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1.19'!$B$70</definedName>
    <definedName name="datum_p">'8 Tablice 1.11, 1.12'!$B$4</definedName>
    <definedName name="datumd" localSheetId="4">'5 Tablice 1.5 - 1.7'!$B$2</definedName>
    <definedName name="datumn" localSheetId="4">'5 Tablice 1.5 - 1.7'!$B$35</definedName>
    <definedName name="datump">'12 Tablice 1.18, 1.19'!$C$70</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1.19'!$A$1:$G$50</definedName>
    <definedName name="_xlnm.Print_Area" localSheetId="12">'13 Tablica 1.20'!$A$1:$H$39</definedName>
    <definedName name="_xlnm.Print_Area" localSheetId="13">'14 Tablice 2.1 - 2.4'!$A$1:$H$56</definedName>
    <definedName name="_xlnm.Print_Area" localSheetId="14">'15 Tablica 3.1'!$A$1:$P$51</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5.1 - 5.3'!$A$1:$L$51</definedName>
    <definedName name="_xlnm.Print_Area" localSheetId="1">'2 Sadržaj'!$A$1:$A$159</definedName>
    <definedName name="_xlnm.Print_Area" localSheetId="19">'20 Tablica 6.1'!$A$1:$L$140</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7.5'!$A$1:$E$62</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E17" i="36" l="1"/>
  <c r="H123" i="46" l="1"/>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39" i="65" l="1"/>
  <c r="B34" i="45" l="1"/>
  <c r="E16" i="68" l="1"/>
  <c r="F64" i="45" l="1"/>
  <c r="E64" i="45"/>
  <c r="F2" i="68" l="1"/>
  <c r="F1" i="68"/>
  <c r="H42" i="67" l="1"/>
  <c r="H41" i="67"/>
  <c r="F72" i="45" l="1"/>
  <c r="E72" i="45"/>
  <c r="F76" i="65" l="1"/>
  <c r="F17" i="65" l="1"/>
  <c r="B38" i="45" l="1"/>
  <c r="E32" i="68" l="1"/>
  <c r="E31"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<sst xmlns="http://schemas.openxmlformats.org/spreadsheetml/2006/main" count="2991" uniqueCount="1451">
  <si>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</si>
  <si>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</si>
  <si>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</si>
  <si>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</si>
  <si>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</si>
  <si>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</si>
  <si>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</si>
  <si>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</si>
  <si>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</si>
  <si>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</si>
  <si>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</si>
  <si>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</si>
  <si>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</si>
  <si>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</si>
  <si>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</si>
  <si>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</si>
  <si>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</si>
  <si>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</si>
  <si>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</si>
  <si>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</si>
  <si>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</si>
  <si>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</si>
  <si>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</si>
  <si>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</si>
  <si>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</si>
  <si>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</si>
  <si>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</si>
  <si>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</si>
  <si>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</si>
  <si>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</si>
  <si>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</si>
  <si>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</si>
  <si>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</si>
  <si>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</si>
  <si>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</si>
  <si>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</si>
  <si>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</si>
  <si>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</si>
  <si>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</si>
  <si>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</si>
  <si>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</si>
  <si>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</si>
  <si>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</si>
  <si>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</si>
  <si>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</si>
  <si>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</si>
  <si>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</si>
  <si>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</si>
  <si>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</si>
  <si>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</si>
  <si>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</si>
  <si>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</si>
  <si>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</si>
  <si>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</si>
  <si>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</si>
  <si>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</si>
  <si>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</si>
  <si>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</si>
  <si>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</si>
  <si>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</si>
  <si>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</si>
  <si>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</si>
  <si>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</si>
  <si>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</si>
  <si>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</si>
  <si>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</si>
  <si>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</si>
  <si>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</si>
  <si>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</si>
  <si>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</si>
  <si>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</si>
  <si>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</si>
  <si>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</si>
  <si>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</si>
  <si>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</si>
  <si>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</si>
  <si>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</si>
  <si>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</si>
  <si>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</si>
  <si>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</si>
  <si>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</si>
  <si>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</si>
  <si>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</si>
  <si>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</si>
  <si>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</si>
  <si>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</si>
  <si>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</si>
  <si>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</si>
  <si>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</si>
  <si>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</si>
  <si>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</si>
  <si>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</si>
  <si>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Allianz Invest d.o.o.</t>
  </si>
  <si>
    <t>Allianz Equity</t>
  </si>
  <si>
    <t xml:space="preserve">Allianz Portfolio </t>
  </si>
  <si>
    <t xml:space="preserve">A1 </t>
  </si>
  <si>
    <t>ALTERNATIVE INVEST d.o.o.</t>
  </si>
  <si>
    <t>AP2</t>
  </si>
  <si>
    <t xml:space="preserve">Erste Adriatic Equity </t>
  </si>
  <si>
    <t>O</t>
  </si>
  <si>
    <t xml:space="preserve">HPB Dionički </t>
  </si>
  <si>
    <t>HPB-INVEST d.o.o.</t>
  </si>
  <si>
    <t xml:space="preserve">HPB Global </t>
  </si>
  <si>
    <t xml:space="preserve">HPB Obveznički </t>
  </si>
  <si>
    <t xml:space="preserve">KD Energija </t>
  </si>
  <si>
    <t>KD Prvi izbor</t>
  </si>
  <si>
    <t xml:space="preserve">KD Victoria </t>
  </si>
  <si>
    <t>OTP INVEST d.o.o.</t>
  </si>
  <si>
    <t xml:space="preserve">OTP MERIDIAN 20 </t>
  </si>
  <si>
    <t xml:space="preserve">OTP uravnoteženi </t>
  </si>
  <si>
    <t xml:space="preserve">PBZ Bond  </t>
  </si>
  <si>
    <t>PBZ INVEST d.o.o.</t>
  </si>
  <si>
    <t xml:space="preserve">PBZ Equity </t>
  </si>
  <si>
    <t xml:space="preserve">PBZ Global </t>
  </si>
  <si>
    <t xml:space="preserve">Platinum Blue Chip </t>
  </si>
  <si>
    <t>PLATINUM INVEST d.o.o.</t>
  </si>
  <si>
    <t>Platinum Global Opportunity</t>
  </si>
  <si>
    <t>RAIFFEISEN INVEST d.o.o.</t>
  </si>
  <si>
    <t>ZB INVEST d.o.o.</t>
  </si>
  <si>
    <t>Fond hrvatskih branitelja iz Domovinskog rata i članova njihovih obitelji</t>
  </si>
  <si>
    <t>Quaestus Private Equity d.o.o.</t>
  </si>
  <si>
    <t>Honestas FGS</t>
  </si>
  <si>
    <t>Honestas Private Equity Partneri d.o.o.</t>
  </si>
  <si>
    <t>Nexus FGS</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</si>
  <si>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</si>
  <si>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</si>
  <si>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</si>
  <si>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</si>
  <si>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</si>
  <si>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</si>
  <si>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</si>
  <si>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</si>
  <si>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</si>
  <si>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</si>
  <si>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</si>
  <si>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</si>
  <si>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</si>
  <si>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</si>
  <si>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</si>
  <si>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</si>
  <si>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</si>
  <si>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</si>
  <si>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</si>
  <si>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</si>
  <si>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</si>
  <si>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</si>
  <si>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</si>
  <si>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</si>
  <si>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</si>
  <si>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</si>
  <si>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</si>
  <si>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</si>
  <si>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</si>
  <si>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</si>
  <si>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</si>
  <si>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</si>
  <si>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I</t>
  </si>
  <si>
    <t>AZ benefit
ODMF</t>
  </si>
  <si>
    <t>AZ profit
ODMF</t>
  </si>
  <si>
    <t>Croatia osiguranje
ODMF</t>
  </si>
  <si>
    <t>Erste Plavi Expert
ODMF</t>
  </si>
  <si>
    <t>Erste Plavi Protect
ODMF</t>
  </si>
  <si>
    <t>Raiffeisen
ODMF</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</si>
  <si>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</si>
  <si>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</si>
  <si>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</si>
  <si>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</si>
  <si>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</si>
  <si>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</si>
  <si>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</si>
  <si>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</si>
  <si>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</si>
  <si>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</si>
  <si>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</si>
  <si>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</si>
  <si>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</si>
  <si>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</si>
  <si>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</si>
  <si>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</si>
  <si>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</si>
  <si>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</si>
  <si>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</si>
  <si>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</si>
  <si>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</si>
  <si>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</si>
  <si>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</si>
  <si>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</si>
  <si>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</si>
  <si>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</si>
  <si>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</si>
  <si>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</si>
  <si>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</si>
  <si>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</si>
  <si>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</si>
  <si>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</si>
  <si>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</si>
  <si>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</si>
  <si>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</si>
  <si>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</si>
  <si>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</si>
  <si>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</si>
  <si>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</si>
  <si>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 xml:space="preserve">Raiffeisen Classic </t>
  </si>
  <si>
    <t>-</t>
  </si>
  <si>
    <t>Global Invest d.o.o.</t>
  </si>
  <si>
    <t>Raiffeisen Dynamic</t>
  </si>
  <si>
    <t>Raiffeisen Harmonic</t>
  </si>
  <si>
    <t>Klasa</t>
  </si>
  <si>
    <t>Class</t>
  </si>
  <si>
    <t>YOU INVEST Active</t>
  </si>
  <si>
    <t>YOU INVEST Solid</t>
  </si>
  <si>
    <t>2014.</t>
  </si>
  <si>
    <t>Raiffeisen d.d.</t>
  </si>
  <si>
    <t>Erste d.o.o.</t>
  </si>
  <si>
    <t>FWR Multi-Asset Strategy I</t>
  </si>
  <si>
    <t>Relativna</t>
  </si>
  <si>
    <t>Relative</t>
  </si>
  <si>
    <t xml:space="preserve">U iznosu </t>
  </si>
  <si>
    <t>ZB Private World</t>
  </si>
  <si>
    <t>SLAVONSKI ZAIF d.d.</t>
  </si>
  <si>
    <t>KAPITALNI FOND  d.d. ZAIF</t>
  </si>
  <si>
    <t xml:space="preserve">YOU INVEST Balanced </t>
  </si>
  <si>
    <t>OTP INDEKSNI</t>
  </si>
  <si>
    <t>PBZ Conservative 10</t>
  </si>
  <si>
    <t>Locusta Value IV</t>
  </si>
  <si>
    <t>KD Locusta Fondovi d.o.o</t>
  </si>
  <si>
    <t>Locusta Absolute</t>
  </si>
  <si>
    <t>Nexus FGS II</t>
  </si>
  <si>
    <t>KD Locusta Fondovi d.o.o.</t>
  </si>
  <si>
    <t>OTP MULTI</t>
  </si>
  <si>
    <t xml:space="preserve">PBZ Flexible 30 </t>
  </si>
  <si>
    <t>Croatia osiguranje d.o.o.</t>
  </si>
  <si>
    <t>14.3.2005.</t>
  </si>
  <si>
    <t>29.12.2015.</t>
  </si>
  <si>
    <t>2015.</t>
  </si>
  <si>
    <t>HRAZINUALCA2</t>
  </si>
  <si>
    <t>HRAZINUAEQU5</t>
  </si>
  <si>
    <t>HRAZINUALPO5</t>
  </si>
  <si>
    <t>HRNFDAUEMBA7</t>
  </si>
  <si>
    <t>HRNFDAUMLCS2</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</si>
  <si>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</si>
  <si>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</si>
  <si>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</si>
  <si>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</si>
  <si>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</si>
  <si>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</si>
  <si>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</si>
  <si>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</si>
  <si>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</si>
  <si>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</si>
  <si>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</si>
  <si>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</si>
  <si>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</si>
  <si>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</si>
  <si>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</si>
  <si>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</si>
  <si>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</si>
  <si>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</si>
  <si>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</si>
  <si>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</si>
  <si>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</si>
  <si>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</si>
  <si>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</si>
  <si>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</si>
  <si>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</si>
  <si>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</si>
  <si>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</si>
  <si>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</si>
  <si>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</si>
  <si>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</si>
  <si>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</si>
  <si>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</si>
  <si>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</si>
  <si>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</si>
  <si>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</si>
  <si>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</si>
  <si>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</si>
  <si>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</si>
  <si>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</si>
  <si>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</si>
  <si>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</si>
  <si>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</si>
  <si>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</si>
  <si>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</si>
  <si>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</si>
  <si>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</si>
  <si>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</si>
  <si>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</si>
  <si>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</si>
  <si>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</si>
  <si>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</si>
  <si>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</si>
  <si>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</si>
  <si>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</si>
  <si>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</si>
  <si>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</si>
  <si>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</si>
  <si>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</si>
  <si>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</si>
  <si>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</si>
  <si>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</si>
  <si>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</si>
  <si>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</si>
  <si>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</si>
  <si>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</si>
  <si>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</si>
  <si>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</si>
  <si>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</si>
  <si>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</si>
  <si>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</si>
  <si>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</si>
  <si>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</si>
  <si>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</si>
  <si>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</si>
  <si>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</si>
  <si>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</si>
  <si>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</si>
  <si>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</si>
  <si>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</si>
  <si>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</si>
  <si>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</si>
  <si>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</si>
  <si>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</si>
  <si>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</si>
  <si>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</si>
  <si>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</si>
  <si>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</si>
  <si>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</si>
  <si>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</si>
  <si>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</si>
  <si>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</si>
  <si>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HPB d.d. (likvidator)</t>
  </si>
  <si>
    <t>OIB fonda</t>
  </si>
  <si>
    <t>ISIN fonda</t>
  </si>
  <si>
    <t>Fund ISIN</t>
  </si>
  <si>
    <t>Fund OIB****</t>
  </si>
  <si>
    <t>** Fund OIB: Fund Personal Identification Number</t>
  </si>
  <si>
    <t>* Fund OIB: Fund Personal Identification Number</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</si>
  <si>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</si>
  <si>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</si>
  <si>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</si>
  <si>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</si>
  <si>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</si>
  <si>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</si>
  <si>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</si>
  <si>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</si>
  <si>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</si>
  <si>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</si>
  <si>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</si>
  <si>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</si>
  <si>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</si>
  <si>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</si>
  <si>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</si>
  <si>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t>PBZ Dollar Bond fond</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</si>
  <si>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</si>
  <si>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</si>
  <si>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OTP MULTI 2</t>
  </si>
  <si>
    <t>64178949896</t>
  </si>
  <si>
    <t>HROTPIUMLT26</t>
  </si>
  <si>
    <t>InterCapital Bond</t>
  </si>
  <si>
    <t>InterCapital SEE Equity</t>
  </si>
  <si>
    <t>69079212930</t>
  </si>
  <si>
    <t>HRICAMUMOPL1</t>
  </si>
  <si>
    <t>PBZ Dollar Bond fond 2</t>
  </si>
  <si>
    <t xml:space="preserve">OTP ABSOLUTE </t>
  </si>
  <si>
    <t>73113166994</t>
  </si>
  <si>
    <t>HROTPIUABSL5</t>
  </si>
  <si>
    <t>InterCapital Income Plus</t>
  </si>
  <si>
    <t>KD Balanced</t>
  </si>
  <si>
    <t>19371237142</t>
  </si>
  <si>
    <t>HRPBZIUBND22</t>
  </si>
  <si>
    <t>KD BRIC</t>
  </si>
  <si>
    <t>30.12.2016.</t>
  </si>
  <si>
    <t>2016.</t>
  </si>
  <si>
    <t>ICAM, krovni otvoreni alternativni investicijski fond</t>
  </si>
  <si>
    <t>PBZ Short term bond</t>
  </si>
  <si>
    <t>ZB COUL 2023 UCITS fond</t>
  </si>
  <si>
    <t>35860980234</t>
  </si>
  <si>
    <t>HRZBINU20231</t>
  </si>
  <si>
    <t xml:space="preserve">ZB aktiv UCITS fond </t>
  </si>
  <si>
    <t xml:space="preserve">ZB bond UCITS fond </t>
  </si>
  <si>
    <t>ZB BRIC+ UCITS fond</t>
  </si>
  <si>
    <t xml:space="preserve">ZB euroaktiv UCITS fond </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</si>
  <si>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</si>
  <si>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</si>
  <si>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</si>
  <si>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</si>
  <si>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</si>
  <si>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trend UCITS fond </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</si>
  <si>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</si>
  <si>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</si>
  <si>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</si>
  <si>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</si>
  <si>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</si>
  <si>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</si>
  <si>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</si>
  <si>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</si>
  <si>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</si>
  <si>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</si>
  <si>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</si>
  <si>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</si>
  <si>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</si>
  <si>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</si>
  <si>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</si>
  <si>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</si>
  <si>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</si>
  <si>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</si>
  <si>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</si>
  <si>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</si>
  <si>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</si>
  <si>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</si>
  <si>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</si>
  <si>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</si>
  <si>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</si>
  <si>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</si>
  <si>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</si>
  <si>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</si>
  <si>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07545658431</t>
  </si>
  <si>
    <t>HRZDINUCASH6</t>
  </si>
  <si>
    <t xml:space="preserve">USA BLUE CHIP </t>
  </si>
  <si>
    <t>27077366355</t>
  </si>
  <si>
    <t>HRFGINUUBCH5</t>
  </si>
  <si>
    <t>ALTA Skladi d.d.</t>
  </si>
  <si>
    <t>OTP SHORT-TERM BOND</t>
  </si>
  <si>
    <t>31924937023</t>
  </si>
  <si>
    <t>HROTPIUSHTB3</t>
  </si>
  <si>
    <t>22317033117</t>
  </si>
  <si>
    <t>HRRBAIUFXCH3</t>
  </si>
  <si>
    <t>BK</t>
  </si>
  <si>
    <t>BE</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</si>
  <si>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</si>
  <si>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</si>
  <si>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</si>
  <si>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</si>
  <si>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</si>
  <si>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</si>
  <si>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</si>
  <si>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</si>
  <si>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</si>
  <si>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</si>
  <si>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</si>
  <si>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</si>
  <si>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</si>
  <si>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</si>
  <si>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</si>
  <si>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</si>
  <si>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</si>
  <si>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</si>
  <si>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</si>
  <si>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</si>
  <si>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</si>
  <si>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</si>
  <si>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</si>
  <si>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</si>
  <si>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</si>
  <si>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</si>
  <si>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</si>
  <si>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</si>
  <si>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</si>
  <si>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</si>
  <si>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</si>
  <si>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</si>
  <si>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</si>
  <si>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</si>
  <si>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InterCapital Dollar Bond</t>
  </si>
  <si>
    <t>00300307851</t>
  </si>
  <si>
    <t>HRICAMUUSDB2</t>
  </si>
  <si>
    <t>Raiffeisen Leasing d.o.o.</t>
  </si>
  <si>
    <t>Croatia osiguranje 1000 A ODMF</t>
  </si>
  <si>
    <t>Croatia osiguranje 1000 C ODMF</t>
  </si>
  <si>
    <t xml:space="preserve">OTP MULTI USD </t>
  </si>
  <si>
    <t>28456944283</t>
  </si>
  <si>
    <t>HROTPIUMUSD7</t>
  </si>
  <si>
    <t xml:space="preserve">Rate of return of a pension fund is the percentual difference between its unit price on the last day of the reporting period and the unit price on the last day of the previous period. </t>
  </si>
  <si>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</si>
  <si>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</si>
  <si>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</si>
  <si>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</si>
  <si>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</si>
  <si>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 xml:space="preserve">PBZ International Multi Asset fond </t>
  </si>
  <si>
    <t>10606032717</t>
  </si>
  <si>
    <t>HRPBZIUPMAF4</t>
  </si>
  <si>
    <t>2017.</t>
  </si>
  <si>
    <t>ALTA EMERGING BOND</t>
  </si>
  <si>
    <t>ALTA MULTICASH</t>
  </si>
  <si>
    <t>ALTA SPECIAL OPPORTUNITY</t>
  </si>
  <si>
    <t>HPB Bond Plus fond</t>
  </si>
  <si>
    <t>37117264734</t>
  </si>
  <si>
    <t>HRHPBIUBOPF6</t>
  </si>
  <si>
    <t>Raiffeisen Fund Conservative</t>
  </si>
  <si>
    <t>68760936416</t>
  </si>
  <si>
    <t>HRRBAIUFCON0</t>
  </si>
  <si>
    <t>F</t>
  </si>
  <si>
    <t>Raiffeisen Global Equities</t>
  </si>
  <si>
    <t>62909797718</t>
  </si>
  <si>
    <t>HRRBAIUGEQU4</t>
  </si>
  <si>
    <t>POLUGODIŠNJI PODACI</t>
  </si>
  <si>
    <t>SEMIANNUAL  DATA</t>
  </si>
  <si>
    <t>Primus</t>
  </si>
  <si>
    <t xml:space="preserve">Quaestus Private Equity Kapital II </t>
  </si>
  <si>
    <t>ZB COUL 2024 UCITS fond</t>
  </si>
  <si>
    <t>SQ CAPITAL d.o.o.</t>
  </si>
  <si>
    <t>83976467141</t>
  </si>
  <si>
    <t>HRZBINU20249</t>
  </si>
  <si>
    <t>31.3.2018.</t>
  </si>
  <si>
    <t>Lipanj 2018.</t>
  </si>
  <si>
    <t>June 2018</t>
  </si>
  <si>
    <t>30.6.2018.</t>
  </si>
  <si>
    <t xml:space="preserve">Erste Adriatic Bond </t>
  </si>
  <si>
    <t xml:space="preserve">KD Europa </t>
  </si>
  <si>
    <t xml:space="preserve">KD Nova Europa </t>
  </si>
  <si>
    <t>HRZBINUEURP9</t>
  </si>
  <si>
    <r>
      <t xml:space="preserve"> </t>
    </r>
    <r>
      <rPr>
        <b/>
        <vertAlign val="superscript"/>
        <sz val="8"/>
        <color rgb="FFFF0000"/>
        <rFont val="Arial"/>
        <family val="2"/>
        <charset val="238"/>
      </rPr>
      <t>2</t>
    </r>
    <r>
      <rPr>
        <sz val="8"/>
        <rFont val="Arial"/>
        <family val="2"/>
      </rPr>
      <t xml:space="preserve">  Za novčane fondove koji su promijenili naziv očekuje se da će promijeniti strategiju ulaganja nakon što dobiju odobrenje Hanfe.</t>
    </r>
  </si>
  <si>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</si>
  <si>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</si>
  <si>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</si>
  <si>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</si>
  <si>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</si>
  <si>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</si>
  <si>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</si>
  <si>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</si>
  <si>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</si>
  <si>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</si>
  <si>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</si>
  <si>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</si>
  <si>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</si>
  <si>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</si>
  <si>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</si>
  <si>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</si>
  <si>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</si>
  <si>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Raiffeisen USD 2021 Bond </t>
  </si>
  <si>
    <t>89428374721</t>
  </si>
  <si>
    <t>HRRBAIU20219</t>
  </si>
  <si>
    <t xml:space="preserve">Napomene: </t>
  </si>
  <si>
    <t>Erste &amp; Steiermärkische S-Leasing d.o.o.</t>
  </si>
  <si>
    <t>EUROLEASING d.o.o.</t>
  </si>
  <si>
    <t>HYPO - LEASING STEIERMARK d.o.o.</t>
  </si>
  <si>
    <t>OTP Leasing d.d.</t>
  </si>
  <si>
    <t/>
  </si>
  <si>
    <t>2018.</t>
  </si>
  <si>
    <t>31.12.2018.</t>
  </si>
  <si>
    <t>48255046061</t>
  </si>
  <si>
    <t>HRZBINUGL201</t>
  </si>
  <si>
    <t>43616644525</t>
  </si>
  <si>
    <t>HRZBINU24US9</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</si>
  <si>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</si>
  <si>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</si>
  <si>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</si>
  <si>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</si>
  <si>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</si>
  <si>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</si>
  <si>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</si>
  <si>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</si>
  <si>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</si>
  <si>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</si>
  <si>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</si>
  <si>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</si>
  <si>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</si>
  <si>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</si>
  <si>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</si>
  <si>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</si>
  <si>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</si>
  <si>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</si>
  <si>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</si>
  <si>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</si>
  <si>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</si>
  <si>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</si>
  <si>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</si>
  <si>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</si>
  <si>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</si>
  <si>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</si>
  <si>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</si>
  <si>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</si>
  <si>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</si>
  <si>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</si>
  <si>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</si>
  <si>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</si>
  <si>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</si>
  <si>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</si>
  <si>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</si>
  <si>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</si>
  <si>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</si>
  <si>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</si>
  <si>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</si>
  <si>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</si>
  <si>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</si>
  <si>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</si>
  <si>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</si>
  <si>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</si>
  <si>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</si>
  <si>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</si>
  <si>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</si>
  <si>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</si>
  <si>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</si>
  <si>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</si>
  <si>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</si>
  <si>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</si>
  <si>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</si>
  <si>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</si>
  <si>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</si>
  <si>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</si>
  <si>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</si>
  <si>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</si>
  <si>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</si>
  <si>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</si>
  <si>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</si>
  <si>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</si>
  <si>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</si>
  <si>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</si>
  <si>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</si>
  <si>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</si>
  <si>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</si>
  <si>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</si>
  <si>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</si>
  <si>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</si>
  <si>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</si>
  <si>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</si>
  <si>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</si>
  <si>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</si>
  <si>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</si>
  <si>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</si>
  <si>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</si>
  <si>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</si>
  <si>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</si>
  <si>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</si>
  <si>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</si>
  <si>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</si>
  <si>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</si>
  <si>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</si>
  <si>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</si>
  <si>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</si>
  <si>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</si>
  <si>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</si>
  <si>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</si>
  <si>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</si>
  <si>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</si>
  <si>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</si>
  <si>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</si>
  <si>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</si>
  <si>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</si>
  <si>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</si>
  <si>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</si>
  <si>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</si>
  <si>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</si>
  <si>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</si>
  <si>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</si>
  <si>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</si>
  <si>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</si>
  <si>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</si>
  <si>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</si>
  <si>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</si>
  <si>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</si>
  <si>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</si>
  <si>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</si>
  <si>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</si>
  <si>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</si>
  <si>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</si>
  <si>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</si>
  <si>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</si>
  <si>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</si>
  <si>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</si>
  <si>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</si>
  <si>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</si>
  <si>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</si>
  <si>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</si>
  <si>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</si>
  <si>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</si>
  <si>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</si>
  <si>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</si>
  <si>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</si>
  <si>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</si>
  <si>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</si>
  <si>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</si>
  <si>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</si>
  <si>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</si>
  <si>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</si>
  <si>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</si>
  <si>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</si>
  <si>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</si>
  <si>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</si>
  <si>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</si>
  <si>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</si>
  <si>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</si>
  <si>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</si>
  <si>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</si>
  <si>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</si>
  <si>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</si>
  <si>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</si>
  <si>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</si>
  <si>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</si>
  <si>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</si>
  <si>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</si>
  <si>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</si>
  <si>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</si>
  <si>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</si>
  <si>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</si>
  <si>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</si>
  <si>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</si>
  <si>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</si>
  <si>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</si>
  <si>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</si>
  <si>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</si>
  <si>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</si>
  <si>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</si>
  <si>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</si>
  <si>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</si>
  <si>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</si>
  <si>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</si>
  <si>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quartenly data</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</si>
  <si>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</si>
  <si>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</si>
  <si>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</si>
  <si>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</si>
  <si>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</si>
  <si>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</si>
  <si>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</si>
  <si>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</si>
  <si>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</si>
  <si>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</si>
  <si>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</si>
  <si>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</si>
  <si>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</si>
  <si>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</si>
  <si>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</si>
  <si>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</si>
  <si>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</si>
  <si>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</si>
  <si>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</si>
  <si>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</si>
  <si>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</si>
  <si>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</si>
  <si>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</si>
  <si>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</si>
  <si>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</si>
  <si>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</si>
  <si>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</si>
  <si>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</si>
  <si>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</si>
  <si>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</si>
  <si>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</si>
  <si>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</si>
  <si>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</si>
  <si>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</si>
  <si>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</si>
  <si>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</si>
  <si>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</si>
  <si>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</si>
  <si>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</si>
  <si>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</si>
  <si>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</si>
  <si>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</si>
  <si>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</si>
  <si>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</si>
  <si>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</si>
  <si>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</si>
  <si>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</si>
  <si>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</si>
  <si>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</si>
  <si>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</si>
  <si>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</si>
  <si>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</si>
  <si>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</si>
  <si>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</si>
  <si>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</si>
  <si>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</si>
  <si>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</si>
  <si>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</si>
  <si>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</si>
  <si>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</si>
  <si>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</si>
  <si>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</si>
  <si>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</si>
  <si>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</si>
  <si>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</si>
  <si>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</si>
  <si>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</si>
  <si>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</si>
  <si>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</si>
  <si>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</si>
  <si>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</si>
  <si>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</si>
  <si>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</si>
  <si>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</si>
  <si>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</si>
  <si>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</si>
  <si>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</si>
  <si>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</si>
  <si>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</si>
  <si>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</si>
  <si>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</si>
  <si>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</si>
  <si>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</si>
  <si>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</si>
  <si>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</si>
  <si>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</si>
  <si>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</si>
  <si>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</si>
  <si>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</si>
  <si>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</si>
  <si>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</si>
  <si>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</si>
  <si>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</si>
  <si>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</si>
  <si>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</si>
  <si>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</si>
  <si>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</si>
  <si>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</si>
  <si>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</si>
  <si>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</si>
  <si>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</si>
  <si>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</si>
  <si>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</si>
  <si>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</si>
  <si>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t xml:space="preserve">Promet u kunama, tržišna kapitalizacija u miljunima kuna.
</t>
    </r>
    <r>
      <rPr>
        <i/>
        <sz val="8"/>
        <color theme="1" tint="0.34998626667073579"/>
        <rFont val="Arial"/>
        <family val="2"/>
        <charset val="238"/>
      </rPr>
      <t>Turnover in HRK, market capitalization in millions of HRK</t>
    </r>
  </si>
  <si>
    <r>
      <t xml:space="preserve">Alternativnono tržište
</t>
    </r>
    <r>
      <rPr>
        <b/>
        <i/>
        <sz val="10"/>
        <color theme="1" tint="0.34998626667073579"/>
        <rFont val="Arial"/>
        <family val="2"/>
        <charset val="238"/>
      </rPr>
      <t>Alternative market
(Progress market)</t>
    </r>
    <r>
      <rPr>
        <b/>
        <i/>
        <sz val="10"/>
        <color rgb="FF0000FF"/>
        <rFont val="Arial"/>
        <family val="2"/>
        <charset val="238"/>
      </rPr>
      <t xml:space="preserve">
</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</si>
  <si>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</si>
  <si>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</si>
  <si>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</si>
  <si>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</si>
  <si>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Komercijalni zapisi /</t>
    </r>
    <r>
      <rPr>
        <sz val="10"/>
        <color rgb="FF0000FF"/>
        <rFont val="Arial"/>
        <family val="2"/>
      </rPr>
      <t xml:space="preserve"> </t>
    </r>
    <r>
      <rPr>
        <i/>
        <sz val="10"/>
        <color theme="1" tint="0.34998626667073579"/>
        <rFont val="Arial"/>
        <family val="2"/>
        <charset val="238"/>
      </rPr>
      <t>Comercial Bills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</si>
  <si>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</si>
  <si>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</si>
  <si>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</si>
  <si>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</si>
  <si>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</si>
  <si>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</si>
  <si>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</si>
  <si>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</si>
  <si>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</si>
  <si>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</si>
  <si>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</si>
  <si>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</si>
  <si>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</si>
  <si>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</si>
  <si>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</si>
  <si>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</si>
  <si>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</si>
  <si>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</si>
  <si>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</si>
  <si>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</si>
  <si>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</si>
  <si>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</si>
  <si>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</si>
  <si>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</si>
  <si>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</si>
  <si>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</si>
  <si>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</si>
  <si>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</si>
  <si>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</si>
  <si>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</si>
  <si>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</si>
  <si>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</si>
  <si>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</si>
  <si>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</si>
  <si>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</si>
  <si>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</si>
  <si>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</si>
  <si>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</si>
  <si>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</si>
  <si>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</si>
  <si>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</si>
  <si>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</si>
  <si>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</si>
  <si>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</si>
  <si>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</si>
  <si>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</si>
  <si>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</si>
  <si>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</si>
  <si>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</si>
  <si>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</si>
  <si>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</si>
  <si>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</si>
  <si>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</si>
  <si>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</si>
  <si>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</si>
  <si>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</si>
  <si>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</si>
  <si>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</si>
  <si>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</si>
  <si>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</si>
  <si>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</si>
  <si>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</si>
  <si>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</si>
  <si>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</si>
  <si>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</si>
  <si>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</si>
  <si>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</si>
  <si>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</si>
  <si>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</si>
  <si>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</si>
  <si>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</si>
  <si>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</si>
  <si>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</si>
  <si>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</si>
  <si>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</si>
  <si>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</si>
  <si>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</si>
  <si>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</si>
  <si>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</si>
  <si>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</si>
  <si>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</si>
  <si>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</si>
  <si>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</si>
  <si>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</si>
  <si>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</si>
  <si>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</si>
  <si>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</si>
  <si>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</si>
  <si>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</si>
  <si>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</si>
  <si>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</si>
  <si>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</si>
  <si>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</si>
  <si>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</si>
  <si>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</si>
  <si>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</si>
  <si>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</si>
  <si>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</si>
  <si>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</si>
  <si>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</si>
  <si>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</si>
  <si>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</si>
  <si>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</si>
  <si>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</si>
  <si>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</si>
  <si>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</si>
  <si>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</si>
  <si>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</si>
  <si>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</si>
  <si>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</si>
  <si>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</si>
  <si>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</si>
  <si>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</si>
  <si>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</si>
  <si>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</si>
  <si>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</si>
  <si>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</si>
  <si>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</si>
  <si>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</si>
  <si>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</si>
  <si>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</si>
  <si>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</si>
  <si>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</si>
  <si>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</si>
  <si>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</si>
  <si>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</si>
  <si>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</si>
  <si>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</si>
  <si>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</si>
  <si>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</si>
  <si>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</si>
  <si>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</si>
  <si>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</si>
  <si>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</si>
  <si>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</si>
  <si>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</si>
  <si>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</si>
  <si>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</si>
  <si>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</si>
  <si>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</si>
  <si>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</si>
  <si>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</si>
  <si>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</si>
  <si>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</si>
  <si>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</si>
  <si>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</si>
  <si>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</si>
  <si>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</si>
  <si>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</si>
  <si>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</si>
  <si>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</si>
  <si>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</si>
  <si>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</si>
  <si>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</si>
  <si>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</si>
  <si>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</si>
  <si>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</si>
  <si>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</si>
  <si>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</si>
  <si>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</si>
  <si>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</si>
  <si>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</si>
  <si>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</si>
  <si>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</si>
  <si>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</si>
  <si>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</si>
  <si>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</si>
  <si>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</si>
  <si>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</si>
  <si>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</si>
  <si>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</si>
  <si>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</si>
  <si>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</si>
  <si>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</si>
  <si>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</si>
  <si>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</si>
  <si>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</si>
  <si>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</si>
  <si>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</si>
  <si>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</si>
  <si>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</si>
  <si>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</si>
  <si>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</si>
  <si>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</si>
  <si>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</si>
  <si>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</si>
  <si>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</si>
  <si>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</si>
  <si>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</si>
  <si>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t xml:space="preserve"> ZB bond 2024 USD </t>
  </si>
  <si>
    <t xml:space="preserve"> ZB global 20 </t>
  </si>
  <si>
    <r>
      <t xml:space="preserve">Kvartalna promjena 
</t>
    </r>
    <r>
      <rPr>
        <b/>
        <i/>
        <sz val="9"/>
        <color theme="1" tint="0.34998626667073579"/>
        <rFont val="Arial"/>
        <family val="2"/>
        <charset val="238"/>
      </rPr>
      <t>Quarterly change</t>
    </r>
  </si>
  <si>
    <t>2017 Q 1</t>
  </si>
  <si>
    <t>2017 Q 2</t>
  </si>
  <si>
    <t>2017 Q 3</t>
  </si>
  <si>
    <t>2017 Q 4</t>
  </si>
  <si>
    <t>2018 Q 1</t>
  </si>
  <si>
    <t>2018 Q 2</t>
  </si>
  <si>
    <t>2018 Q 3</t>
  </si>
  <si>
    <t>2018 Q 4</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</si>
  <si>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quartenly data</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</si>
  <si>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</si>
  <si>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</si>
  <si>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</si>
  <si>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</si>
  <si>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</si>
  <si>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</si>
  <si>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</si>
  <si>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</si>
  <si>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</si>
  <si>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</si>
  <si>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</si>
  <si>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</si>
  <si>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</si>
  <si>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</si>
  <si>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</si>
  <si>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Prinosi ZDMF-ova
</t>
    </r>
    <r>
      <rPr>
        <b/>
        <i/>
        <sz val="9"/>
        <color theme="1" tint="0.34998626667073579"/>
        <rFont val="Arial"/>
        <family val="2"/>
        <charset val="238"/>
      </rPr>
      <t>ZDMFs' rates of return</t>
    </r>
  </si>
  <si>
    <t>Prosinac 2018.</t>
  </si>
  <si>
    <t>December 2018</t>
  </si>
  <si>
    <r>
      <t xml:space="preserve">Smrt
</t>
    </r>
    <r>
      <rPr>
        <i/>
        <sz val="8"/>
        <color theme="1" tint="0.34998626667073579"/>
        <rFont val="Arial"/>
        <family val="2"/>
        <charset val="238"/>
      </rPr>
      <t>Death</t>
    </r>
  </si>
  <si>
    <t>EUR</t>
  </si>
  <si>
    <t>HRK</t>
  </si>
  <si>
    <t>USD</t>
  </si>
  <si>
    <t>Valuta fonda</t>
  </si>
  <si>
    <t>Fund currency</t>
  </si>
  <si>
    <r>
      <t xml:space="preserve">Mjesečna promjena članstva
</t>
    </r>
    <r>
      <rPr>
        <i/>
        <sz val="8"/>
        <color theme="1"/>
        <rFont val="Arial"/>
        <family val="2"/>
        <charset val="238"/>
      </rPr>
      <t>Membership monthly change</t>
    </r>
  </si>
  <si>
    <t xml:space="preserve">ALD Automotive d.o.o. </t>
  </si>
  <si>
    <t xml:space="preserve">BKS - leasing Croatia d.o.o. </t>
  </si>
  <si>
    <t xml:space="preserve">HETA Asset Resolution Hrvatska d.o.o. </t>
  </si>
  <si>
    <t xml:space="preserve">i4next leasing Croatia d.o.o. </t>
  </si>
  <si>
    <t xml:space="preserve">IMPULS-LEASING d.o.o. </t>
  </si>
  <si>
    <t xml:space="preserve">PBZ-LEASING d.o.o. </t>
  </si>
  <si>
    <t xml:space="preserve">SCANIA CREDIT HRVATSKA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</si>
  <si>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</si>
  <si>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</si>
  <si>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</si>
  <si>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</si>
  <si>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</si>
  <si>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</si>
  <si>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</si>
  <si>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</si>
  <si>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</si>
  <si>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</si>
  <si>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</si>
  <si>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</si>
  <si>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</si>
  <si>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</si>
  <si>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</si>
  <si>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</si>
  <si>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</si>
  <si>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</si>
  <si>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</si>
  <si>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</si>
  <si>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</si>
  <si>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</si>
  <si>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</si>
  <si>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</si>
  <si>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</si>
  <si>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</si>
  <si>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</si>
  <si>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</si>
  <si>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</si>
  <si>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</si>
  <si>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</si>
  <si>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</si>
  <si>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</si>
  <si>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</si>
  <si>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</si>
  <si>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</si>
  <si>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</si>
  <si>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</si>
  <si>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</si>
  <si>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</si>
  <si>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</si>
  <si>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</si>
  <si>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</si>
  <si>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</si>
  <si>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</si>
  <si>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</si>
  <si>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</si>
  <si>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</si>
  <si>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</si>
  <si>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</si>
  <si>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</si>
  <si>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</si>
  <si>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</si>
  <si>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</si>
  <si>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</si>
  <si>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</si>
  <si>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</si>
  <si>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</si>
  <si>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</si>
  <si>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</si>
  <si>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</si>
  <si>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</si>
  <si>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</si>
  <si>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</si>
  <si>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</si>
  <si>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</si>
  <si>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</si>
  <si>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</si>
  <si>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</si>
  <si>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</si>
  <si>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</si>
  <si>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</si>
  <si>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</si>
  <si>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</si>
  <si>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</si>
  <si>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</si>
  <si>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</si>
  <si>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</si>
  <si>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</si>
  <si>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</si>
  <si>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</si>
  <si>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</si>
  <si>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</si>
  <si>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</si>
  <si>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</si>
  <si>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</si>
  <si>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</si>
  <si>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</si>
  <si>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</si>
  <si>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</si>
  <si>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</si>
  <si>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</si>
  <si>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</si>
  <si>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</si>
  <si>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</si>
  <si>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</si>
  <si>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</si>
  <si>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</si>
  <si>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</si>
  <si>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</si>
  <si>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</si>
  <si>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</si>
  <si>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</si>
  <si>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</si>
  <si>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</si>
  <si>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</si>
  <si>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</si>
  <si>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</si>
  <si>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</si>
  <si>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</si>
  <si>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</si>
  <si>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</si>
  <si>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</si>
  <si>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</si>
  <si>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</si>
  <si>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</si>
  <si>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</si>
  <si>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</si>
  <si>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</si>
  <si>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</si>
  <si>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</si>
  <si>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</si>
  <si>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</si>
  <si>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</si>
  <si>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</si>
  <si>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</si>
  <si>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</si>
  <si>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</si>
  <si>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</si>
  <si>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</si>
  <si>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</si>
  <si>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</si>
  <si>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</si>
  <si>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</si>
  <si>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</si>
  <si>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</si>
  <si>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</si>
  <si>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</si>
  <si>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</si>
  <si>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</si>
  <si>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</si>
  <si>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</si>
  <si>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</si>
  <si>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</si>
  <si>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</si>
  <si>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</si>
  <si>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</si>
  <si>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</si>
  <si>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</si>
  <si>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</si>
  <si>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</si>
  <si>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</si>
  <si>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</si>
  <si>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</si>
  <si>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</si>
  <si>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</si>
  <si>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</si>
  <si>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</si>
  <si>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</si>
  <si>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</si>
  <si>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</si>
  <si>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</si>
  <si>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</si>
  <si>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</si>
  <si>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</si>
  <si>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</si>
  <si>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</si>
  <si>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</si>
  <si>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</si>
  <si>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</si>
  <si>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</si>
  <si>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</si>
  <si>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</si>
  <si>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</si>
  <si>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</si>
  <si>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</si>
  <si>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</si>
  <si>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</si>
  <si>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</si>
  <si>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</si>
  <si>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</si>
  <si>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</si>
  <si>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</si>
  <si>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</si>
  <si>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</si>
  <si>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</si>
  <si>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</si>
  <si>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</si>
  <si>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</si>
  <si>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</si>
  <si>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</si>
  <si>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</si>
  <si>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</si>
  <si>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</si>
  <si>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</si>
  <si>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</si>
  <si>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</si>
  <si>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</si>
  <si>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</si>
  <si>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</si>
  <si>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</si>
  <si>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</si>
  <si>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</si>
  <si>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</si>
  <si>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</si>
  <si>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</si>
  <si>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</si>
  <si>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</si>
  <si>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</si>
  <si>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</si>
  <si>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</si>
  <si>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</si>
  <si>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</si>
  <si>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</si>
  <si>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</si>
  <si>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</si>
  <si>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</si>
  <si>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</si>
  <si>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</si>
  <si>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</si>
  <si>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</si>
  <si>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</si>
  <si>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</si>
  <si>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</si>
  <si>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</si>
  <si>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</si>
  <si>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</si>
  <si>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</si>
  <si>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</si>
  <si>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</si>
  <si>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</si>
  <si>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</si>
  <si>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</si>
  <si>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</si>
  <si>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</si>
  <si>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</si>
  <si>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</si>
  <si>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</si>
  <si>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</si>
  <si>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</si>
  <si>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</si>
  <si>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</si>
  <si>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</si>
  <si>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</si>
  <si>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</si>
  <si>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Prinosi</t>
    </r>
    <r>
      <rPr>
        <vertAlign val="superscript"/>
        <sz val="9"/>
        <rFont val="Arial"/>
        <family val="2"/>
        <charset val="238"/>
      </rPr>
      <t>3</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3</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</si>
  <si>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</si>
  <si>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</si>
  <si>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</si>
  <si>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</si>
  <si>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</si>
  <si>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</si>
  <si>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</si>
  <si>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</si>
  <si>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</si>
  <si>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</si>
  <si>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</si>
  <si>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</si>
  <si>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 xml:space="preserve">ST Balanced </t>
  </si>
  <si>
    <t xml:space="preserve">ST Cash </t>
  </si>
  <si>
    <t xml:space="preserve">ST Global Equity </t>
  </si>
  <si>
    <t>Raiffeisen Eurski Val 2025 Bond</t>
  </si>
  <si>
    <t>31.3.2019.</t>
  </si>
  <si>
    <r>
      <t xml:space="preserve">SQ Flow </t>
    </r>
    <r>
      <rPr>
        <b/>
        <vertAlign val="superscript"/>
        <sz val="8"/>
        <color rgb="FFFF0000"/>
        <rFont val="Arial"/>
        <family val="2"/>
        <charset val="238"/>
      </rPr>
      <t>4</t>
    </r>
  </si>
  <si>
    <t xml:space="preserve">    3 Cash funds that changed their title are expected to change their investment strategy afterr Hanfa´s approval.</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</si>
  <si>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</si>
  <si>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 xml:space="preserve"> </t>
    </r>
    <r>
      <rPr>
        <b/>
        <vertAlign val="superscript"/>
        <sz val="8"/>
        <color rgb="FFFF0000"/>
        <rFont val="Arial"/>
        <family val="2"/>
        <charset val="238"/>
      </rPr>
      <t>3</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</si>
  <si>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</si>
  <si>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</si>
  <si>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</si>
  <si>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</si>
  <si>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Platinum Corporate Bond</t>
  </si>
  <si>
    <t>42181086241</t>
  </si>
  <si>
    <t>Travanj 2019.</t>
  </si>
  <si>
    <t>April 2019</t>
  </si>
  <si>
    <t>OŽUJAK 2019.</t>
  </si>
  <si>
    <t>MARCH 2019</t>
  </si>
  <si>
    <t>PBZ Euro Short Term Bond</t>
  </si>
  <si>
    <t>10291523696</t>
  </si>
  <si>
    <t>HRPBZIUESTB4</t>
  </si>
  <si>
    <t>HRPNINUPCOB6</t>
  </si>
  <si>
    <t>First day in business</t>
  </si>
  <si>
    <t xml:space="preserve">Year-on-year       </t>
  </si>
  <si>
    <t>HMID PLUS</t>
  </si>
  <si>
    <t>HMID d.o.o.</t>
  </si>
  <si>
    <t>ICAM Capital Private 3 **</t>
  </si>
  <si>
    <t>2019 Q 1</t>
  </si>
  <si>
    <t>- Društvo Croatia osiguranje kredita d.d.  je od 2. srpnja 2018. pripojeno društvu Croatia osiguranje d.d. koje je preuzelo sva prava i obveze pripojenog društva.</t>
  </si>
  <si>
    <t>- Društvo Jadransko osiguranje d.d. je 31.12.2018. promijenilo naziv tvrtke u Adriatic osiguranje d.d.</t>
  </si>
  <si>
    <t>- As of 7 May 2018 Erste osiguranje VIG  d.d. has been merged to the company Wiener osiguranje VIG d.d. which has taken over all of its claims and liabilities</t>
  </si>
  <si>
    <t>- As of 2 July 2018 Croatia osiguranje kredita d.d. has been merged to the company Croatia osiguranje d.d. which has taken over all of its claims and liabilities</t>
  </si>
  <si>
    <t>- On 31 December Jadransko osiguranje d.d. changed the company name into Adriatic osiguranje d.d.</t>
  </si>
  <si>
    <t>31.03.2019</t>
  </si>
  <si>
    <t>1.1. - 31.3.2019.</t>
  </si>
  <si>
    <t>Mercedes-Benz Leasing Hrvatska d.o.o.</t>
  </si>
  <si>
    <t>PORSCHE LEASING d.o.o.</t>
  </si>
  <si>
    <t xml:space="preserve">UniCredit Leasing Croatia d.o.o. </t>
  </si>
  <si>
    <t xml:space="preserve">VANTAGE LEASING d.o.o. za leasing </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</si>
  <si>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31.3.2019.</t>
    </r>
  </si>
  <si>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</si>
  <si>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</si>
  <si>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</si>
  <si>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</si>
  <si>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</si>
  <si>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</si>
  <si>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</si>
  <si>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</si>
  <si>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</si>
  <si>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r>
      <t xml:space="preserve">APRIVATE </t>
    </r>
    <r>
      <rPr>
        <b/>
        <vertAlign val="superscript"/>
        <sz val="8"/>
        <color rgb="FFFF0000"/>
        <rFont val="Arial"/>
        <family val="2"/>
        <charset val="238"/>
      </rPr>
      <t>1</t>
    </r>
  </si>
  <si>
    <r>
      <t xml:space="preserve"> </t>
    </r>
    <r>
      <rPr>
        <b/>
        <vertAlign val="superscript"/>
        <sz val="8"/>
        <color rgb="FFFF0000"/>
        <rFont val="Arial"/>
        <family val="2"/>
        <charset val="238"/>
      </rPr>
      <t xml:space="preserve">1 </t>
    </r>
    <r>
      <rPr>
        <sz val="8"/>
        <color theme="1"/>
        <rFont val="Arial"/>
        <family val="2"/>
        <charset val="238"/>
      </rPr>
      <t xml:space="preserve">Podaci za fond APRIVATE na 30.6.2018. / </t>
    </r>
    <r>
      <rPr>
        <i/>
        <sz val="8"/>
        <color theme="1" tint="0.249977111117893"/>
        <rFont val="Arial"/>
        <family val="2"/>
        <charset val="238"/>
      </rPr>
      <t>Data for  APRIVATE fund on 30 June 2018.</t>
    </r>
  </si>
  <si>
    <t>Svibanj 2019.</t>
  </si>
  <si>
    <t>May 2019</t>
  </si>
  <si>
    <r>
      <t xml:space="preserve">Broj / </t>
    </r>
    <r>
      <rPr>
        <i/>
        <sz val="10"/>
        <color theme="1" tint="0.34998626667073579"/>
        <rFont val="Arial"/>
        <family val="2"/>
        <charset val="238"/>
      </rPr>
      <t>Number</t>
    </r>
    <r>
      <rPr>
        <sz val="10"/>
        <color theme="1"/>
        <rFont val="Arial"/>
        <family val="2"/>
      </rPr>
      <t xml:space="preserve"> 6</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18.6.2019.</t>
    </r>
  </si>
  <si>
    <t>Tablica 3.1: Zaračunata bruto premija osiguranja za period od 1. siječnja do 31. svibnja 2019.</t>
  </si>
  <si>
    <t>Table 3.1: Written premium for the period 1 January - 31 May 2019</t>
  </si>
  <si>
    <t>I-V. 2018.</t>
  </si>
  <si>
    <t>I-V. 2019.</t>
  </si>
  <si>
    <t>Tablica 3.2: Podaci o osiguranju za period od 1. siječnja do 31. svibnja 2019.</t>
  </si>
  <si>
    <t>Table 3.2: Insurance data for the period 1 January - 31 Mayl 2019</t>
  </si>
  <si>
    <t>ADRIATIC OSIGURANJE d.d.</t>
  </si>
  <si>
    <t>AGRAM LIFE osiguranje d.d.</t>
  </si>
  <si>
    <t>ALLIANZ ZAGREB d.d.</t>
  </si>
  <si>
    <t>CROATIA osiguranje d.d.</t>
  </si>
  <si>
    <t>CROATIA osiguranje kredita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</si>
  <si>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</si>
  <si>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</si>
  <si>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</si>
  <si>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</si>
  <si>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</si>
  <si>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</si>
  <si>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</si>
  <si>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</si>
  <si>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</si>
  <si>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</si>
  <si>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</si>
  <si>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</si>
  <si>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</si>
  <si>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</si>
  <si>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HRRIVPRA0000</t>
  </si>
  <si>
    <t>HRHT00RA0005</t>
  </si>
  <si>
    <t>HRADRSPA0009</t>
  </si>
  <si>
    <t>HRKOEIRA0009</t>
  </si>
  <si>
    <t>HRPODRRA0004</t>
  </si>
  <si>
    <t>HRERNTRA0000</t>
  </si>
  <si>
    <t>HRATGRRA0003</t>
  </si>
  <si>
    <t>HRZABARA0009</t>
  </si>
  <si>
    <t>HRADPLRA0006</t>
  </si>
  <si>
    <t>HROPTERA0001</t>
  </si>
  <si>
    <t>HRRHMFO297A0</t>
  </si>
  <si>
    <t>HRRHMFO203A8</t>
  </si>
  <si>
    <t>HRLNGUO31AE3</t>
  </si>
  <si>
    <t>HRZGHOO237A3</t>
  </si>
  <si>
    <t>HROPTEO142A5</t>
  </si>
  <si>
    <t>HRRHMFO26CA5</t>
  </si>
  <si>
    <t>HRRHMFO23BA4</t>
  </si>
  <si>
    <t>HRRHMFO222E0</t>
  </si>
  <si>
    <t>HRRHMFO247E7</t>
  </si>
  <si>
    <t>HRRHMFO217A8</t>
  </si>
  <si>
    <t>HRRHMFO282A2</t>
  </si>
  <si>
    <t>HRRHMFO227E9</t>
  </si>
  <si>
    <t>HRRHMFO222A8</t>
  </si>
  <si>
    <t>HRRIBAO23BA6</t>
  </si>
  <si>
    <t>HRLULGRA0003</t>
  </si>
  <si>
    <t>HRBCINRA0003</t>
  </si>
  <si>
    <t>HRNEXERA0009</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</si>
  <si>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</si>
  <si>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</si>
  <si>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</si>
  <si>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</si>
  <si>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</si>
  <si>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</si>
  <si>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</si>
  <si>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</si>
  <si>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</si>
  <si>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</si>
  <si>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</si>
  <si>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t xml:space="preserve">Ana Peručić, Damir Maričić, Krešimir Jelić
Ivana Sivrić, Željko Kovačić    </t>
  </si>
  <si>
    <t>Allianz Short Term Bond</t>
  </si>
  <si>
    <t>Auctor Plus</t>
  </si>
  <si>
    <t>HPB Kratkoročni obveznički eurski</t>
  </si>
  <si>
    <t>HPB Kratkoročni obveznički kunski</t>
  </si>
  <si>
    <t>InterCapital Short Term Bond</t>
  </si>
  <si>
    <t>KD Plus</t>
  </si>
  <si>
    <t>OTP e-start fond</t>
  </si>
  <si>
    <t>OTP start fond</t>
  </si>
  <si>
    <t>PBZ D-START fond</t>
  </si>
  <si>
    <t>PBZ E-START fond</t>
  </si>
  <si>
    <t>PBZ START fond</t>
  </si>
  <si>
    <t>Raiffeisen Flexi Euro kratkoročni obveznički</t>
  </si>
  <si>
    <t>Raiffeisen Flexi Kuna kratkoročni obveznički</t>
  </si>
  <si>
    <t>ZB eplus</t>
  </si>
  <si>
    <t>ZB plus UCITS fond</t>
  </si>
  <si>
    <r>
      <t xml:space="preserve">Erste E- Conservative </t>
    </r>
    <r>
      <rPr>
        <b/>
        <vertAlign val="superscript"/>
        <sz val="8"/>
        <color rgb="FFFF0000"/>
        <rFont val="Arial"/>
        <family val="2"/>
        <charset val="238"/>
      </rPr>
      <t>4</t>
    </r>
  </si>
  <si>
    <r>
      <t xml:space="preserve"> </t>
    </r>
    <r>
      <rPr>
        <b/>
        <vertAlign val="superscript"/>
        <sz val="8"/>
        <color rgb="FFFF0000"/>
        <rFont val="Arial"/>
        <family val="2"/>
        <charset val="238"/>
      </rPr>
      <t>4</t>
    </r>
    <r>
      <rPr>
        <sz val="8"/>
        <rFont val="Arial"/>
        <family val="2"/>
      </rPr>
      <t xml:space="preserve">  Na dan 30 .5. 2019. fond Erste Adriatic Short Term Bond pripojen je fondu Erste E-Conservative. / </t>
    </r>
    <r>
      <rPr>
        <i/>
        <sz val="8"/>
        <color theme="0" tint="-0.499984740745262"/>
        <rFont val="Arial"/>
        <family val="2"/>
        <charset val="238"/>
      </rPr>
      <t>As at 30 May 2019, the Erste Adriatic Short Term Bond fund was merged to the Erste E-Conservative Fund.</t>
    </r>
  </si>
  <si>
    <r>
      <t xml:space="preserve"> </t>
    </r>
    <r>
      <rPr>
        <b/>
        <vertAlign val="superscript"/>
        <sz val="8"/>
        <color rgb="FFFF0000"/>
        <rFont val="Arial"/>
        <family val="2"/>
        <charset val="238"/>
      </rPr>
      <t>5</t>
    </r>
    <r>
      <rPr>
        <sz val="8"/>
        <rFont val="Arial"/>
        <family val="2"/>
      </rPr>
      <t xml:space="preserve">  Na dan 30. 5. 2019 fond Erste Local Short Term Bond pripojen je fondu Erste Conservative. / </t>
    </r>
    <r>
      <rPr>
        <i/>
        <sz val="8"/>
        <color theme="0" tint="-0.499984740745262"/>
        <rFont val="Arial"/>
        <family val="2"/>
        <charset val="238"/>
      </rPr>
      <t>As at 30 May 2019, the Erste Local Short Term Bond fund was merged to the Erste Conservative Fund.</t>
    </r>
  </si>
  <si>
    <r>
      <t xml:space="preserve">Erste Conservative </t>
    </r>
    <r>
      <rPr>
        <b/>
        <vertAlign val="superscript"/>
        <sz val="8"/>
        <color rgb="FFFF0000"/>
        <rFont val="Arial"/>
        <family val="2"/>
        <charset val="238"/>
      </rPr>
      <t>5</t>
    </r>
  </si>
  <si>
    <r>
      <t>Proprius d.d. ZAIF</t>
    </r>
    <r>
      <rPr>
        <b/>
        <sz val="10"/>
        <color rgb="FFC00000"/>
        <rFont val="Arial"/>
        <family val="2"/>
        <charset val="238"/>
      </rPr>
      <t xml:space="preserve"> </t>
    </r>
    <r>
      <rPr>
        <b/>
        <sz val="10"/>
        <color rgb="FFFF0000"/>
        <rFont val="Arial"/>
        <family val="2"/>
        <charset val="238"/>
      </rPr>
      <t>*</t>
    </r>
  </si>
  <si>
    <r>
      <t>*</t>
    </r>
    <r>
      <rPr>
        <sz val="8"/>
        <color theme="1"/>
        <rFont val="Arial"/>
        <family val="2"/>
        <charset val="238"/>
      </rPr>
      <t xml:space="preserve"> Neto imovina na 28.4.2019. S 29.4.2019. pokrenut je postupak likvidacije. / </t>
    </r>
    <r>
      <rPr>
        <i/>
        <sz val="8"/>
        <color theme="1" tint="0.499984740745262"/>
        <rFont val="Arial"/>
        <family val="2"/>
        <charset val="238"/>
      </rPr>
      <t>Net assets at 28.4.2019. Since 29.4.2019. a liqvidation procedure has been initiated.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</si>
</sst>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29">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sz val="8"/>
      <color rgb="FFFF0000"/>
      <name val="Arial"/>
      <family val="2"/>
      <charset val="238"/>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sz val="11"/>
      <color theme="1" tint="0.499984740745262"/>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s>
  <fills count="40">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13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174" fontId="50" fillId="3" borderId="0" xfId="21" applyNumberFormat="1" applyFont="1" applyFill="1" applyAlignment="1">
      <alignment vertical="center"/>
    </xf>
    <xf numFmtId="175" fontId="50" fillId="3" borderId="0" xfId="0" applyNumberFormat="1" applyFont="1" applyFill="1" applyBorder="1" applyAlignment="1">
      <alignmen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6" fillId="16" borderId="6" xfId="3" applyFont="1" applyFill="1" applyBorder="1" applyAlignment="1">
      <alignment horizontal="center" vertical="center"/>
    </xf>
    <xf numFmtId="0" fontId="156" fillId="16" borderId="0" xfId="3" applyFont="1" applyFill="1" applyBorder="1" applyAlignment="1">
      <alignment horizontal="center" vertical="center" wrapText="1"/>
    </xf>
    <xf numFmtId="0" fontId="156"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6"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0" fontId="152" fillId="4" borderId="0" xfId="0" applyFont="1" applyFill="1" applyBorder="1" applyAlignment="1">
      <alignment horizontal="lef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0" fontId="152" fillId="4" borderId="0" xfId="0" applyFont="1" applyFill="1" applyBorder="1" applyAlignment="1">
      <alignment horizontal="left" vertical="center" wrapTex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91" fillId="4" borderId="0" xfId="0" applyFont="1" applyFill="1" applyBorder="1" applyAlignment="1">
      <alignment horizontal="lef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40" fillId="19" borderId="4" xfId="3" applyFont="1" applyFill="1" applyBorder="1" applyAlignment="1">
      <alignment horizontal="center" vertical="center" wrapText="1"/>
    </xf>
    <xf numFmtId="0" fontId="40" fillId="19" borderId="5" xfId="3" applyFont="1" applyFill="1" applyBorder="1" applyAlignment="1">
      <alignment horizontal="center" vertical="center" wrapText="1"/>
    </xf>
    <xf numFmtId="14" fontId="39" fillId="19" borderId="9" xfId="3" applyNumberFormat="1" applyFont="1" applyFill="1" applyBorder="1" applyAlignment="1">
      <alignment horizontal="center" vertical="center" wrapText="1"/>
    </xf>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32" fillId="19" borderId="4" xfId="3" applyFont="1" applyFill="1" applyBorder="1" applyAlignment="1">
      <alignment horizontal="center" vertical="center" wrapText="1"/>
    </xf>
    <xf numFmtId="0" fontId="32" fillId="19" borderId="5" xfId="3" applyFont="1" applyFill="1" applyBorder="1" applyAlignment="1">
      <alignment horizontal="center" vertical="center" wrapText="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7" fillId="0" borderId="0" xfId="0" applyFont="1"/>
    <xf numFmtId="0" fontId="158" fillId="0" borderId="0" xfId="3" applyFont="1" applyFill="1" applyBorder="1" applyAlignment="1"/>
    <xf numFmtId="0" fontId="159" fillId="0" borderId="0" xfId="3" applyFont="1" applyFill="1" applyBorder="1" applyAlignment="1">
      <alignment horizontal="right" vertical="center"/>
    </xf>
    <xf numFmtId="0" fontId="159" fillId="0" borderId="0" xfId="3" applyFont="1" applyFill="1" applyBorder="1" applyAlignment="1">
      <alignment horizontal="left" vertical="center"/>
    </xf>
    <xf numFmtId="0" fontId="159" fillId="0" borderId="0" xfId="28" applyFont="1" applyFill="1" applyBorder="1" applyAlignment="1">
      <alignment horizontal="left" vertical="center"/>
    </xf>
    <xf numFmtId="0" fontId="163" fillId="0" borderId="0" xfId="28" applyFont="1" applyFill="1" applyBorder="1" applyAlignment="1">
      <alignment horizontal="left" vertical="center"/>
    </xf>
    <xf numFmtId="0" fontId="161" fillId="0" borderId="0" xfId="3" applyFont="1" applyFill="1" applyBorder="1" applyAlignment="1">
      <alignment horizontal="left" vertical="center"/>
    </xf>
    <xf numFmtId="0" fontId="161" fillId="0" borderId="0" xfId="3" applyFont="1" applyFill="1" applyAlignment="1">
      <alignment horizontal="left" vertical="center"/>
    </xf>
    <xf numFmtId="0" fontId="159" fillId="8" borderId="0" xfId="3" applyFont="1" applyFill="1" applyBorder="1" applyAlignment="1">
      <alignment horizontal="left" vertical="center"/>
    </xf>
    <xf numFmtId="0" fontId="161" fillId="0" borderId="0" xfId="0" applyFont="1" applyAlignment="1">
      <alignment horizontal="left" vertical="center"/>
    </xf>
    <xf numFmtId="14" fontId="161" fillId="0" borderId="0" xfId="0" applyNumberFormat="1" applyFont="1" applyAlignment="1">
      <alignment horizontal="right" vertical="center"/>
    </xf>
    <xf numFmtId="0" fontId="161" fillId="0" borderId="0" xfId="0" applyFont="1" applyAlignment="1">
      <alignment horizontal="right" vertical="center"/>
    </xf>
    <xf numFmtId="0" fontId="173" fillId="0" borderId="0" xfId="3" applyFont="1" applyAlignment="1">
      <alignment horizontal="left" vertical="center"/>
    </xf>
    <xf numFmtId="0" fontId="161" fillId="0" borderId="0" xfId="3" applyFont="1" applyAlignment="1">
      <alignment horizontal="left" vertical="center"/>
    </xf>
    <xf numFmtId="0" fontId="159" fillId="0" borderId="0" xfId="0" applyFont="1" applyAlignment="1">
      <alignment horizontal="right" vertical="center" indent="1"/>
    </xf>
    <xf numFmtId="14" fontId="174" fillId="0" borderId="0" xfId="0" applyNumberFormat="1" applyFont="1" applyAlignment="1">
      <alignment horizontal="right" vertical="center"/>
    </xf>
    <xf numFmtId="0" fontId="174" fillId="0" borderId="0" xfId="3" applyFont="1" applyFill="1">
      <alignment vertical="top"/>
    </xf>
    <xf numFmtId="0" fontId="161" fillId="0" borderId="0" xfId="0" applyFont="1" applyAlignment="1">
      <alignment horizontal="left"/>
    </xf>
    <xf numFmtId="0" fontId="16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3" fillId="0" borderId="0" xfId="3" applyFont="1" applyFill="1" applyAlignment="1">
      <alignment horizontal="left" vertical="center"/>
    </xf>
    <xf numFmtId="0" fontId="25" fillId="0" borderId="0" xfId="3" applyFont="1" applyFill="1" applyAlignment="1">
      <alignment horizontal="center"/>
    </xf>
    <xf numFmtId="0" fontId="161" fillId="0" borderId="0" xfId="0" applyFont="1" applyFill="1" applyAlignment="1">
      <alignment horizontal="right" vertical="center"/>
    </xf>
    <xf numFmtId="0" fontId="159" fillId="0" borderId="0" xfId="3" applyFont="1" applyAlignment="1">
      <alignment horizontal="left" vertical="center"/>
    </xf>
    <xf numFmtId="0" fontId="159" fillId="16" borderId="0" xfId="3" applyFont="1" applyFill="1" applyAlignment="1">
      <alignment horizontal="center"/>
    </xf>
    <xf numFmtId="0" fontId="159" fillId="0" borderId="0" xfId="3" applyFont="1" applyFill="1" applyAlignment="1">
      <alignment horizontal="left" vertical="center"/>
    </xf>
    <xf numFmtId="0" fontId="174" fillId="0" borderId="0" xfId="3" applyFont="1" applyFill="1" applyBorder="1" applyAlignment="1">
      <alignment horizontal="left" vertical="center"/>
    </xf>
    <xf numFmtId="0" fontId="22" fillId="0" borderId="0" xfId="15" applyFont="1" applyFill="1" applyAlignment="1"/>
    <xf numFmtId="0" fontId="163" fillId="0" borderId="0" xfId="15" applyFont="1" applyFill="1" applyAlignment="1">
      <alignment horizontal="left" vertical="center"/>
    </xf>
    <xf numFmtId="0" fontId="160" fillId="0" borderId="0" xfId="24" applyFont="1"/>
    <xf numFmtId="0" fontId="160" fillId="0" borderId="0" xfId="24" quotePrefix="1" applyFont="1"/>
    <xf numFmtId="0" fontId="174" fillId="0" borderId="0" xfId="24" applyFont="1" applyAlignment="1">
      <alignment vertical="center"/>
    </xf>
    <xf numFmtId="0" fontId="88" fillId="0" borderId="0" xfId="24" applyFont="1" applyFill="1" applyAlignment="1">
      <alignment vertical="center"/>
    </xf>
    <xf numFmtId="0" fontId="180" fillId="0" borderId="0" xfId="24" applyFont="1" applyAlignment="1">
      <alignment vertical="center"/>
    </xf>
    <xf numFmtId="0" fontId="161" fillId="0" borderId="0" xfId="0" applyFont="1" applyFill="1" applyAlignment="1">
      <alignment horizontal="left" vertical="center"/>
    </xf>
    <xf numFmtId="0" fontId="174" fillId="0" borderId="0" xfId="0" applyFont="1" applyFill="1" applyAlignment="1">
      <alignment horizontal="left" vertical="center"/>
    </xf>
    <xf numFmtId="0" fontId="168" fillId="0" borderId="0" xfId="0" applyFont="1" applyFill="1" applyBorder="1" applyAlignment="1">
      <alignment vertical="center"/>
    </xf>
    <xf numFmtId="0" fontId="161" fillId="0" borderId="0" xfId="0" applyFont="1" applyFill="1" applyAlignment="1">
      <alignment horizontal="left"/>
    </xf>
    <xf numFmtId="0" fontId="174" fillId="0" borderId="0" xfId="0" applyFont="1" applyAlignment="1">
      <alignment horizontal="left" vertical="center"/>
    </xf>
    <xf numFmtId="0" fontId="173" fillId="0" borderId="0" xfId="0" applyFont="1" applyFill="1" applyBorder="1" applyAlignment="1">
      <alignment vertical="center"/>
    </xf>
    <xf numFmtId="0" fontId="160" fillId="0" borderId="0" xfId="0" applyFont="1" applyAlignment="1">
      <alignment vertical="center"/>
    </xf>
    <xf numFmtId="0" fontId="161" fillId="0" borderId="0" xfId="27" applyFont="1" applyFill="1" applyAlignment="1" applyProtection="1">
      <alignment horizontal="left"/>
      <protection locked="0"/>
    </xf>
    <xf numFmtId="0" fontId="161" fillId="0" borderId="0" xfId="0" applyFont="1" applyFill="1" applyBorder="1" applyAlignment="1">
      <alignment horizontal="left" vertical="center"/>
    </xf>
    <xf numFmtId="0" fontId="22" fillId="0" borderId="0" xfId="0" applyFont="1" applyFill="1" applyAlignment="1">
      <alignment horizontal="center"/>
    </xf>
    <xf numFmtId="0" fontId="18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2" fillId="11" borderId="0" xfId="3" applyFont="1" applyFill="1" applyBorder="1" applyAlignment="1">
      <alignment horizontal="left" vertical="center"/>
    </xf>
    <xf numFmtId="0" fontId="162" fillId="11" borderId="0" xfId="3" applyFont="1" applyFill="1" applyBorder="1" applyAlignment="1">
      <alignment horizontal="center" vertical="center"/>
    </xf>
    <xf numFmtId="0" fontId="162" fillId="11" borderId="0" xfId="3" applyFont="1" applyFill="1" applyBorder="1" applyAlignment="1">
      <alignment horizontal="left" vertical="center" indent="1"/>
    </xf>
    <xf numFmtId="0" fontId="16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60"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3" fillId="7" borderId="0" xfId="24" applyFont="1" applyFill="1" applyAlignment="1">
      <alignment vertical="center"/>
    </xf>
    <xf numFmtId="0" fontId="100" fillId="12" borderId="0" xfId="15" applyFont="1" applyFill="1" applyAlignment="1">
      <alignment horizontal="left" vertical="center"/>
    </xf>
    <xf numFmtId="0" fontId="163" fillId="12" borderId="0" xfId="15" applyFont="1" applyFill="1" applyAlignment="1">
      <alignment horizontal="left" vertical="center"/>
    </xf>
    <xf numFmtId="0" fontId="23" fillId="16" borderId="0" xfId="3" applyFont="1" applyFill="1" applyAlignment="1">
      <alignment horizontal="left" vertical="center"/>
    </xf>
    <xf numFmtId="0" fontId="159" fillId="16" borderId="0" xfId="3" applyFont="1" applyFill="1" applyAlignment="1">
      <alignment horizontal="left" vertical="center"/>
    </xf>
    <xf numFmtId="0" fontId="18" fillId="11" borderId="0" xfId="3" applyFont="1" applyFill="1" applyAlignment="1">
      <alignment horizontal="left" vertical="center"/>
    </xf>
    <xf numFmtId="0" fontId="163"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9" fillId="0" borderId="0" xfId="2" applyFont="1" applyAlignment="1" applyProtection="1"/>
    <xf numFmtId="0" fontId="189"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90" fillId="0" borderId="0" xfId="0" applyFont="1"/>
    <xf numFmtId="0" fontId="121" fillId="0" borderId="0" xfId="0" applyFont="1" applyAlignment="1">
      <alignment vertical="center"/>
    </xf>
    <xf numFmtId="0" fontId="19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5" fillId="0" borderId="0" xfId="2" applyFont="1" applyFill="1" applyAlignment="1" applyProtection="1">
      <alignment horizontal="left" vertical="center"/>
    </xf>
    <xf numFmtId="0" fontId="34" fillId="0" borderId="0" xfId="0" applyFont="1" applyFill="1" applyBorder="1" applyAlignment="1">
      <alignment horizontal="left"/>
    </xf>
    <xf numFmtId="0" fontId="180"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7"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2" fillId="0" borderId="0" xfId="0" applyFont="1"/>
    <xf numFmtId="0" fontId="193" fillId="0" borderId="0" xfId="0" applyFont="1"/>
    <xf numFmtId="0" fontId="194" fillId="0" borderId="0" xfId="3" applyFont="1" applyFill="1" applyBorder="1" applyAlignment="1"/>
    <xf numFmtId="0" fontId="14" fillId="19" borderId="0" xfId="0" applyFont="1" applyFill="1" applyBorder="1" applyAlignment="1">
      <alignment horizontal="center" vertical="center"/>
    </xf>
    <xf numFmtId="0" fontId="195"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39" fillId="12" borderId="0" xfId="3" applyFont="1" applyFill="1" applyBorder="1" applyAlignment="1">
      <alignment horizontal="center" vertical="center"/>
    </xf>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9"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9"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60"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5"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6"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Alignment="1">
      <alignment horizontal="center" vertical="center" wrapText="1"/>
    </xf>
    <xf numFmtId="0" fontId="160"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5"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9" fillId="32" borderId="0" xfId="0" applyFont="1" applyFill="1" applyAlignment="1">
      <alignment horizontal="center" vertical="center"/>
    </xf>
    <xf numFmtId="0" fontId="161"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1"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9" fillId="37" borderId="0" xfId="0" applyFont="1" applyFill="1" applyAlignment="1">
      <alignment vertical="center"/>
    </xf>
    <xf numFmtId="0" fontId="197" fillId="0" borderId="0" xfId="3" applyFont="1" applyFill="1" applyBorder="1" applyAlignment="1">
      <alignment horizontal="left" vertical="center"/>
    </xf>
    <xf numFmtId="0" fontId="198" fillId="0" borderId="0" xfId="0" applyFont="1" applyAlignment="1">
      <alignment vertical="center"/>
    </xf>
    <xf numFmtId="0" fontId="199"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1"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0" fillId="0" borderId="0" xfId="0" applyFont="1" applyFill="1" applyAlignment="1">
      <alignment vertical="center" wrapText="1"/>
    </xf>
    <xf numFmtId="168" fontId="11" fillId="0" borderId="0" xfId="0" applyNumberFormat="1" applyFont="1" applyFill="1" applyAlignment="1">
      <alignment horizontal="right" vertical="center" indent="1"/>
    </xf>
    <xf numFmtId="10" fontId="11" fillId="0" borderId="0" xfId="4" applyNumberFormat="1" applyFont="1" applyFill="1" applyAlignment="1">
      <alignment horizontal="right" vertical="center" wrapText="1"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4" fillId="32" borderId="0" xfId="0" applyFont="1" applyFill="1" applyAlignment="1"/>
    <xf numFmtId="0" fontId="126" fillId="0" borderId="0" xfId="0" applyFont="1" applyFill="1" applyAlignment="1">
      <alignment horizontal="right" vertical="center"/>
    </xf>
    <xf numFmtId="0" fontId="159" fillId="0" borderId="0" xfId="0" applyFont="1" applyFill="1" applyAlignment="1">
      <alignment horizontal="right" vertical="center"/>
    </xf>
    <xf numFmtId="0" fontId="156" fillId="0" borderId="0" xfId="0" applyFont="1" applyFill="1" applyAlignment="1">
      <alignment horizontal="right" vertical="center"/>
    </xf>
    <xf numFmtId="183" fontId="118" fillId="37" borderId="0" xfId="0" applyNumberFormat="1" applyFont="1" applyFill="1" applyBorder="1" applyAlignment="1">
      <alignment horizontal="center" vertical="center" wrapText="1"/>
    </xf>
    <xf numFmtId="0" fontId="121" fillId="0" borderId="0" xfId="3" applyFont="1" applyFill="1" applyBorder="1" applyAlignment="1">
      <alignment horizontal="center" vertical="center"/>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3"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Border="1" applyAlignment="1" applyProtection="1"/>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1"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8"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1" fillId="32" borderId="0" xfId="0" applyNumberFormat="1" applyFont="1" applyFill="1" applyBorder="1" applyAlignment="1">
      <alignment horizontal="center" vertical="center" wrapText="1"/>
    </xf>
    <xf numFmtId="181" fontId="159" fillId="32" borderId="0" xfId="0" applyNumberFormat="1" applyFont="1" applyFill="1" applyBorder="1" applyAlignment="1">
      <alignment horizontal="center" vertical="center" wrapText="1"/>
    </xf>
    <xf numFmtId="0" fontId="48" fillId="32" borderId="4" xfId="0" applyFont="1" applyFill="1" applyBorder="1" applyAlignment="1">
      <alignment horizontal="center" vertical="center" wrapText="1"/>
    </xf>
    <xf numFmtId="0" fontId="32" fillId="32" borderId="5" xfId="0" applyFont="1" applyFill="1" applyBorder="1" applyAlignment="1">
      <alignment horizontal="center" vertical="center"/>
    </xf>
    <xf numFmtId="0" fontId="32" fillId="32" borderId="8" xfId="0" applyFont="1" applyFill="1" applyBorder="1" applyAlignment="1">
      <alignment horizontal="center" vertical="center"/>
    </xf>
    <xf numFmtId="0" fontId="160" fillId="32" borderId="9" xfId="0" applyFont="1" applyFill="1" applyBorder="1" applyAlignment="1">
      <alignment horizontal="center" vertical="center" wrapText="1"/>
    </xf>
    <xf numFmtId="0" fontId="160" fillId="32" borderId="10" xfId="0" applyFont="1" applyFill="1" applyBorder="1" applyAlignment="1">
      <alignment horizontal="center" vertical="center"/>
    </xf>
    <xf numFmtId="0" fontId="160" fillId="32" borderId="11" xfId="0" applyFont="1" applyFill="1" applyBorder="1" applyAlignment="1">
      <alignment horizontal="center" vertical="center"/>
    </xf>
    <xf numFmtId="0" fontId="32" fillId="32" borderId="4" xfId="0" applyFont="1" applyFill="1" applyBorder="1" applyAlignment="1">
      <alignment horizontal="center" vertical="center"/>
    </xf>
    <xf numFmtId="0" fontId="32" fillId="32" borderId="5" xfId="0" applyFont="1" applyFill="1" applyBorder="1" applyAlignment="1">
      <alignment horizontal="center" vertical="center" wrapText="1"/>
    </xf>
    <xf numFmtId="0" fontId="32" fillId="32" borderId="8" xfId="0" applyFont="1" applyFill="1" applyBorder="1" applyAlignment="1">
      <alignment horizontal="center" vertical="center" wrapText="1"/>
    </xf>
    <xf numFmtId="0" fontId="160" fillId="32" borderId="9" xfId="0" applyFont="1" applyFill="1" applyBorder="1" applyAlignment="1">
      <alignment horizontal="center" vertical="center"/>
    </xf>
    <xf numFmtId="0" fontId="160" fillId="32" borderId="11" xfId="0" applyFont="1" applyFill="1" applyBorder="1" applyAlignment="1">
      <alignment horizontal="center" vertical="top" wrapText="1"/>
    </xf>
    <xf numFmtId="167" fontId="40" fillId="3" borderId="4" xfId="1" applyNumberFormat="1" applyFont="1" applyFill="1" applyBorder="1" applyAlignment="1">
      <alignment horizontal="center" vertical="center"/>
    </xf>
    <xf numFmtId="167" fontId="40" fillId="3" borderId="5" xfId="1" applyNumberFormat="1" applyFont="1" applyFill="1" applyBorder="1" applyAlignment="1">
      <alignment horizontal="left" vertical="center" indent="1"/>
    </xf>
    <xf numFmtId="167" fontId="40" fillId="3" borderId="5" xfId="1" applyNumberFormat="1" applyFont="1" applyFill="1" applyBorder="1" applyAlignment="1">
      <alignment horizontal="center" vertical="center"/>
    </xf>
    <xf numFmtId="169" fontId="40" fillId="3" borderId="8" xfId="1" applyNumberFormat="1" applyFont="1" applyFill="1" applyBorder="1" applyAlignment="1">
      <alignment horizontal="center" vertical="center" wrapText="1"/>
    </xf>
    <xf numFmtId="167" fontId="40" fillId="3" borderId="6" xfId="1" applyNumberFormat="1" applyFont="1" applyFill="1" applyBorder="1" applyAlignment="1">
      <alignment horizontal="center" vertical="center"/>
    </xf>
    <xf numFmtId="169" fontId="40" fillId="3" borderId="7" xfId="1" applyNumberFormat="1" applyFont="1" applyFill="1" applyBorder="1" applyAlignment="1">
      <alignment horizontal="center" vertical="center" wrapText="1"/>
    </xf>
    <xf numFmtId="167" fontId="73" fillId="32" borderId="6" xfId="1" applyNumberFormat="1" applyFont="1" applyFill="1" applyBorder="1" applyAlignment="1">
      <alignment horizontal="center" vertical="center"/>
    </xf>
    <xf numFmtId="169" fontId="73" fillId="32" borderId="7" xfId="1" applyNumberFormat="1" applyFont="1" applyFill="1" applyBorder="1" applyAlignment="1">
      <alignment horizontal="center" vertical="center" wrapText="1"/>
    </xf>
    <xf numFmtId="167" fontId="73" fillId="32" borderId="9" xfId="1" applyNumberFormat="1" applyFont="1" applyFill="1" applyBorder="1" applyAlignment="1">
      <alignment horizontal="center" vertical="center"/>
    </xf>
    <xf numFmtId="167" fontId="73" fillId="32" borderId="10" xfId="1" applyNumberFormat="1" applyFont="1" applyFill="1" applyBorder="1" applyAlignment="1">
      <alignment horizontal="left" vertical="center" indent="1"/>
    </xf>
    <xf numFmtId="167" fontId="73" fillId="32" borderId="10" xfId="1" applyNumberFormat="1" applyFont="1" applyFill="1" applyBorder="1" applyAlignment="1">
      <alignment horizontal="center" vertical="center"/>
    </xf>
    <xf numFmtId="169" fontId="73" fillId="32" borderId="11" xfId="1" applyNumberFormat="1" applyFont="1" applyFill="1" applyBorder="1" applyAlignment="1">
      <alignment horizontal="center" vertical="center" wrapText="1"/>
    </xf>
    <xf numFmtId="10" fontId="40" fillId="3" borderId="4" xfId="4" applyNumberFormat="1" applyFont="1" applyFill="1" applyBorder="1" applyAlignment="1">
      <alignment horizontal="center" vertical="center" wrapText="1"/>
    </xf>
    <xf numFmtId="10" fontId="40" fillId="4" borderId="5" xfId="1" applyNumberFormat="1" applyFont="1" applyFill="1" applyBorder="1" applyAlignment="1" applyProtection="1">
      <alignment horizontal="right" vertical="center" indent="3"/>
      <protection hidden="1"/>
    </xf>
    <xf numFmtId="10" fontId="40" fillId="4" borderId="8" xfId="1" applyNumberFormat="1" applyFont="1" applyFill="1" applyBorder="1" applyAlignment="1" applyProtection="1">
      <alignment horizontal="right" vertical="center" indent="3"/>
      <protection hidden="1"/>
    </xf>
    <xf numFmtId="10" fontId="40" fillId="3" borderId="6" xfId="4" applyNumberFormat="1" applyFont="1" applyFill="1" applyBorder="1" applyAlignment="1">
      <alignment horizontal="center" vertical="center" wrapText="1"/>
    </xf>
    <xf numFmtId="10" fontId="40" fillId="4" borderId="7" xfId="1" applyNumberFormat="1" applyFont="1" applyFill="1" applyBorder="1" applyAlignment="1" applyProtection="1">
      <alignment horizontal="right" vertical="center" indent="3"/>
      <protection hidden="1"/>
    </xf>
    <xf numFmtId="10" fontId="73" fillId="32" borderId="6" xfId="4" applyNumberFormat="1" applyFont="1" applyFill="1" applyBorder="1" applyAlignment="1">
      <alignment horizontal="center" vertical="center" wrapText="1"/>
    </xf>
    <xf numFmtId="10" fontId="40" fillId="4" borderId="7" xfId="4" applyNumberFormat="1" applyFont="1" applyFill="1" applyBorder="1" applyAlignment="1" applyProtection="1">
      <alignment horizontal="right" vertical="center" indent="3"/>
      <protection hidden="1"/>
    </xf>
    <xf numFmtId="10" fontId="73" fillId="32" borderId="9" xfId="4"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0" fontId="50" fillId="32" borderId="12" xfId="0" applyFont="1" applyFill="1" applyBorder="1" applyAlignment="1">
      <alignment horizontal="center" vertical="center" wrapText="1"/>
    </xf>
    <xf numFmtId="0" fontId="32" fillId="32" borderId="12" xfId="0" applyFont="1" applyFill="1" applyBorder="1" applyAlignment="1">
      <alignment horizontal="center" wrapText="1"/>
    </xf>
    <xf numFmtId="0" fontId="32" fillId="32" borderId="12" xfId="0" applyFont="1" applyFill="1" applyBorder="1" applyAlignment="1">
      <alignment horizontal="center" vertical="center" wrapText="1"/>
    </xf>
    <xf numFmtId="0" fontId="160" fillId="32" borderId="12" xfId="0" applyFont="1" applyFill="1" applyBorder="1" applyAlignment="1">
      <alignment horizontal="center" vertical="center" wrapText="1"/>
    </xf>
    <xf numFmtId="0" fontId="155" fillId="32" borderId="12" xfId="0" applyFont="1" applyFill="1" applyBorder="1" applyAlignment="1">
      <alignment horizontal="center" vertical="center" wrapText="1"/>
    </xf>
    <xf numFmtId="10" fontId="32" fillId="3" borderId="4" xfId="4" applyNumberFormat="1" applyFont="1" applyFill="1" applyBorder="1" applyAlignment="1" applyProtection="1">
      <alignment horizontal="center" vertical="center"/>
    </xf>
    <xf numFmtId="10" fontId="32" fillId="3" borderId="6" xfId="4" applyNumberFormat="1" applyFont="1" applyFill="1" applyBorder="1" applyAlignment="1" applyProtection="1">
      <alignment horizontal="center" vertical="center"/>
    </xf>
    <xf numFmtId="10" fontId="32" fillId="3" borderId="8" xfId="4" applyNumberFormat="1" applyFont="1" applyFill="1" applyBorder="1" applyAlignment="1" applyProtection="1">
      <alignment horizontal="center" vertical="center"/>
    </xf>
    <xf numFmtId="10" fontId="32" fillId="3" borderId="7" xfId="4" applyNumberFormat="1" applyFont="1" applyFill="1" applyBorder="1" applyAlignment="1" applyProtection="1">
      <alignment horizontal="center" vertical="center"/>
    </xf>
    <xf numFmtId="14" fontId="31" fillId="19" borderId="10" xfId="3" applyNumberFormat="1" applyFont="1" applyFill="1" applyBorder="1" applyAlignment="1" applyProtection="1">
      <alignment horizontal="center" vertical="center" wrapText="1"/>
      <protection hidden="1"/>
    </xf>
    <xf numFmtId="0" fontId="32" fillId="19" borderId="10" xfId="3" applyFont="1" applyFill="1" applyBorder="1" applyAlignment="1">
      <alignment horizontal="center" vertical="center" wrapText="1"/>
    </xf>
    <xf numFmtId="0" fontId="41" fillId="19" borderId="10" xfId="0" applyFont="1" applyFill="1" applyBorder="1" applyAlignment="1" applyProtection="1">
      <alignment horizontal="center" vertical="center" wrapText="1" readingOrder="1"/>
      <protection locked="0"/>
    </xf>
    <xf numFmtId="0" fontId="32" fillId="19" borderId="10" xfId="0" applyFont="1" applyFill="1" applyBorder="1" applyAlignment="1" applyProtection="1">
      <alignment horizontal="center" vertical="center" wrapText="1" readingOrder="1"/>
      <protection locked="0"/>
    </xf>
    <xf numFmtId="0" fontId="219" fillId="0" borderId="0" xfId="0" applyFont="1" applyAlignment="1">
      <alignment vertical="center"/>
    </xf>
    <xf numFmtId="0" fontId="39" fillId="12" borderId="0" xfId="3" applyFont="1" applyFill="1" applyBorder="1" applyAlignment="1">
      <alignment horizontal="center" vertical="center"/>
    </xf>
    <xf numFmtId="10" fontId="73" fillId="32" borderId="0" xfId="4" applyNumberFormat="1" applyFont="1" applyFill="1" applyBorder="1" applyAlignment="1">
      <alignment horizontal="right" vertical="center" wrapText="1" indent="3"/>
    </xf>
    <xf numFmtId="10" fontId="73" fillId="32" borderId="7" xfId="4" applyNumberFormat="1" applyFont="1" applyFill="1" applyBorder="1" applyAlignment="1">
      <alignment horizontal="right" vertical="center" wrapText="1" indent="3"/>
    </xf>
    <xf numFmtId="10" fontId="73" fillId="32" borderId="11" xfId="4" applyNumberFormat="1" applyFont="1" applyFill="1" applyBorder="1" applyAlignment="1">
      <alignment horizontal="right" vertical="center" wrapText="1" indent="3"/>
    </xf>
    <xf numFmtId="10" fontId="73" fillId="32" borderId="1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5" fillId="0" borderId="0" xfId="0" applyFont="1" applyAlignment="1">
      <alignment vertical="center"/>
    </xf>
    <xf numFmtId="0" fontId="121" fillId="20" borderId="0" xfId="0" applyFont="1" applyFill="1" applyAlignment="1">
      <alignment horizontal="center" vertical="center" wrapText="1"/>
    </xf>
    <xf numFmtId="3" fontId="135" fillId="3" borderId="0" xfId="0" applyNumberFormat="1" applyFont="1" applyFill="1" applyAlignment="1">
      <alignment horizontal="right" vertical="center" indent="1"/>
    </xf>
    <xf numFmtId="14" fontId="135" fillId="3" borderId="0" xfId="0" applyNumberFormat="1" applyFont="1" applyFill="1" applyAlignment="1">
      <alignment horizontal="right" vertical="center" indent="1"/>
    </xf>
    <xf numFmtId="0" fontId="121" fillId="10" borderId="0" xfId="0" applyFont="1" applyFill="1" applyAlignment="1">
      <alignment horizontal="center" vertical="center" wrapText="1"/>
    </xf>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223" fillId="0" borderId="0" xfId="2" applyFont="1" applyFill="1" applyBorder="1" applyAlignment="1" applyProtection="1">
      <alignment horizontal="left" vertical="center"/>
    </xf>
    <xf numFmtId="0" fontId="228" fillId="0" borderId="0" xfId="0" applyFont="1" applyAlignment="1">
      <alignment horizontal="left" vertical="center"/>
    </xf>
    <xf numFmtId="0" fontId="18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9"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8"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3"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8"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8"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160" fillId="32" borderId="0" xfId="0" applyFont="1" applyFill="1" applyBorder="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31" fillId="32" borderId="1" xfId="0" applyFont="1" applyFill="1" applyBorder="1" applyAlignment="1">
      <alignment horizontal="center" vertical="center" wrapText="1"/>
    </xf>
    <xf numFmtId="0" fontId="31" fillId="32" borderId="2" xfId="0" applyFont="1" applyFill="1" applyBorder="1" applyAlignment="1">
      <alignment horizontal="center" vertical="center" wrapText="1"/>
    </xf>
    <xf numFmtId="0" fontId="31" fillId="32" borderId="3"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3" fillId="0" borderId="0" xfId="0" applyFont="1" applyFill="1" applyBorder="1" applyAlignment="1">
      <alignment horizontal="justify" vertical="top" wrapText="1"/>
    </xf>
    <xf numFmtId="0" fontId="39"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8" fillId="0" borderId="0" xfId="0" applyFont="1" applyFill="1" applyAlignment="1">
      <alignment horizontal="justify" vertical="top" wrapText="1"/>
    </xf>
    <xf numFmtId="0" fontId="169"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9"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9" fillId="32" borderId="0" xfId="0" applyFont="1" applyFill="1" applyAlignment="1">
      <alignment horizontal="center" vertical="center"/>
    </xf>
    <xf numFmtId="14" fontId="16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154" fillId="32" borderId="0" xfId="0" applyFont="1" applyFill="1" applyAlignment="1">
      <alignment horizontal="center"/>
    </xf>
    <xf numFmtId="0" fontId="40" fillId="3" borderId="0" xfId="0" applyFont="1" applyFill="1" applyAlignment="1">
      <alignment horizontal="left" vertical="center"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118" fillId="32" borderId="0" xfId="0" applyFont="1" applyFill="1" applyAlignment="1">
      <alignment horizontal="center" vertical="center" wrapText="1"/>
    </xf>
    <xf numFmtId="0" fontId="0" fillId="32" borderId="0" xfId="0" applyFill="1" applyAlignment="1">
      <alignment horizontal="center"/>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39" fillId="32" borderId="12" xfId="0" applyFont="1" applyFill="1" applyBorder="1" applyAlignment="1">
      <alignment horizontal="center" vertical="center" wrapText="1"/>
    </xf>
    <xf numFmtId="0" fontId="70" fillId="0" borderId="0" xfId="24" applyFont="1" applyAlignment="1">
      <alignment horizontal="left" vertical="center" wrapText="1"/>
    </xf>
    <xf numFmtId="0" fontId="174"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2" fillId="0" borderId="0" xfId="0" applyFont="1" applyAlignment="1">
      <alignment horizontal="left" vertical="center" wrapText="1"/>
    </xf>
    <xf numFmtId="0" fontId="172" fillId="0" borderId="0" xfId="0" applyFont="1" applyAlignment="1">
      <alignment horizontal="left" vertical="top" wrapText="1"/>
    </xf>
    <xf numFmtId="0" fontId="78"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8" xfId="0" applyFont="1" applyFill="1" applyBorder="1" applyAlignment="1">
      <alignment horizontal="center" vertical="center" wrapText="1"/>
    </xf>
    <xf numFmtId="0" fontId="40" fillId="19" borderId="11" xfId="0" applyFont="1" applyFill="1" applyBorder="1" applyAlignment="1">
      <alignment horizontal="center" vertical="center" wrapText="1"/>
    </xf>
    <xf numFmtId="0" fontId="120" fillId="19" borderId="1" xfId="0" applyFont="1" applyFill="1" applyBorder="1" applyAlignment="1">
      <alignment horizontal="center" vertical="center"/>
    </xf>
    <xf numFmtId="0" fontId="120" fillId="19" borderId="2" xfId="0" applyFont="1" applyFill="1" applyBorder="1" applyAlignment="1">
      <alignment horizontal="center" vertical="center"/>
    </xf>
    <xf numFmtId="0" fontId="120" fillId="19" borderId="3"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5" xfId="0" applyFont="1" applyFill="1" applyBorder="1" applyAlignment="1">
      <alignment horizontal="center" vertical="center" wrapText="1"/>
    </xf>
    <xf numFmtId="0" fontId="40" fillId="19" borderId="10"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5" xfId="0" applyFont="1" applyFill="1" applyBorder="1" applyAlignment="1">
      <alignment horizontal="center" vertical="center" wrapText="1"/>
    </xf>
    <xf numFmtId="0" fontId="32" fillId="19" borderId="1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7C80"/>
      <color rgb="FFFFFF00"/>
      <color rgb="FF00CCFF"/>
      <color rgb="FF00FFFF"/>
      <color rgb="FF008000"/>
      <color rgb="FFF8F8F8"/>
      <color rgb="FFCCFFFF"/>
      <color rgb="FFCCFF99"/>
      <color rgb="FFCC9900"/>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s>
    <sheetDataSet>
      <sheetData sheetId="0"/>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t="str">
            <v/>
          </cell>
          <cell r="GW17" t="str">
            <v/>
          </cell>
          <cell r="GX17" t="str">
            <v/>
          </cell>
          <cell r="GY17" t="str">
            <v/>
          </cell>
          <cell r="GZ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t="str">
            <v/>
          </cell>
          <cell r="GW18" t="str">
            <v/>
          </cell>
          <cell r="GX18" t="str">
            <v/>
          </cell>
          <cell r="GY18" t="str">
            <v/>
          </cell>
          <cell r="GZ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t="str">
            <v/>
          </cell>
          <cell r="GW19" t="str">
            <v/>
          </cell>
          <cell r="GX19" t="str">
            <v/>
          </cell>
          <cell r="GY19" t="str">
            <v/>
          </cell>
          <cell r="GZ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t="str">
            <v/>
          </cell>
          <cell r="GW20" t="str">
            <v/>
          </cell>
          <cell r="GX20" t="str">
            <v/>
          </cell>
          <cell r="GY20" t="str">
            <v/>
          </cell>
          <cell r="GZ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t="str">
            <v/>
          </cell>
          <cell r="GW21" t="str">
            <v/>
          </cell>
          <cell r="GX21" t="str">
            <v/>
          </cell>
          <cell r="GY21" t="str">
            <v/>
          </cell>
          <cell r="GZ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t="str">
            <v/>
          </cell>
          <cell r="GW22" t="str">
            <v/>
          </cell>
          <cell r="GX22" t="str">
            <v/>
          </cell>
          <cell r="GY22" t="str">
            <v/>
          </cell>
          <cell r="GZ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t="str">
            <v/>
          </cell>
          <cell r="GW23" t="str">
            <v/>
          </cell>
          <cell r="GX23" t="str">
            <v/>
          </cell>
          <cell r="GY23" t="str">
            <v/>
          </cell>
          <cell r="GZ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t="str">
            <v/>
          </cell>
          <cell r="GW24" t="str">
            <v/>
          </cell>
          <cell r="GX24" t="str">
            <v/>
          </cell>
          <cell r="GY24" t="str">
            <v/>
          </cell>
          <cell r="GZ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t="str">
            <v/>
          </cell>
          <cell r="GW25" t="str">
            <v/>
          </cell>
          <cell r="GX25" t="str">
            <v/>
          </cell>
          <cell r="GY25" t="str">
            <v/>
          </cell>
          <cell r="GZ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t="str">
            <v/>
          </cell>
          <cell r="GW26" t="str">
            <v/>
          </cell>
          <cell r="GX26" t="str">
            <v/>
          </cell>
          <cell r="GY26" t="str">
            <v/>
          </cell>
          <cell r="GZ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t="str">
            <v/>
          </cell>
          <cell r="GW27" t="str">
            <v/>
          </cell>
          <cell r="GX27" t="str">
            <v/>
          </cell>
          <cell r="GY27" t="str">
            <v/>
          </cell>
          <cell r="GZ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t="str">
            <v/>
          </cell>
          <cell r="GW28" t="str">
            <v/>
          </cell>
          <cell r="GX28" t="str">
            <v/>
          </cell>
          <cell r="GY28" t="str">
            <v/>
          </cell>
          <cell r="GZ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t="str">
            <v/>
          </cell>
          <cell r="GW29" t="str">
            <v/>
          </cell>
          <cell r="GX29" t="str">
            <v/>
          </cell>
          <cell r="GY29" t="str">
            <v/>
          </cell>
          <cell r="GZ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t="str">
            <v/>
          </cell>
          <cell r="GW24" t="str">
            <v/>
          </cell>
          <cell r="GX24" t="str">
            <v/>
          </cell>
          <cell r="GY24" t="str">
            <v/>
          </cell>
          <cell r="GZ24" t="str">
            <v/>
          </cell>
          <cell r="HA24" t="str">
            <v/>
          </cell>
          <cell r="HB24" t="str">
            <v/>
          </cell>
          <cell r="HC24" t="str">
            <v/>
          </cell>
          <cell r="HD24" t="str">
            <v/>
          </cell>
          <cell r="HE24" t="str">
            <v/>
          </cell>
          <cell r="HF24" t="str">
            <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sheetData sheetId="7"/>
      <sheetData sheetId="8"/>
      <sheetData sheetId="9"/>
      <sheetData sheetId="10"/>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s>
    <sheetDataSet>
      <sheetData sheetId="0"/>
      <sheetData sheetId="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row>
        <row r="25">
          <cell r="A25" t="str">
            <v>POLICIJSKI ZDMF</v>
          </cell>
          <cell r="FM25">
            <v>0</v>
          </cell>
          <cell r="FN25">
            <v>0</v>
          </cell>
          <cell r="FO25">
            <v>0</v>
          </cell>
          <cell r="FP25">
            <v>0</v>
          </cell>
          <cell r="FQ25">
            <v>0</v>
          </cell>
          <cell r="FR25">
            <v>0</v>
          </cell>
          <cell r="FS25">
            <v>0</v>
          </cell>
          <cell r="FT25">
            <v>0</v>
          </cell>
        </row>
        <row r="26">
          <cell r="A26" t="str">
            <v>ZDMF FINE</v>
          </cell>
          <cell r="FP26">
            <v>0</v>
          </cell>
          <cell r="FQ26">
            <v>24411.75</v>
          </cell>
          <cell r="FR26">
            <v>44329.82</v>
          </cell>
          <cell r="FS26">
            <v>0</v>
          </cell>
          <cell r="FT26">
            <v>5188.7299999999996</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0</v>
          </cell>
          <cell r="FV28">
            <v>0</v>
          </cell>
          <cell r="FW28">
            <v>0</v>
          </cell>
          <cell r="FX28">
            <v>0</v>
          </cell>
          <cell r="FY28">
            <v>0</v>
          </cell>
          <cell r="FZ28">
            <v>0</v>
          </cell>
          <cell r="GA28">
            <v>0</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t="e">
            <v>#DIV/0!</v>
          </cell>
          <cell r="FX31" t="e">
            <v>#DIV/0!</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t="e">
            <v>#DIV/0!</v>
          </cell>
          <cell r="FX32" t="e">
            <v>#DIV/0!</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t="e">
            <v>#DIV/0!</v>
          </cell>
          <cell r="FX33" t="e">
            <v>#DIV/0!</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-1</v>
          </cell>
          <cell r="FV34" t="e">
            <v>#DIV/0!</v>
          </cell>
          <cell r="FW34" t="e">
            <v>#DIV/0!</v>
          </cell>
          <cell r="FX34" t="e">
            <v>#DIV/0!</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-1</v>
          </cell>
          <cell r="FV35" t="e">
            <v>#DIV/0!</v>
          </cell>
          <cell r="FW35" t="e">
            <v>#DIV/0!</v>
          </cell>
          <cell r="FX35" t="e">
            <v>#DIV/0!</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-1</v>
          </cell>
          <cell r="FV36" t="e">
            <v>#DIV/0!</v>
          </cell>
          <cell r="FW36" t="e">
            <v>#DIV/0!</v>
          </cell>
          <cell r="FX36" t="e">
            <v>#DIV/0!</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v>
          </cell>
          <cell r="FV38" t="e">
            <v>#DIV/0!</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-1</v>
          </cell>
          <cell r="FV39" t="e">
            <v>#DIV/0!</v>
          </cell>
          <cell r="FW39" t="e">
            <v>#DIV/0!</v>
          </cell>
          <cell r="FX39" t="e">
            <v>#DIV/0!</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-1</v>
          </cell>
          <cell r="FV40" t="e">
            <v>#DIV/0!</v>
          </cell>
          <cell r="FW40" t="e">
            <v>#DIV/0!</v>
          </cell>
          <cell r="FX40" t="e">
            <v>#DIV/0!</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-1</v>
          </cell>
          <cell r="FV42" t="e">
            <v>#DIV/0!</v>
          </cell>
          <cell r="FW42" t="e">
            <v>#DIV/0!</v>
          </cell>
          <cell r="FX42" t="e">
            <v>#DIV/0!</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-1</v>
          </cell>
          <cell r="FV43" t="e">
            <v>#DIV/0!</v>
          </cell>
          <cell r="FW43" t="e">
            <v>#DIV/0!</v>
          </cell>
          <cell r="FX43" t="e">
            <v>#DIV/0!</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-1</v>
          </cell>
          <cell r="FV44" t="e">
            <v>#DIV/0!</v>
          </cell>
          <cell r="FW44" t="e">
            <v>#DIV/0!</v>
          </cell>
          <cell r="FX44" t="e">
            <v>#DIV/0!</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t="e">
            <v>#DIV/0!</v>
          </cell>
          <cell r="FW45" t="e">
            <v>#DIV/0!</v>
          </cell>
          <cell r="FX45" t="e">
            <v>#DIV/0!</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t="e">
            <v>#DIV/0!</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-1</v>
          </cell>
          <cell r="FV48" t="e">
            <v>#DIV/0!</v>
          </cell>
          <cell r="FW48" t="e">
            <v>#DIV/0!</v>
          </cell>
          <cell r="FX48" t="e">
            <v>#DIV/0!</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-1</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-1</v>
          </cell>
          <cell r="FV50" t="e">
            <v>#DIV/0!</v>
          </cell>
          <cell r="FW50" t="e">
            <v>#DIV/0!</v>
          </cell>
          <cell r="FX50" t="e">
            <v>#DIV/0!</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-1</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-1</v>
          </cell>
          <cell r="FV53" t="e">
            <v>#DIV/0!</v>
          </cell>
          <cell r="FW53" t="e">
            <v>#DIV/0!</v>
          </cell>
          <cell r="FX53" t="e">
            <v>#DIV/0!</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-1</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v>
          </cell>
          <cell r="FV57" t="e">
            <v>#DIV/0!</v>
          </cell>
          <cell r="FW57" t="e">
            <v>#DIV/0!</v>
          </cell>
          <cell r="FX57" t="e">
            <v>#DIV/0!</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3524546.5399999996</v>
          </cell>
          <cell r="FW60">
            <v>3524546.5399999996</v>
          </cell>
          <cell r="FX60">
            <v>3524546.5399999996</v>
          </cell>
          <cell r="FY60">
            <v>3524546.5399999996</v>
          </cell>
          <cell r="FZ60">
            <v>3524546.5399999996</v>
          </cell>
          <cell r="GA60">
            <v>3524546.5399999996</v>
          </cell>
          <cell r="GB60">
            <v>3524546.5399999996</v>
          </cell>
          <cell r="GC60">
            <v>3524546.5399999996</v>
          </cell>
          <cell r="GD60">
            <v>3524546.5399999996</v>
          </cell>
          <cell r="GE60">
            <v>3524546.5399999996</v>
          </cell>
          <cell r="GF60">
            <v>3524546.5399999996</v>
          </cell>
          <cell r="GG60">
            <v>3524546.5399999996</v>
          </cell>
          <cell r="GH60">
            <v>3524546.5399999996</v>
          </cell>
          <cell r="GI60">
            <v>3524546.5399999996</v>
          </cell>
          <cell r="GJ60">
            <v>3524546.5399999996</v>
          </cell>
          <cell r="GK60">
            <v>3524546.5399999996</v>
          </cell>
          <cell r="GL60">
            <v>3524546.5399999996</v>
          </cell>
          <cell r="GM60">
            <v>3524546.5399999996</v>
          </cell>
          <cell r="GN60">
            <v>3524546.5399999996</v>
          </cell>
          <cell r="GO60">
            <v>3524546.5399999996</v>
          </cell>
          <cell r="GP60">
            <v>3524546.5399999996</v>
          </cell>
          <cell r="GQ60">
            <v>3524546.5399999996</v>
          </cell>
          <cell r="GR60">
            <v>3524546.5399999996</v>
          </cell>
          <cell r="GS60">
            <v>3524546.5399999996</v>
          </cell>
          <cell r="GT60">
            <v>3524546.5399999996</v>
          </cell>
          <cell r="GU60">
            <v>3524546.5399999996</v>
          </cell>
          <cell r="GV60">
            <v>3524546.5399999996</v>
          </cell>
          <cell r="GW60">
            <v>3524546.5399999996</v>
          </cell>
          <cell r="GX60">
            <v>3524546.5399999996</v>
          </cell>
          <cell r="GY60">
            <v>3524546.5399999996</v>
          </cell>
          <cell r="GZ60">
            <v>3524546.5399999996</v>
          </cell>
          <cell r="HA60">
            <v>3524546.5399999996</v>
          </cell>
          <cell r="HB60">
            <v>3524546.5399999996</v>
          </cell>
          <cell r="HC60">
            <v>3524546.5399999996</v>
          </cell>
          <cell r="HD60">
            <v>3524546.5399999996</v>
          </cell>
          <cell r="HE60">
            <v>3524546.5399999996</v>
          </cell>
          <cell r="HF60">
            <v>3524546.5399999996</v>
          </cell>
          <cell r="HG60">
            <v>3524546.5399999996</v>
          </cell>
          <cell r="HH60">
            <v>3524546.5399999996</v>
          </cell>
          <cell r="HI60">
            <v>3524546.5399999996</v>
          </cell>
          <cell r="HJ60">
            <v>3524546.5399999996</v>
          </cell>
          <cell r="HK60">
            <v>3524546.5399999996</v>
          </cell>
          <cell r="HL60">
            <v>3524546.5399999996</v>
          </cell>
          <cell r="HM60">
            <v>3524546.5399999996</v>
          </cell>
          <cell r="HN60">
            <v>3524546.5399999996</v>
          </cell>
          <cell r="HO60">
            <v>3524546.5399999996</v>
          </cell>
          <cell r="HP60">
            <v>3524546.5399999996</v>
          </cell>
          <cell r="HQ60">
            <v>3524546.5399999996</v>
          </cell>
          <cell r="HR60">
            <v>3524546.5399999996</v>
          </cell>
          <cell r="HS60">
            <v>3524546.5399999996</v>
          </cell>
          <cell r="HT60">
            <v>3524546.5399999996</v>
          </cell>
          <cell r="HU60">
            <v>3524546.5399999996</v>
          </cell>
          <cell r="HV60">
            <v>3524546.5399999996</v>
          </cell>
          <cell r="HW60">
            <v>3524546.5399999996</v>
          </cell>
          <cell r="HX60">
            <v>3524546.5399999996</v>
          </cell>
          <cell r="HY60">
            <v>3524546.5399999996</v>
          </cell>
          <cell r="HZ60">
            <v>3524546.5399999996</v>
          </cell>
          <cell r="IA60">
            <v>3524546.5399999996</v>
          </cell>
          <cell r="IB60">
            <v>3524546.5399999996</v>
          </cell>
          <cell r="IC60">
            <v>3524546.5399999996</v>
          </cell>
          <cell r="ID60">
            <v>3524546.5399999996</v>
          </cell>
          <cell r="IE60">
            <v>3524546.5399999996</v>
          </cell>
          <cell r="IF60">
            <v>3524546.5399999996</v>
          </cell>
          <cell r="IG60">
            <v>3524546.5399999996</v>
          </cell>
          <cell r="IH60">
            <v>3524546.5399999996</v>
          </cell>
          <cell r="II60">
            <v>3524546.5399999996</v>
          </cell>
          <cell r="IJ60">
            <v>3524546.5399999996</v>
          </cell>
          <cell r="IK60">
            <v>3524546.5399999996</v>
          </cell>
          <cell r="IL60">
            <v>3524546.5399999996</v>
          </cell>
          <cell r="IM60">
            <v>3524546.5399999996</v>
          </cell>
          <cell r="IN60">
            <v>3524546.5399999996</v>
          </cell>
          <cell r="IO60">
            <v>3524546.5399999996</v>
          </cell>
          <cell r="IP60">
            <v>3524546.5399999996</v>
          </cell>
          <cell r="IQ60">
            <v>3524546.5399999996</v>
          </cell>
          <cell r="IR60">
            <v>3524546.5399999996</v>
          </cell>
          <cell r="IS60">
            <v>3524546.5399999996</v>
          </cell>
          <cell r="IT60">
            <v>3524546.5399999996</v>
          </cell>
          <cell r="IU60">
            <v>3524546.5399999996</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24518715.050000004</v>
          </cell>
          <cell r="FW61">
            <v>24518715.050000004</v>
          </cell>
          <cell r="FX61">
            <v>24518715.050000004</v>
          </cell>
          <cell r="FY61">
            <v>24518715.050000004</v>
          </cell>
          <cell r="FZ61">
            <v>24518715.050000004</v>
          </cell>
          <cell r="GA61">
            <v>24518715.050000004</v>
          </cell>
          <cell r="GB61">
            <v>24518715.050000004</v>
          </cell>
          <cell r="GC61">
            <v>24518715.050000004</v>
          </cell>
          <cell r="GD61">
            <v>24518715.050000004</v>
          </cell>
          <cell r="GE61">
            <v>24518715.050000004</v>
          </cell>
          <cell r="GF61">
            <v>24518715.050000004</v>
          </cell>
          <cell r="GG61">
            <v>24518715.050000004</v>
          </cell>
          <cell r="GH61">
            <v>24518715.050000004</v>
          </cell>
          <cell r="GI61">
            <v>24518715.050000004</v>
          </cell>
          <cell r="GJ61">
            <v>24518715.050000004</v>
          </cell>
          <cell r="GK61">
            <v>24518715.050000004</v>
          </cell>
          <cell r="GL61">
            <v>24518715.050000004</v>
          </cell>
          <cell r="GM61">
            <v>24518715.050000004</v>
          </cell>
          <cell r="GN61">
            <v>24518715.050000004</v>
          </cell>
          <cell r="GO61">
            <v>24518715.050000004</v>
          </cell>
          <cell r="GP61">
            <v>24518715.050000004</v>
          </cell>
          <cell r="GQ61">
            <v>24518715.050000004</v>
          </cell>
          <cell r="GR61">
            <v>24518715.050000004</v>
          </cell>
          <cell r="GS61">
            <v>24518715.050000004</v>
          </cell>
          <cell r="GT61">
            <v>24518715.050000004</v>
          </cell>
          <cell r="GU61">
            <v>24518715.050000004</v>
          </cell>
          <cell r="GV61">
            <v>24518715.050000004</v>
          </cell>
          <cell r="GW61">
            <v>24518715.050000004</v>
          </cell>
          <cell r="GX61">
            <v>24518715.050000004</v>
          </cell>
          <cell r="GY61">
            <v>24518715.050000004</v>
          </cell>
          <cell r="GZ61">
            <v>24518715.050000004</v>
          </cell>
          <cell r="HA61">
            <v>24518715.050000004</v>
          </cell>
          <cell r="HB61">
            <v>24518715.050000004</v>
          </cell>
          <cell r="HC61">
            <v>24518715.050000004</v>
          </cell>
          <cell r="HD61">
            <v>24518715.050000004</v>
          </cell>
          <cell r="HE61">
            <v>24518715.050000004</v>
          </cell>
          <cell r="HF61">
            <v>24518715.050000004</v>
          </cell>
          <cell r="HG61">
            <v>24518715.050000004</v>
          </cell>
          <cell r="HH61">
            <v>24518715.050000004</v>
          </cell>
          <cell r="HI61">
            <v>24518715.050000004</v>
          </cell>
          <cell r="HJ61">
            <v>24518715.050000004</v>
          </cell>
          <cell r="HK61">
            <v>24518715.050000004</v>
          </cell>
          <cell r="HL61">
            <v>24518715.050000004</v>
          </cell>
          <cell r="HM61">
            <v>24518715.050000004</v>
          </cell>
          <cell r="HN61">
            <v>24518715.050000004</v>
          </cell>
          <cell r="HO61">
            <v>24518715.050000004</v>
          </cell>
          <cell r="HP61">
            <v>24518715.050000004</v>
          </cell>
          <cell r="HQ61">
            <v>24518715.050000004</v>
          </cell>
          <cell r="HR61">
            <v>24518715.050000004</v>
          </cell>
          <cell r="HS61">
            <v>24518715.050000004</v>
          </cell>
          <cell r="HT61">
            <v>24518715.050000004</v>
          </cell>
          <cell r="HU61">
            <v>24518715.050000004</v>
          </cell>
          <cell r="HV61">
            <v>24518715.050000004</v>
          </cell>
          <cell r="HW61">
            <v>24518715.050000004</v>
          </cell>
          <cell r="HX61">
            <v>24518715.050000004</v>
          </cell>
          <cell r="HY61">
            <v>24518715.050000004</v>
          </cell>
          <cell r="HZ61">
            <v>24518715.050000004</v>
          </cell>
          <cell r="IA61">
            <v>24518715.050000004</v>
          </cell>
          <cell r="IB61">
            <v>24518715.050000004</v>
          </cell>
          <cell r="IC61">
            <v>24518715.050000004</v>
          </cell>
          <cell r="ID61">
            <v>24518715.050000004</v>
          </cell>
          <cell r="IE61">
            <v>24518715.050000004</v>
          </cell>
          <cell r="IF61">
            <v>24518715.050000004</v>
          </cell>
          <cell r="IG61">
            <v>24518715.050000004</v>
          </cell>
          <cell r="IH61">
            <v>24518715.050000004</v>
          </cell>
          <cell r="II61">
            <v>24518715.050000004</v>
          </cell>
          <cell r="IJ61">
            <v>24518715.050000004</v>
          </cell>
          <cell r="IK61">
            <v>24518715.050000004</v>
          </cell>
          <cell r="IL61">
            <v>24518715.050000004</v>
          </cell>
          <cell r="IM61">
            <v>24518715.050000004</v>
          </cell>
          <cell r="IN61">
            <v>24518715.050000004</v>
          </cell>
          <cell r="IO61">
            <v>24518715.050000004</v>
          </cell>
          <cell r="IP61">
            <v>24518715.050000004</v>
          </cell>
          <cell r="IQ61">
            <v>24518715.050000004</v>
          </cell>
          <cell r="IR61">
            <v>24518715.050000004</v>
          </cell>
          <cell r="IS61">
            <v>24518715.050000004</v>
          </cell>
          <cell r="IT61">
            <v>24518715.050000004</v>
          </cell>
          <cell r="IU61">
            <v>24518715.050000004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20693500.210000005</v>
          </cell>
          <cell r="FW62">
            <v>20693500.210000005</v>
          </cell>
          <cell r="FX62">
            <v>20693500.210000005</v>
          </cell>
          <cell r="FY62">
            <v>20693500.210000005</v>
          </cell>
          <cell r="FZ62">
            <v>20693500.210000005</v>
          </cell>
          <cell r="GA62">
            <v>20693500.210000005</v>
          </cell>
          <cell r="GB62">
            <v>20693500.210000005</v>
          </cell>
          <cell r="GC62">
            <v>20693500.210000005</v>
          </cell>
          <cell r="GD62">
            <v>20693500.210000005</v>
          </cell>
          <cell r="GE62">
            <v>20693500.210000005</v>
          </cell>
          <cell r="GF62">
            <v>20693500.210000005</v>
          </cell>
          <cell r="GG62">
            <v>20693500.210000005</v>
          </cell>
          <cell r="GH62">
            <v>20693500.210000005</v>
          </cell>
          <cell r="GI62">
            <v>20693500.210000005</v>
          </cell>
          <cell r="GJ62">
            <v>20693500.210000005</v>
          </cell>
          <cell r="GK62">
            <v>20693500.210000005</v>
          </cell>
          <cell r="GL62">
            <v>20693500.210000005</v>
          </cell>
          <cell r="GM62">
            <v>20693500.210000005</v>
          </cell>
          <cell r="GN62">
            <v>20693500.210000005</v>
          </cell>
          <cell r="GO62">
            <v>20693500.210000005</v>
          </cell>
          <cell r="GP62">
            <v>20693500.210000005</v>
          </cell>
          <cell r="GQ62">
            <v>20693500.210000005</v>
          </cell>
          <cell r="GR62">
            <v>20693500.210000005</v>
          </cell>
          <cell r="GS62">
            <v>20693500.210000005</v>
          </cell>
          <cell r="GT62">
            <v>20693500.210000005</v>
          </cell>
          <cell r="GU62">
            <v>20693500.210000005</v>
          </cell>
          <cell r="GV62">
            <v>20693500.210000005</v>
          </cell>
          <cell r="GW62">
            <v>20693500.210000005</v>
          </cell>
          <cell r="GX62">
            <v>20693500.210000005</v>
          </cell>
          <cell r="GY62">
            <v>20693500.210000005</v>
          </cell>
          <cell r="GZ62">
            <v>20693500.210000005</v>
          </cell>
          <cell r="HA62">
            <v>20693500.210000005</v>
          </cell>
          <cell r="HB62">
            <v>20693500.210000005</v>
          </cell>
          <cell r="HC62">
            <v>20693500.210000005</v>
          </cell>
          <cell r="HD62">
            <v>20693500.210000005</v>
          </cell>
          <cell r="HE62">
            <v>20693500.210000005</v>
          </cell>
          <cell r="HF62">
            <v>20693500.210000005</v>
          </cell>
          <cell r="HG62">
            <v>20693500.210000005</v>
          </cell>
          <cell r="HH62">
            <v>20693500.210000005</v>
          </cell>
          <cell r="HI62">
            <v>20693500.210000005</v>
          </cell>
          <cell r="HJ62">
            <v>20693500.210000005</v>
          </cell>
          <cell r="HK62">
            <v>20693500.210000005</v>
          </cell>
          <cell r="HL62">
            <v>20693500.210000005</v>
          </cell>
          <cell r="HM62">
            <v>20693500.210000005</v>
          </cell>
          <cell r="HN62">
            <v>20693500.210000005</v>
          </cell>
          <cell r="HO62">
            <v>20693500.210000005</v>
          </cell>
          <cell r="HP62">
            <v>20693500.210000005</v>
          </cell>
          <cell r="HQ62">
            <v>20693500.210000005</v>
          </cell>
          <cell r="HR62">
            <v>20693500.210000005</v>
          </cell>
          <cell r="HS62">
            <v>20693500.210000005</v>
          </cell>
          <cell r="HT62">
            <v>20693500.210000005</v>
          </cell>
          <cell r="HU62">
            <v>20693500.210000005</v>
          </cell>
          <cell r="HV62">
            <v>20693500.210000005</v>
          </cell>
          <cell r="HW62">
            <v>20693500.210000005</v>
          </cell>
          <cell r="HX62">
            <v>20693500.210000005</v>
          </cell>
          <cell r="HY62">
            <v>20693500.210000005</v>
          </cell>
          <cell r="HZ62">
            <v>20693500.210000005</v>
          </cell>
          <cell r="IA62">
            <v>20693500.210000005</v>
          </cell>
          <cell r="IB62">
            <v>20693500.210000005</v>
          </cell>
          <cell r="IC62">
            <v>20693500.210000005</v>
          </cell>
          <cell r="ID62">
            <v>20693500.210000005</v>
          </cell>
          <cell r="IE62">
            <v>20693500.210000005</v>
          </cell>
          <cell r="IF62">
            <v>20693500.210000005</v>
          </cell>
          <cell r="IG62">
            <v>20693500.210000005</v>
          </cell>
          <cell r="IH62">
            <v>20693500.210000005</v>
          </cell>
          <cell r="II62">
            <v>20693500.210000005</v>
          </cell>
          <cell r="IJ62">
            <v>20693500.210000005</v>
          </cell>
          <cell r="IK62">
            <v>20693500.210000005</v>
          </cell>
          <cell r="IL62">
            <v>20693500.210000005</v>
          </cell>
          <cell r="IM62">
            <v>20693500.210000005</v>
          </cell>
          <cell r="IN62">
            <v>20693500.210000005</v>
          </cell>
          <cell r="IO62">
            <v>20693500.210000005</v>
          </cell>
          <cell r="IP62">
            <v>20693500.210000005</v>
          </cell>
          <cell r="IQ62">
            <v>20693500.210000005</v>
          </cell>
          <cell r="IR62">
            <v>20693500.210000005</v>
          </cell>
          <cell r="IS62">
            <v>20693500.210000005</v>
          </cell>
          <cell r="IT62">
            <v>20693500.210000005</v>
          </cell>
          <cell r="IU62">
            <v>20693500.210000005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36218584.289999999</v>
          </cell>
          <cell r="FV63">
            <v>36218584.289999999</v>
          </cell>
          <cell r="FW63">
            <v>36218584.289999999</v>
          </cell>
          <cell r="FX63">
            <v>36218584.289999999</v>
          </cell>
          <cell r="FY63">
            <v>36218584.289999999</v>
          </cell>
          <cell r="FZ63">
            <v>36218584.289999999</v>
          </cell>
          <cell r="GA63">
            <v>36218584.289999999</v>
          </cell>
          <cell r="GB63">
            <v>36218584.289999999</v>
          </cell>
          <cell r="GC63">
            <v>36218584.289999999</v>
          </cell>
          <cell r="GD63">
            <v>36218584.289999999</v>
          </cell>
          <cell r="GE63">
            <v>36218584.289999999</v>
          </cell>
          <cell r="GF63">
            <v>36218584.289999999</v>
          </cell>
          <cell r="GG63">
            <v>36218584.289999999</v>
          </cell>
          <cell r="GH63">
            <v>36218584.289999999</v>
          </cell>
          <cell r="GI63">
            <v>36218584.289999999</v>
          </cell>
          <cell r="GJ63">
            <v>36218584.289999999</v>
          </cell>
          <cell r="GK63">
            <v>36218584.289999999</v>
          </cell>
          <cell r="GL63">
            <v>36218584.289999999</v>
          </cell>
          <cell r="GM63">
            <v>36218584.289999999</v>
          </cell>
          <cell r="GN63">
            <v>36218584.289999999</v>
          </cell>
          <cell r="GO63">
            <v>36218584.289999999</v>
          </cell>
          <cell r="GP63">
            <v>36218584.289999999</v>
          </cell>
          <cell r="GQ63">
            <v>36218584.289999999</v>
          </cell>
          <cell r="GR63">
            <v>36218584.289999999</v>
          </cell>
          <cell r="GS63">
            <v>36218584.289999999</v>
          </cell>
          <cell r="GT63">
            <v>36218584.289999999</v>
          </cell>
          <cell r="GU63">
            <v>36218584.289999999</v>
          </cell>
          <cell r="GV63">
            <v>36218584.289999999</v>
          </cell>
          <cell r="GW63">
            <v>36218584.289999999</v>
          </cell>
          <cell r="GX63">
            <v>36218584.289999999</v>
          </cell>
          <cell r="GY63">
            <v>36218584.289999999</v>
          </cell>
          <cell r="GZ63">
            <v>36218584.289999999</v>
          </cell>
          <cell r="HA63">
            <v>36218584.289999999</v>
          </cell>
          <cell r="HB63">
            <v>36218584.289999999</v>
          </cell>
          <cell r="HC63">
            <v>36218584.289999999</v>
          </cell>
          <cell r="HD63">
            <v>36218584.289999999</v>
          </cell>
          <cell r="HE63">
            <v>36218584.289999999</v>
          </cell>
          <cell r="HF63">
            <v>36218584.289999999</v>
          </cell>
          <cell r="HG63">
            <v>36218584.289999999</v>
          </cell>
          <cell r="HH63">
            <v>36218584.289999999</v>
          </cell>
          <cell r="HI63">
            <v>36218584.289999999</v>
          </cell>
          <cell r="HJ63">
            <v>36218584.289999999</v>
          </cell>
          <cell r="HK63">
            <v>36218584.289999999</v>
          </cell>
          <cell r="HL63">
            <v>36218584.289999999</v>
          </cell>
          <cell r="HM63">
            <v>36218584.289999999</v>
          </cell>
          <cell r="HN63">
            <v>36218584.289999999</v>
          </cell>
          <cell r="HO63">
            <v>36218584.289999999</v>
          </cell>
          <cell r="HP63">
            <v>36218584.289999999</v>
          </cell>
          <cell r="HQ63">
            <v>36218584.289999999</v>
          </cell>
          <cell r="HR63">
            <v>36218584.289999999</v>
          </cell>
          <cell r="HS63">
            <v>36218584.289999999</v>
          </cell>
          <cell r="HT63">
            <v>36218584.289999999</v>
          </cell>
          <cell r="HU63">
            <v>36218584.289999999</v>
          </cell>
          <cell r="HV63">
            <v>36218584.289999999</v>
          </cell>
          <cell r="HW63">
            <v>36218584.289999999</v>
          </cell>
          <cell r="HX63">
            <v>36218584.289999999</v>
          </cell>
          <cell r="HY63">
            <v>36218584.289999999</v>
          </cell>
          <cell r="HZ63">
            <v>36218584.289999999</v>
          </cell>
          <cell r="IA63">
            <v>36218584.289999999</v>
          </cell>
          <cell r="IB63">
            <v>36218584.289999999</v>
          </cell>
          <cell r="IC63">
            <v>36218584.289999999</v>
          </cell>
          <cell r="ID63">
            <v>36218584.289999999</v>
          </cell>
          <cell r="IE63">
            <v>36218584.289999999</v>
          </cell>
          <cell r="IF63">
            <v>36218584.289999999</v>
          </cell>
          <cell r="IG63">
            <v>36218584.289999999</v>
          </cell>
          <cell r="IH63">
            <v>36218584.289999999</v>
          </cell>
          <cell r="II63">
            <v>36218584.289999999</v>
          </cell>
          <cell r="IJ63">
            <v>36218584.289999999</v>
          </cell>
          <cell r="IK63">
            <v>36218584.289999999</v>
          </cell>
          <cell r="IL63">
            <v>36218584.289999999</v>
          </cell>
          <cell r="IM63">
            <v>36218584.289999999</v>
          </cell>
          <cell r="IN63">
            <v>36218584.289999999</v>
          </cell>
          <cell r="IO63">
            <v>36218584.289999999</v>
          </cell>
          <cell r="IP63">
            <v>36218584.289999999</v>
          </cell>
          <cell r="IQ63">
            <v>36218584.289999999</v>
          </cell>
          <cell r="IR63">
            <v>36218584.289999999</v>
          </cell>
          <cell r="IS63">
            <v>36218584.289999999</v>
          </cell>
          <cell r="IT63">
            <v>36218584.289999999</v>
          </cell>
          <cell r="IU63">
            <v>36218584.289999999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10287154.279999999</v>
          </cell>
          <cell r="FV64">
            <v>10287154.279999999</v>
          </cell>
          <cell r="FW64">
            <v>10287154.279999999</v>
          </cell>
          <cell r="FX64">
            <v>10287154.279999999</v>
          </cell>
          <cell r="FY64">
            <v>10287154.279999999</v>
          </cell>
          <cell r="FZ64">
            <v>10287154.279999999</v>
          </cell>
          <cell r="GA64">
            <v>10287154.279999999</v>
          </cell>
          <cell r="GB64">
            <v>10287154.279999999</v>
          </cell>
          <cell r="GC64">
            <v>10287154.279999999</v>
          </cell>
          <cell r="GD64">
            <v>10287154.279999999</v>
          </cell>
          <cell r="GE64">
            <v>10287154.279999999</v>
          </cell>
          <cell r="GF64">
            <v>10287154.279999999</v>
          </cell>
          <cell r="GG64">
            <v>10287154.279999999</v>
          </cell>
          <cell r="GH64">
            <v>10287154.279999999</v>
          </cell>
          <cell r="GI64">
            <v>10287154.279999999</v>
          </cell>
          <cell r="GJ64">
            <v>10287154.279999999</v>
          </cell>
          <cell r="GK64">
            <v>10287154.279999999</v>
          </cell>
          <cell r="GL64">
            <v>10287154.279999999</v>
          </cell>
          <cell r="GM64">
            <v>10287154.279999999</v>
          </cell>
          <cell r="GN64">
            <v>10287154.279999999</v>
          </cell>
          <cell r="GO64">
            <v>10287154.279999999</v>
          </cell>
          <cell r="GP64">
            <v>10287154.279999999</v>
          </cell>
          <cell r="GQ64">
            <v>10287154.279999999</v>
          </cell>
          <cell r="GR64">
            <v>10287154.279999999</v>
          </cell>
          <cell r="GS64">
            <v>10287154.279999999</v>
          </cell>
          <cell r="GT64">
            <v>10287154.279999999</v>
          </cell>
          <cell r="GU64">
            <v>10287154.279999999</v>
          </cell>
          <cell r="GV64">
            <v>10287154.279999999</v>
          </cell>
          <cell r="GW64">
            <v>10287154.279999999</v>
          </cell>
          <cell r="GX64">
            <v>10287154.279999999</v>
          </cell>
          <cell r="GY64">
            <v>10287154.279999999</v>
          </cell>
          <cell r="GZ64">
            <v>10287154.279999999</v>
          </cell>
          <cell r="HA64">
            <v>10287154.279999999</v>
          </cell>
          <cell r="HB64">
            <v>10287154.279999999</v>
          </cell>
          <cell r="HC64">
            <v>10287154.279999999</v>
          </cell>
          <cell r="HD64">
            <v>10287154.279999999</v>
          </cell>
          <cell r="HE64">
            <v>10287154.279999999</v>
          </cell>
          <cell r="HF64">
            <v>10287154.279999999</v>
          </cell>
          <cell r="HG64">
            <v>10287154.279999999</v>
          </cell>
          <cell r="HH64">
            <v>10287154.279999999</v>
          </cell>
          <cell r="HI64">
            <v>10287154.279999999</v>
          </cell>
          <cell r="HJ64">
            <v>10287154.279999999</v>
          </cell>
          <cell r="HK64">
            <v>10287154.279999999</v>
          </cell>
          <cell r="HL64">
            <v>10287154.279999999</v>
          </cell>
          <cell r="HM64">
            <v>10287154.279999999</v>
          </cell>
          <cell r="HN64">
            <v>10287154.279999999</v>
          </cell>
          <cell r="HO64">
            <v>10287154.279999999</v>
          </cell>
          <cell r="HP64">
            <v>10287154.279999999</v>
          </cell>
          <cell r="HQ64">
            <v>10287154.279999999</v>
          </cell>
          <cell r="HR64">
            <v>10287154.279999999</v>
          </cell>
          <cell r="HS64">
            <v>10287154.279999999</v>
          </cell>
          <cell r="HT64">
            <v>10287154.279999999</v>
          </cell>
          <cell r="HU64">
            <v>10287154.279999999</v>
          </cell>
          <cell r="HV64">
            <v>10287154.279999999</v>
          </cell>
          <cell r="HW64">
            <v>10287154.279999999</v>
          </cell>
          <cell r="HX64">
            <v>10287154.279999999</v>
          </cell>
          <cell r="HY64">
            <v>10287154.279999999</v>
          </cell>
          <cell r="HZ64">
            <v>10287154.279999999</v>
          </cell>
          <cell r="IA64">
            <v>10287154.279999999</v>
          </cell>
          <cell r="IB64">
            <v>10287154.279999999</v>
          </cell>
          <cell r="IC64">
            <v>10287154.279999999</v>
          </cell>
          <cell r="ID64">
            <v>10287154.279999999</v>
          </cell>
          <cell r="IE64">
            <v>10287154.279999999</v>
          </cell>
          <cell r="IF64">
            <v>10287154.279999999</v>
          </cell>
          <cell r="IG64">
            <v>10287154.279999999</v>
          </cell>
          <cell r="IH64">
            <v>10287154.279999999</v>
          </cell>
          <cell r="II64">
            <v>10287154.279999999</v>
          </cell>
          <cell r="IJ64">
            <v>10287154.279999999</v>
          </cell>
          <cell r="IK64">
            <v>10287154.279999999</v>
          </cell>
          <cell r="IL64">
            <v>10287154.279999999</v>
          </cell>
          <cell r="IM64">
            <v>10287154.279999999</v>
          </cell>
          <cell r="IN64">
            <v>10287154.279999999</v>
          </cell>
          <cell r="IO64">
            <v>10287154.279999999</v>
          </cell>
          <cell r="IP64">
            <v>10287154.279999999</v>
          </cell>
          <cell r="IQ64">
            <v>10287154.279999999</v>
          </cell>
          <cell r="IR64">
            <v>10287154.279999999</v>
          </cell>
          <cell r="IS64">
            <v>10287154.279999999</v>
          </cell>
          <cell r="IT64">
            <v>10287154.279999999</v>
          </cell>
          <cell r="IU64">
            <v>10287154.279999999</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8694522.1399999969</v>
          </cell>
          <cell r="FV65">
            <v>8694522.1399999969</v>
          </cell>
          <cell r="FW65">
            <v>8694522.1399999969</v>
          </cell>
          <cell r="FX65">
            <v>8694522.1399999969</v>
          </cell>
          <cell r="FY65">
            <v>8694522.1399999969</v>
          </cell>
          <cell r="FZ65">
            <v>8694522.1399999969</v>
          </cell>
          <cell r="GA65">
            <v>8694522.1399999969</v>
          </cell>
          <cell r="GB65">
            <v>8694522.1399999969</v>
          </cell>
          <cell r="GC65">
            <v>8694522.1399999969</v>
          </cell>
          <cell r="GD65">
            <v>8694522.1399999969</v>
          </cell>
          <cell r="GE65">
            <v>8694522.1399999969</v>
          </cell>
          <cell r="GF65">
            <v>8694522.1399999969</v>
          </cell>
          <cell r="GG65">
            <v>8694522.1399999969</v>
          </cell>
          <cell r="GH65">
            <v>8694522.1399999969</v>
          </cell>
          <cell r="GI65">
            <v>8694522.1399999969</v>
          </cell>
          <cell r="GJ65">
            <v>8694522.1399999969</v>
          </cell>
          <cell r="GK65">
            <v>8694522.1399999969</v>
          </cell>
          <cell r="GL65">
            <v>8694522.1399999969</v>
          </cell>
          <cell r="GM65">
            <v>8694522.1399999969</v>
          </cell>
          <cell r="GN65">
            <v>8694522.1399999969</v>
          </cell>
          <cell r="GO65">
            <v>8694522.1399999969</v>
          </cell>
          <cell r="GP65">
            <v>8694522.1399999969</v>
          </cell>
          <cell r="GQ65">
            <v>8694522.1399999969</v>
          </cell>
          <cell r="GR65">
            <v>8694522.1399999969</v>
          </cell>
          <cell r="GS65">
            <v>8694522.1399999969</v>
          </cell>
          <cell r="GT65">
            <v>8694522.1399999969</v>
          </cell>
          <cell r="GU65">
            <v>8694522.1399999969</v>
          </cell>
          <cell r="GV65">
            <v>8694522.1399999969</v>
          </cell>
          <cell r="GW65">
            <v>8694522.1399999969</v>
          </cell>
          <cell r="GX65">
            <v>8694522.1399999969</v>
          </cell>
          <cell r="GY65">
            <v>8694522.1399999969</v>
          </cell>
          <cell r="GZ65">
            <v>8694522.1399999969</v>
          </cell>
          <cell r="HA65">
            <v>8694522.1399999969</v>
          </cell>
          <cell r="HB65">
            <v>8694522.1399999969</v>
          </cell>
          <cell r="HC65">
            <v>8694522.1399999969</v>
          </cell>
          <cell r="HD65">
            <v>8694522.1399999969</v>
          </cell>
          <cell r="HE65">
            <v>8694522.1399999969</v>
          </cell>
          <cell r="HF65">
            <v>8694522.1399999969</v>
          </cell>
          <cell r="HG65">
            <v>8694522.1399999969</v>
          </cell>
          <cell r="HH65">
            <v>8694522.1399999969</v>
          </cell>
          <cell r="HI65">
            <v>8694522.1399999969</v>
          </cell>
          <cell r="HJ65">
            <v>8694522.1399999969</v>
          </cell>
          <cell r="HK65">
            <v>8694522.1399999969</v>
          </cell>
          <cell r="HL65">
            <v>8694522.1399999969</v>
          </cell>
          <cell r="HM65">
            <v>8694522.1399999969</v>
          </cell>
          <cell r="HN65">
            <v>8694522.1399999969</v>
          </cell>
          <cell r="HO65">
            <v>8694522.1399999969</v>
          </cell>
          <cell r="HP65">
            <v>8694522.1399999969</v>
          </cell>
          <cell r="HQ65">
            <v>8694522.1399999969</v>
          </cell>
          <cell r="HR65">
            <v>8694522.1399999969</v>
          </cell>
          <cell r="HS65">
            <v>8694522.1399999969</v>
          </cell>
          <cell r="HT65">
            <v>8694522.1399999969</v>
          </cell>
          <cell r="HU65">
            <v>8694522.1399999969</v>
          </cell>
          <cell r="HV65">
            <v>8694522.1399999969</v>
          </cell>
          <cell r="HW65">
            <v>8694522.1399999969</v>
          </cell>
          <cell r="HX65">
            <v>8694522.1399999969</v>
          </cell>
          <cell r="HY65">
            <v>8694522.1399999969</v>
          </cell>
          <cell r="HZ65">
            <v>8694522.1399999969</v>
          </cell>
          <cell r="IA65">
            <v>8694522.1399999969</v>
          </cell>
          <cell r="IB65">
            <v>8694522.1399999969</v>
          </cell>
          <cell r="IC65">
            <v>8694522.1399999969</v>
          </cell>
          <cell r="ID65">
            <v>8694522.1399999969</v>
          </cell>
          <cell r="IE65">
            <v>8694522.1399999969</v>
          </cell>
          <cell r="IF65">
            <v>8694522.1399999969</v>
          </cell>
          <cell r="IG65">
            <v>8694522.1399999969</v>
          </cell>
          <cell r="IH65">
            <v>8694522.1399999969</v>
          </cell>
          <cell r="II65">
            <v>8694522.1399999969</v>
          </cell>
          <cell r="IJ65">
            <v>8694522.1399999969</v>
          </cell>
          <cell r="IK65">
            <v>8694522.1399999969</v>
          </cell>
          <cell r="IL65">
            <v>8694522.1399999969</v>
          </cell>
          <cell r="IM65">
            <v>8694522.1399999969</v>
          </cell>
          <cell r="IN65">
            <v>8694522.1399999969</v>
          </cell>
          <cell r="IO65">
            <v>8694522.1399999969</v>
          </cell>
          <cell r="IP65">
            <v>8694522.1399999969</v>
          </cell>
          <cell r="IQ65">
            <v>8694522.1399999969</v>
          </cell>
          <cell r="IR65">
            <v>8694522.1399999969</v>
          </cell>
          <cell r="IS65">
            <v>8694522.1399999969</v>
          </cell>
          <cell r="IT65">
            <v>8694522.1399999969</v>
          </cell>
          <cell r="IU65">
            <v>8694522.1399999969</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17037453.060000006</v>
          </cell>
          <cell r="FV67">
            <v>17037453.060000006</v>
          </cell>
          <cell r="FW67">
            <v>17037453.060000006</v>
          </cell>
          <cell r="FX67">
            <v>17037453.060000006</v>
          </cell>
          <cell r="FY67">
            <v>17037453.060000006</v>
          </cell>
          <cell r="FZ67">
            <v>17037453.060000006</v>
          </cell>
          <cell r="GA67">
            <v>17037453.060000006</v>
          </cell>
          <cell r="GB67">
            <v>17037453.060000006</v>
          </cell>
          <cell r="GC67">
            <v>17037453.060000006</v>
          </cell>
          <cell r="GD67">
            <v>17037453.060000006</v>
          </cell>
          <cell r="GE67">
            <v>17037453.060000006</v>
          </cell>
          <cell r="GF67">
            <v>17037453.060000006</v>
          </cell>
          <cell r="GG67">
            <v>17037453.060000006</v>
          </cell>
          <cell r="GH67">
            <v>17037453.060000006</v>
          </cell>
          <cell r="GI67">
            <v>17037453.060000006</v>
          </cell>
          <cell r="GJ67">
            <v>17037453.060000006</v>
          </cell>
          <cell r="GK67">
            <v>17037453.060000006</v>
          </cell>
          <cell r="GL67">
            <v>17037453.060000006</v>
          </cell>
          <cell r="GM67">
            <v>17037453.060000006</v>
          </cell>
          <cell r="GN67">
            <v>17037453.060000006</v>
          </cell>
          <cell r="GO67">
            <v>17037453.060000006</v>
          </cell>
          <cell r="GP67">
            <v>17037453.060000006</v>
          </cell>
          <cell r="GQ67">
            <v>17037453.060000006</v>
          </cell>
          <cell r="GR67">
            <v>17037453.060000006</v>
          </cell>
          <cell r="GS67">
            <v>17037453.060000006</v>
          </cell>
          <cell r="GT67">
            <v>17037453.060000006</v>
          </cell>
          <cell r="GU67">
            <v>17037453.060000006</v>
          </cell>
          <cell r="GV67">
            <v>17037453.060000006</v>
          </cell>
          <cell r="GW67">
            <v>17037453.060000006</v>
          </cell>
          <cell r="GX67">
            <v>17037453.060000006</v>
          </cell>
          <cell r="GY67">
            <v>17037453.060000006</v>
          </cell>
          <cell r="GZ67">
            <v>17037453.060000006</v>
          </cell>
          <cell r="HA67">
            <v>17037453.060000006</v>
          </cell>
          <cell r="HB67">
            <v>17037453.060000006</v>
          </cell>
          <cell r="HC67">
            <v>17037453.060000006</v>
          </cell>
          <cell r="HD67">
            <v>17037453.060000006</v>
          </cell>
          <cell r="HE67">
            <v>17037453.060000006</v>
          </cell>
          <cell r="HF67">
            <v>17037453.060000006</v>
          </cell>
          <cell r="HG67">
            <v>17037453.060000006</v>
          </cell>
          <cell r="HH67">
            <v>17037453.060000006</v>
          </cell>
          <cell r="HI67">
            <v>17037453.060000006</v>
          </cell>
          <cell r="HJ67">
            <v>17037453.060000006</v>
          </cell>
          <cell r="HK67">
            <v>17037453.060000006</v>
          </cell>
          <cell r="HL67">
            <v>17037453.060000006</v>
          </cell>
          <cell r="HM67">
            <v>17037453.060000006</v>
          </cell>
          <cell r="HN67">
            <v>17037453.060000006</v>
          </cell>
          <cell r="HO67">
            <v>17037453.060000006</v>
          </cell>
          <cell r="HP67">
            <v>17037453.060000006</v>
          </cell>
          <cell r="HQ67">
            <v>17037453.060000006</v>
          </cell>
          <cell r="HR67">
            <v>17037453.060000006</v>
          </cell>
          <cell r="HS67">
            <v>17037453.060000006</v>
          </cell>
          <cell r="HT67">
            <v>17037453.060000006</v>
          </cell>
          <cell r="HU67">
            <v>17037453.060000006</v>
          </cell>
          <cell r="HV67">
            <v>17037453.060000006</v>
          </cell>
          <cell r="HW67">
            <v>17037453.060000006</v>
          </cell>
          <cell r="HX67">
            <v>17037453.060000006</v>
          </cell>
          <cell r="HY67">
            <v>17037453.060000006</v>
          </cell>
          <cell r="HZ67">
            <v>17037453.060000006</v>
          </cell>
          <cell r="IA67">
            <v>17037453.060000006</v>
          </cell>
          <cell r="IB67">
            <v>17037453.060000006</v>
          </cell>
          <cell r="IC67">
            <v>17037453.060000006</v>
          </cell>
          <cell r="ID67">
            <v>17037453.060000006</v>
          </cell>
          <cell r="IE67">
            <v>17037453.060000006</v>
          </cell>
          <cell r="IF67">
            <v>17037453.060000006</v>
          </cell>
          <cell r="IG67">
            <v>17037453.060000006</v>
          </cell>
          <cell r="IH67">
            <v>17037453.060000006</v>
          </cell>
          <cell r="II67">
            <v>17037453.060000006</v>
          </cell>
          <cell r="IJ67">
            <v>17037453.060000006</v>
          </cell>
          <cell r="IK67">
            <v>17037453.060000006</v>
          </cell>
          <cell r="IL67">
            <v>17037453.060000006</v>
          </cell>
          <cell r="IM67">
            <v>17037453.060000006</v>
          </cell>
          <cell r="IN67">
            <v>17037453.060000006</v>
          </cell>
          <cell r="IO67">
            <v>17037453.060000006</v>
          </cell>
          <cell r="IP67">
            <v>17037453.060000006</v>
          </cell>
          <cell r="IQ67">
            <v>17037453.060000006</v>
          </cell>
          <cell r="IR67">
            <v>17037453.060000006</v>
          </cell>
          <cell r="IS67">
            <v>17037453.060000006</v>
          </cell>
          <cell r="IT67">
            <v>17037453.060000006</v>
          </cell>
          <cell r="IU67">
            <v>17037453.060000006</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107277841.01000001</v>
          </cell>
          <cell r="FV68">
            <v>107277841.01000001</v>
          </cell>
          <cell r="FW68">
            <v>107277841.01000001</v>
          </cell>
          <cell r="FX68">
            <v>107277841.01000001</v>
          </cell>
          <cell r="FY68">
            <v>107277841.01000001</v>
          </cell>
          <cell r="FZ68">
            <v>107277841.01000001</v>
          </cell>
          <cell r="GA68">
            <v>107277841.01000001</v>
          </cell>
          <cell r="GB68">
            <v>107277841.01000001</v>
          </cell>
          <cell r="GC68">
            <v>107277841.01000001</v>
          </cell>
          <cell r="GD68">
            <v>107277841.01000001</v>
          </cell>
          <cell r="GE68">
            <v>107277841.01000001</v>
          </cell>
          <cell r="GF68">
            <v>107277841.01000001</v>
          </cell>
          <cell r="GG68">
            <v>107277841.01000001</v>
          </cell>
          <cell r="GH68">
            <v>107277841.01000001</v>
          </cell>
          <cell r="GI68">
            <v>107277841.01000001</v>
          </cell>
          <cell r="GJ68">
            <v>107277841.01000001</v>
          </cell>
          <cell r="GK68">
            <v>107277841.01000001</v>
          </cell>
          <cell r="GL68">
            <v>107277841.01000001</v>
          </cell>
          <cell r="GM68">
            <v>107277841.01000001</v>
          </cell>
          <cell r="GN68">
            <v>107277841.01000001</v>
          </cell>
          <cell r="GO68">
            <v>107277841.01000001</v>
          </cell>
          <cell r="GP68">
            <v>107277841.01000001</v>
          </cell>
          <cell r="GQ68">
            <v>107277841.01000001</v>
          </cell>
          <cell r="GR68">
            <v>107277841.01000001</v>
          </cell>
          <cell r="GS68">
            <v>107277841.01000001</v>
          </cell>
          <cell r="GT68">
            <v>107277841.01000001</v>
          </cell>
          <cell r="GU68">
            <v>107277841.01000001</v>
          </cell>
          <cell r="GV68">
            <v>107277841.01000001</v>
          </cell>
          <cell r="GW68">
            <v>107277841.01000001</v>
          </cell>
          <cell r="GX68">
            <v>107277841.01000001</v>
          </cell>
          <cell r="GY68">
            <v>107277841.01000001</v>
          </cell>
          <cell r="GZ68">
            <v>107277841.01000001</v>
          </cell>
          <cell r="HA68">
            <v>107277841.01000001</v>
          </cell>
          <cell r="HB68">
            <v>107277841.01000001</v>
          </cell>
          <cell r="HC68">
            <v>107277841.01000001</v>
          </cell>
          <cell r="HD68">
            <v>107277841.01000001</v>
          </cell>
          <cell r="HE68">
            <v>107277841.01000001</v>
          </cell>
          <cell r="HF68">
            <v>107277841.01000001</v>
          </cell>
          <cell r="HG68">
            <v>107277841.01000001</v>
          </cell>
          <cell r="HH68">
            <v>107277841.01000001</v>
          </cell>
          <cell r="HI68">
            <v>107277841.01000001</v>
          </cell>
          <cell r="HJ68">
            <v>107277841.01000001</v>
          </cell>
          <cell r="HK68">
            <v>107277841.01000001</v>
          </cell>
          <cell r="HL68">
            <v>107277841.01000001</v>
          </cell>
          <cell r="HM68">
            <v>107277841.01000001</v>
          </cell>
          <cell r="HN68">
            <v>107277841.01000001</v>
          </cell>
          <cell r="HO68">
            <v>107277841.01000001</v>
          </cell>
          <cell r="HP68">
            <v>107277841.01000001</v>
          </cell>
          <cell r="HQ68">
            <v>107277841.01000001</v>
          </cell>
          <cell r="HR68">
            <v>107277841.01000001</v>
          </cell>
          <cell r="HS68">
            <v>107277841.01000001</v>
          </cell>
          <cell r="HT68">
            <v>107277841.01000001</v>
          </cell>
          <cell r="HU68">
            <v>107277841.01000001</v>
          </cell>
          <cell r="HV68">
            <v>107277841.01000001</v>
          </cell>
          <cell r="HW68">
            <v>107277841.01000001</v>
          </cell>
          <cell r="HX68">
            <v>107277841.01000001</v>
          </cell>
          <cell r="HY68">
            <v>107277841.01000001</v>
          </cell>
          <cell r="HZ68">
            <v>107277841.01000001</v>
          </cell>
          <cell r="IA68">
            <v>107277841.01000001</v>
          </cell>
          <cell r="IB68">
            <v>107277841.01000001</v>
          </cell>
          <cell r="IC68">
            <v>107277841.01000001</v>
          </cell>
          <cell r="ID68">
            <v>107277841.01000001</v>
          </cell>
          <cell r="IE68">
            <v>107277841.01000001</v>
          </cell>
          <cell r="IF68">
            <v>107277841.01000001</v>
          </cell>
          <cell r="IG68">
            <v>107277841.01000001</v>
          </cell>
          <cell r="IH68">
            <v>107277841.01000001</v>
          </cell>
          <cell r="II68">
            <v>107277841.01000001</v>
          </cell>
          <cell r="IJ68">
            <v>107277841.01000001</v>
          </cell>
          <cell r="IK68">
            <v>107277841.01000001</v>
          </cell>
          <cell r="IL68">
            <v>107277841.01000001</v>
          </cell>
          <cell r="IM68">
            <v>107277841.01000001</v>
          </cell>
          <cell r="IN68">
            <v>107277841.01000001</v>
          </cell>
          <cell r="IO68">
            <v>107277841.01000001</v>
          </cell>
          <cell r="IP68">
            <v>107277841.01000001</v>
          </cell>
          <cell r="IQ68">
            <v>107277841.01000001</v>
          </cell>
          <cell r="IR68">
            <v>107277841.01000001</v>
          </cell>
          <cell r="IS68">
            <v>107277841.01000001</v>
          </cell>
          <cell r="IT68">
            <v>107277841.01000001</v>
          </cell>
          <cell r="IU68">
            <v>107277841.01000001</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16828191.469999999</v>
          </cell>
          <cell r="FV69">
            <v>16828191.469999999</v>
          </cell>
          <cell r="FW69">
            <v>16828191.469999999</v>
          </cell>
          <cell r="FX69">
            <v>16828191.469999999</v>
          </cell>
          <cell r="FY69">
            <v>16828191.469999999</v>
          </cell>
          <cell r="FZ69">
            <v>16828191.469999999</v>
          </cell>
          <cell r="GA69">
            <v>16828191.469999999</v>
          </cell>
          <cell r="GB69">
            <v>16828191.469999999</v>
          </cell>
          <cell r="GC69">
            <v>16828191.469999999</v>
          </cell>
          <cell r="GD69">
            <v>16828191.469999999</v>
          </cell>
          <cell r="GE69">
            <v>16828191.469999999</v>
          </cell>
          <cell r="GF69">
            <v>16828191.469999999</v>
          </cell>
          <cell r="GG69">
            <v>16828191.469999999</v>
          </cell>
          <cell r="GH69">
            <v>16828191.469999999</v>
          </cell>
          <cell r="GI69">
            <v>16828191.469999999</v>
          </cell>
          <cell r="GJ69">
            <v>16828191.469999999</v>
          </cell>
          <cell r="GK69">
            <v>16828191.469999999</v>
          </cell>
          <cell r="GL69">
            <v>16828191.469999999</v>
          </cell>
          <cell r="GM69">
            <v>16828191.469999999</v>
          </cell>
          <cell r="GN69">
            <v>16828191.469999999</v>
          </cell>
          <cell r="GO69">
            <v>16828191.469999999</v>
          </cell>
          <cell r="GP69">
            <v>16828191.469999999</v>
          </cell>
          <cell r="GQ69">
            <v>16828191.469999999</v>
          </cell>
          <cell r="GR69">
            <v>16828191.469999999</v>
          </cell>
          <cell r="GS69">
            <v>16828191.469999999</v>
          </cell>
          <cell r="GT69">
            <v>16828191.469999999</v>
          </cell>
          <cell r="GU69">
            <v>16828191.469999999</v>
          </cell>
          <cell r="GV69">
            <v>16828191.469999999</v>
          </cell>
          <cell r="GW69">
            <v>16828191.469999999</v>
          </cell>
          <cell r="GX69">
            <v>16828191.469999999</v>
          </cell>
          <cell r="GY69">
            <v>16828191.469999999</v>
          </cell>
          <cell r="GZ69">
            <v>16828191.469999999</v>
          </cell>
          <cell r="HA69">
            <v>16828191.469999999</v>
          </cell>
          <cell r="HB69">
            <v>16828191.469999999</v>
          </cell>
          <cell r="HC69">
            <v>16828191.469999999</v>
          </cell>
          <cell r="HD69">
            <v>16828191.469999999</v>
          </cell>
          <cell r="HE69">
            <v>16828191.469999999</v>
          </cell>
          <cell r="HF69">
            <v>16828191.469999999</v>
          </cell>
          <cell r="HG69">
            <v>16828191.469999999</v>
          </cell>
          <cell r="HH69">
            <v>16828191.469999999</v>
          </cell>
          <cell r="HI69">
            <v>16828191.469999999</v>
          </cell>
          <cell r="HJ69">
            <v>16828191.469999999</v>
          </cell>
          <cell r="HK69">
            <v>16828191.469999999</v>
          </cell>
          <cell r="HL69">
            <v>16828191.469999999</v>
          </cell>
          <cell r="HM69">
            <v>16828191.469999999</v>
          </cell>
          <cell r="HN69">
            <v>16828191.469999999</v>
          </cell>
          <cell r="HO69">
            <v>16828191.469999999</v>
          </cell>
          <cell r="HP69">
            <v>16828191.469999999</v>
          </cell>
          <cell r="HQ69">
            <v>16828191.469999999</v>
          </cell>
          <cell r="HR69">
            <v>16828191.469999999</v>
          </cell>
          <cell r="HS69">
            <v>16828191.469999999</v>
          </cell>
          <cell r="HT69">
            <v>16828191.469999999</v>
          </cell>
          <cell r="HU69">
            <v>16828191.469999999</v>
          </cell>
          <cell r="HV69">
            <v>16828191.469999999</v>
          </cell>
          <cell r="HW69">
            <v>16828191.469999999</v>
          </cell>
          <cell r="HX69">
            <v>16828191.469999999</v>
          </cell>
          <cell r="HY69">
            <v>16828191.469999999</v>
          </cell>
          <cell r="HZ69">
            <v>16828191.469999999</v>
          </cell>
          <cell r="IA69">
            <v>16828191.469999999</v>
          </cell>
          <cell r="IB69">
            <v>16828191.469999999</v>
          </cell>
          <cell r="IC69">
            <v>16828191.469999999</v>
          </cell>
          <cell r="ID69">
            <v>16828191.469999999</v>
          </cell>
          <cell r="IE69">
            <v>16828191.469999999</v>
          </cell>
          <cell r="IF69">
            <v>16828191.469999999</v>
          </cell>
          <cell r="IG69">
            <v>16828191.469999999</v>
          </cell>
          <cell r="IH69">
            <v>16828191.469999999</v>
          </cell>
          <cell r="II69">
            <v>16828191.469999999</v>
          </cell>
          <cell r="IJ69">
            <v>16828191.469999999</v>
          </cell>
          <cell r="IK69">
            <v>16828191.469999999</v>
          </cell>
          <cell r="IL69">
            <v>16828191.469999999</v>
          </cell>
          <cell r="IM69">
            <v>16828191.469999999</v>
          </cell>
          <cell r="IN69">
            <v>16828191.469999999</v>
          </cell>
          <cell r="IO69">
            <v>16828191.469999999</v>
          </cell>
          <cell r="IP69">
            <v>16828191.469999999</v>
          </cell>
          <cell r="IQ69">
            <v>16828191.469999999</v>
          </cell>
          <cell r="IR69">
            <v>16828191.469999999</v>
          </cell>
          <cell r="IS69">
            <v>16828191.469999999</v>
          </cell>
          <cell r="IT69">
            <v>16828191.469999999</v>
          </cell>
          <cell r="IU69">
            <v>16828191.469999999</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3389795.5499999993</v>
          </cell>
          <cell r="FV71">
            <v>3389795.5499999993</v>
          </cell>
          <cell r="FW71">
            <v>3389795.5499999993</v>
          </cell>
          <cell r="FX71">
            <v>3389795.5499999993</v>
          </cell>
          <cell r="FY71">
            <v>3389795.5499999993</v>
          </cell>
          <cell r="FZ71">
            <v>3389795.5499999993</v>
          </cell>
          <cell r="GA71">
            <v>3389795.5499999993</v>
          </cell>
          <cell r="GB71">
            <v>3389795.5499999993</v>
          </cell>
          <cell r="GC71">
            <v>3389795.5499999993</v>
          </cell>
          <cell r="GD71">
            <v>3389795.5499999993</v>
          </cell>
          <cell r="GE71">
            <v>3389795.5499999993</v>
          </cell>
          <cell r="GF71">
            <v>3389795.5499999993</v>
          </cell>
          <cell r="GG71">
            <v>3389795.5499999993</v>
          </cell>
          <cell r="GH71">
            <v>3389795.5499999993</v>
          </cell>
          <cell r="GI71">
            <v>3389795.5499999993</v>
          </cell>
          <cell r="GJ71">
            <v>3389795.5499999993</v>
          </cell>
          <cell r="GK71">
            <v>3389795.5499999993</v>
          </cell>
          <cell r="GL71">
            <v>3389795.5499999993</v>
          </cell>
          <cell r="GM71">
            <v>3389795.5499999993</v>
          </cell>
          <cell r="GN71">
            <v>3389795.5499999993</v>
          </cell>
          <cell r="GO71">
            <v>3389795.5499999993</v>
          </cell>
          <cell r="GP71">
            <v>3389795.5499999993</v>
          </cell>
          <cell r="GQ71">
            <v>3389795.5499999993</v>
          </cell>
          <cell r="GR71">
            <v>3389795.5499999993</v>
          </cell>
          <cell r="GS71">
            <v>3389795.5499999993</v>
          </cell>
          <cell r="GT71">
            <v>3389795.5499999993</v>
          </cell>
          <cell r="GU71">
            <v>3389795.5499999993</v>
          </cell>
          <cell r="GV71">
            <v>3389795.5499999993</v>
          </cell>
          <cell r="GW71">
            <v>3389795.5499999993</v>
          </cell>
          <cell r="GX71">
            <v>3389795.5499999993</v>
          </cell>
          <cell r="GY71">
            <v>3389795.5499999993</v>
          </cell>
          <cell r="GZ71">
            <v>3389795.5499999993</v>
          </cell>
          <cell r="HA71">
            <v>3389795.5499999993</v>
          </cell>
          <cell r="HB71">
            <v>3389795.5499999993</v>
          </cell>
          <cell r="HC71">
            <v>3389795.5499999993</v>
          </cell>
          <cell r="HD71">
            <v>3389795.5499999993</v>
          </cell>
          <cell r="HE71">
            <v>3389795.5499999993</v>
          </cell>
          <cell r="HF71">
            <v>3389795.5499999993</v>
          </cell>
          <cell r="HG71">
            <v>3389795.5499999993</v>
          </cell>
          <cell r="HH71">
            <v>3389795.5499999993</v>
          </cell>
          <cell r="HI71">
            <v>3389795.5499999993</v>
          </cell>
          <cell r="HJ71">
            <v>3389795.5499999993</v>
          </cell>
          <cell r="HK71">
            <v>3389795.5499999993</v>
          </cell>
          <cell r="HL71">
            <v>3389795.5499999993</v>
          </cell>
          <cell r="HM71">
            <v>3389795.5499999993</v>
          </cell>
          <cell r="HN71">
            <v>3389795.5499999993</v>
          </cell>
          <cell r="HO71">
            <v>3389795.5499999993</v>
          </cell>
          <cell r="HP71">
            <v>3389795.5499999993</v>
          </cell>
          <cell r="HQ71">
            <v>3389795.5499999993</v>
          </cell>
          <cell r="HR71">
            <v>3389795.5499999993</v>
          </cell>
          <cell r="HS71">
            <v>3389795.5499999993</v>
          </cell>
          <cell r="HT71">
            <v>3389795.5499999993</v>
          </cell>
          <cell r="HU71">
            <v>3389795.5499999993</v>
          </cell>
          <cell r="HV71">
            <v>3389795.5499999993</v>
          </cell>
          <cell r="HW71">
            <v>3389795.5499999993</v>
          </cell>
          <cell r="HX71">
            <v>3389795.5499999993</v>
          </cell>
          <cell r="HY71">
            <v>3389795.5499999993</v>
          </cell>
          <cell r="HZ71">
            <v>3389795.5499999993</v>
          </cell>
          <cell r="IA71">
            <v>3389795.5499999993</v>
          </cell>
          <cell r="IB71">
            <v>3389795.5499999993</v>
          </cell>
          <cell r="IC71">
            <v>3389795.5499999993</v>
          </cell>
          <cell r="ID71">
            <v>3389795.5499999993</v>
          </cell>
          <cell r="IE71">
            <v>3389795.5499999993</v>
          </cell>
          <cell r="IF71">
            <v>3389795.5499999993</v>
          </cell>
          <cell r="IG71">
            <v>3389795.5499999993</v>
          </cell>
          <cell r="IH71">
            <v>3389795.5499999993</v>
          </cell>
          <cell r="II71">
            <v>3389795.5499999993</v>
          </cell>
          <cell r="IJ71">
            <v>3389795.5499999993</v>
          </cell>
          <cell r="IK71">
            <v>3389795.5499999993</v>
          </cell>
          <cell r="IL71">
            <v>3389795.5499999993</v>
          </cell>
          <cell r="IM71">
            <v>3389795.5499999993</v>
          </cell>
          <cell r="IN71">
            <v>3389795.5499999993</v>
          </cell>
          <cell r="IO71">
            <v>3389795.5499999993</v>
          </cell>
          <cell r="IP71">
            <v>3389795.5499999993</v>
          </cell>
          <cell r="IQ71">
            <v>3389795.5499999993</v>
          </cell>
          <cell r="IR71">
            <v>3389795.5499999993</v>
          </cell>
          <cell r="IS71">
            <v>3389795.5499999993</v>
          </cell>
          <cell r="IT71">
            <v>3389795.5499999993</v>
          </cell>
          <cell r="IU71">
            <v>3389795.5499999993</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13676922.429999998</v>
          </cell>
          <cell r="FV72">
            <v>13676922.429999998</v>
          </cell>
          <cell r="FW72">
            <v>13676922.429999998</v>
          </cell>
          <cell r="FX72">
            <v>13676922.429999998</v>
          </cell>
          <cell r="FY72">
            <v>13676922.429999998</v>
          </cell>
          <cell r="FZ72">
            <v>13676922.429999998</v>
          </cell>
          <cell r="GA72">
            <v>13676922.429999998</v>
          </cell>
          <cell r="GB72">
            <v>13676922.429999998</v>
          </cell>
          <cell r="GC72">
            <v>13676922.429999998</v>
          </cell>
          <cell r="GD72">
            <v>13676922.429999998</v>
          </cell>
          <cell r="GE72">
            <v>13676922.429999998</v>
          </cell>
          <cell r="GF72">
            <v>13676922.429999998</v>
          </cell>
          <cell r="GG72">
            <v>13676922.429999998</v>
          </cell>
          <cell r="GH72">
            <v>13676922.429999998</v>
          </cell>
          <cell r="GI72">
            <v>13676922.429999998</v>
          </cell>
          <cell r="GJ72">
            <v>13676922.429999998</v>
          </cell>
          <cell r="GK72">
            <v>13676922.429999998</v>
          </cell>
          <cell r="GL72">
            <v>13676922.429999998</v>
          </cell>
          <cell r="GM72">
            <v>13676922.429999998</v>
          </cell>
          <cell r="GN72">
            <v>13676922.429999998</v>
          </cell>
          <cell r="GO72">
            <v>13676922.429999998</v>
          </cell>
          <cell r="GP72">
            <v>13676922.429999998</v>
          </cell>
          <cell r="GQ72">
            <v>13676922.429999998</v>
          </cell>
          <cell r="GR72">
            <v>13676922.429999998</v>
          </cell>
          <cell r="GS72">
            <v>13676922.429999998</v>
          </cell>
          <cell r="GT72">
            <v>13676922.429999998</v>
          </cell>
          <cell r="GU72">
            <v>13676922.429999998</v>
          </cell>
          <cell r="GV72">
            <v>13676922.429999998</v>
          </cell>
          <cell r="GW72">
            <v>13676922.429999998</v>
          </cell>
          <cell r="GX72">
            <v>13676922.429999998</v>
          </cell>
          <cell r="GY72">
            <v>13676922.429999998</v>
          </cell>
          <cell r="GZ72">
            <v>13676922.429999998</v>
          </cell>
          <cell r="HA72">
            <v>13676922.429999998</v>
          </cell>
          <cell r="HB72">
            <v>13676922.429999998</v>
          </cell>
          <cell r="HC72">
            <v>13676922.429999998</v>
          </cell>
          <cell r="HD72">
            <v>13676922.429999998</v>
          </cell>
          <cell r="HE72">
            <v>13676922.429999998</v>
          </cell>
          <cell r="HF72">
            <v>13676922.429999998</v>
          </cell>
          <cell r="HG72">
            <v>13676922.429999998</v>
          </cell>
          <cell r="HH72">
            <v>13676922.429999998</v>
          </cell>
          <cell r="HI72">
            <v>13676922.429999998</v>
          </cell>
          <cell r="HJ72">
            <v>13676922.429999998</v>
          </cell>
          <cell r="HK72">
            <v>13676922.429999998</v>
          </cell>
          <cell r="HL72">
            <v>13676922.429999998</v>
          </cell>
          <cell r="HM72">
            <v>13676922.429999998</v>
          </cell>
          <cell r="HN72">
            <v>13676922.429999998</v>
          </cell>
          <cell r="HO72">
            <v>13676922.429999998</v>
          </cell>
          <cell r="HP72">
            <v>13676922.429999998</v>
          </cell>
          <cell r="HQ72">
            <v>13676922.429999998</v>
          </cell>
          <cell r="HR72">
            <v>13676922.429999998</v>
          </cell>
          <cell r="HS72">
            <v>13676922.429999998</v>
          </cell>
          <cell r="HT72">
            <v>13676922.429999998</v>
          </cell>
          <cell r="HU72">
            <v>13676922.429999998</v>
          </cell>
          <cell r="HV72">
            <v>13676922.429999998</v>
          </cell>
          <cell r="HW72">
            <v>13676922.429999998</v>
          </cell>
          <cell r="HX72">
            <v>13676922.429999998</v>
          </cell>
          <cell r="HY72">
            <v>13676922.429999998</v>
          </cell>
          <cell r="HZ72">
            <v>13676922.429999998</v>
          </cell>
          <cell r="IA72">
            <v>13676922.429999998</v>
          </cell>
          <cell r="IB72">
            <v>13676922.429999998</v>
          </cell>
          <cell r="IC72">
            <v>13676922.429999998</v>
          </cell>
          <cell r="ID72">
            <v>13676922.429999998</v>
          </cell>
          <cell r="IE72">
            <v>13676922.429999998</v>
          </cell>
          <cell r="IF72">
            <v>13676922.429999998</v>
          </cell>
          <cell r="IG72">
            <v>13676922.429999998</v>
          </cell>
          <cell r="IH72">
            <v>13676922.429999998</v>
          </cell>
          <cell r="II72">
            <v>13676922.429999998</v>
          </cell>
          <cell r="IJ72">
            <v>13676922.429999998</v>
          </cell>
          <cell r="IK72">
            <v>13676922.429999998</v>
          </cell>
          <cell r="IL72">
            <v>13676922.429999998</v>
          </cell>
          <cell r="IM72">
            <v>13676922.429999998</v>
          </cell>
          <cell r="IN72">
            <v>13676922.429999998</v>
          </cell>
          <cell r="IO72">
            <v>13676922.429999998</v>
          </cell>
          <cell r="IP72">
            <v>13676922.429999998</v>
          </cell>
          <cell r="IQ72">
            <v>13676922.429999998</v>
          </cell>
          <cell r="IR72">
            <v>13676922.429999998</v>
          </cell>
          <cell r="IS72">
            <v>13676922.429999998</v>
          </cell>
          <cell r="IT72">
            <v>13676922.429999998</v>
          </cell>
          <cell r="IU72">
            <v>13676922.429999998</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32916349.529999997</v>
          </cell>
          <cell r="FV73">
            <v>32916349.529999997</v>
          </cell>
          <cell r="FW73">
            <v>32916349.529999997</v>
          </cell>
          <cell r="FX73">
            <v>32916349.529999997</v>
          </cell>
          <cell r="FY73">
            <v>32916349.529999997</v>
          </cell>
          <cell r="FZ73">
            <v>32916349.529999997</v>
          </cell>
          <cell r="GA73">
            <v>32916349.529999997</v>
          </cell>
          <cell r="GB73">
            <v>32916349.529999997</v>
          </cell>
          <cell r="GC73">
            <v>32916349.529999997</v>
          </cell>
          <cell r="GD73">
            <v>32916349.529999997</v>
          </cell>
          <cell r="GE73">
            <v>32916349.529999997</v>
          </cell>
          <cell r="GF73">
            <v>32916349.529999997</v>
          </cell>
          <cell r="GG73">
            <v>32916349.529999997</v>
          </cell>
          <cell r="GH73">
            <v>32916349.529999997</v>
          </cell>
          <cell r="GI73">
            <v>32916349.529999997</v>
          </cell>
          <cell r="GJ73">
            <v>32916349.529999997</v>
          </cell>
          <cell r="GK73">
            <v>32916349.529999997</v>
          </cell>
          <cell r="GL73">
            <v>32916349.529999997</v>
          </cell>
          <cell r="GM73">
            <v>32916349.529999997</v>
          </cell>
          <cell r="GN73">
            <v>32916349.529999997</v>
          </cell>
          <cell r="GO73">
            <v>32916349.529999997</v>
          </cell>
          <cell r="GP73">
            <v>32916349.529999997</v>
          </cell>
          <cell r="GQ73">
            <v>32916349.529999997</v>
          </cell>
          <cell r="GR73">
            <v>32916349.529999997</v>
          </cell>
          <cell r="GS73">
            <v>32916349.529999997</v>
          </cell>
          <cell r="GT73">
            <v>32916349.529999997</v>
          </cell>
          <cell r="GU73">
            <v>32916349.529999997</v>
          </cell>
          <cell r="GV73">
            <v>32916349.529999997</v>
          </cell>
          <cell r="GW73">
            <v>32916349.529999997</v>
          </cell>
          <cell r="GX73">
            <v>32916349.529999997</v>
          </cell>
          <cell r="GY73">
            <v>32916349.529999997</v>
          </cell>
          <cell r="GZ73">
            <v>32916349.529999997</v>
          </cell>
          <cell r="HA73">
            <v>32916349.529999997</v>
          </cell>
          <cell r="HB73">
            <v>32916349.529999997</v>
          </cell>
          <cell r="HC73">
            <v>32916349.529999997</v>
          </cell>
          <cell r="HD73">
            <v>32916349.529999997</v>
          </cell>
          <cell r="HE73">
            <v>32916349.529999997</v>
          </cell>
          <cell r="HF73">
            <v>32916349.529999997</v>
          </cell>
          <cell r="HG73">
            <v>32916349.529999997</v>
          </cell>
          <cell r="HH73">
            <v>32916349.529999997</v>
          </cell>
          <cell r="HI73">
            <v>32916349.529999997</v>
          </cell>
          <cell r="HJ73">
            <v>32916349.529999997</v>
          </cell>
          <cell r="HK73">
            <v>32916349.529999997</v>
          </cell>
          <cell r="HL73">
            <v>32916349.529999997</v>
          </cell>
          <cell r="HM73">
            <v>32916349.529999997</v>
          </cell>
          <cell r="HN73">
            <v>32916349.529999997</v>
          </cell>
          <cell r="HO73">
            <v>32916349.529999997</v>
          </cell>
          <cell r="HP73">
            <v>32916349.529999997</v>
          </cell>
          <cell r="HQ73">
            <v>32916349.529999997</v>
          </cell>
          <cell r="HR73">
            <v>32916349.529999997</v>
          </cell>
          <cell r="HS73">
            <v>32916349.529999997</v>
          </cell>
          <cell r="HT73">
            <v>32916349.529999997</v>
          </cell>
          <cell r="HU73">
            <v>32916349.529999997</v>
          </cell>
          <cell r="HV73">
            <v>32916349.529999997</v>
          </cell>
          <cell r="HW73">
            <v>32916349.529999997</v>
          </cell>
          <cell r="HX73">
            <v>32916349.529999997</v>
          </cell>
          <cell r="HY73">
            <v>32916349.529999997</v>
          </cell>
          <cell r="HZ73">
            <v>32916349.529999997</v>
          </cell>
          <cell r="IA73">
            <v>32916349.529999997</v>
          </cell>
          <cell r="IB73">
            <v>32916349.529999997</v>
          </cell>
          <cell r="IC73">
            <v>32916349.529999997</v>
          </cell>
          <cell r="ID73">
            <v>32916349.529999997</v>
          </cell>
          <cell r="IE73">
            <v>32916349.529999997</v>
          </cell>
          <cell r="IF73">
            <v>32916349.529999997</v>
          </cell>
          <cell r="IG73">
            <v>32916349.529999997</v>
          </cell>
          <cell r="IH73">
            <v>32916349.529999997</v>
          </cell>
          <cell r="II73">
            <v>32916349.529999997</v>
          </cell>
          <cell r="IJ73">
            <v>32916349.529999997</v>
          </cell>
          <cell r="IK73">
            <v>32916349.529999997</v>
          </cell>
          <cell r="IL73">
            <v>32916349.529999997</v>
          </cell>
          <cell r="IM73">
            <v>32916349.529999997</v>
          </cell>
          <cell r="IN73">
            <v>32916349.529999997</v>
          </cell>
          <cell r="IO73">
            <v>32916349.529999997</v>
          </cell>
          <cell r="IP73">
            <v>32916349.529999997</v>
          </cell>
          <cell r="IQ73">
            <v>32916349.529999997</v>
          </cell>
          <cell r="IR73">
            <v>32916349.529999997</v>
          </cell>
          <cell r="IS73">
            <v>32916349.529999997</v>
          </cell>
          <cell r="IT73">
            <v>32916349.529999997</v>
          </cell>
          <cell r="IU73">
            <v>32916349.529999997</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3536280.58</v>
          </cell>
          <cell r="FV74">
            <v>3536280.58</v>
          </cell>
          <cell r="FW74">
            <v>3536280.58</v>
          </cell>
          <cell r="FX74">
            <v>3536280.58</v>
          </cell>
          <cell r="FY74">
            <v>3536280.58</v>
          </cell>
          <cell r="FZ74">
            <v>3536280.58</v>
          </cell>
          <cell r="GA74">
            <v>3536280.58</v>
          </cell>
          <cell r="GB74">
            <v>3536280.58</v>
          </cell>
          <cell r="GC74">
            <v>3536280.58</v>
          </cell>
          <cell r="GD74">
            <v>3536280.58</v>
          </cell>
          <cell r="GE74">
            <v>3536280.58</v>
          </cell>
          <cell r="GF74">
            <v>3536280.58</v>
          </cell>
          <cell r="GG74">
            <v>3536280.58</v>
          </cell>
          <cell r="GH74">
            <v>3536280.58</v>
          </cell>
          <cell r="GI74">
            <v>3536280.58</v>
          </cell>
          <cell r="GJ74">
            <v>3536280.58</v>
          </cell>
          <cell r="GK74">
            <v>3536280.58</v>
          </cell>
          <cell r="GL74">
            <v>3536280.58</v>
          </cell>
          <cell r="GM74">
            <v>3536280.58</v>
          </cell>
          <cell r="GN74">
            <v>3536280.58</v>
          </cell>
          <cell r="GO74">
            <v>3536280.58</v>
          </cell>
          <cell r="GP74">
            <v>3536280.58</v>
          </cell>
          <cell r="GQ74">
            <v>3536280.58</v>
          </cell>
          <cell r="GR74">
            <v>3536280.58</v>
          </cell>
          <cell r="GS74">
            <v>3536280.58</v>
          </cell>
          <cell r="GT74">
            <v>3536280.58</v>
          </cell>
          <cell r="GU74">
            <v>3536280.58</v>
          </cell>
          <cell r="GV74">
            <v>3536280.58</v>
          </cell>
          <cell r="GW74">
            <v>3536280.58</v>
          </cell>
          <cell r="GX74">
            <v>3536280.58</v>
          </cell>
          <cell r="GY74">
            <v>3536280.58</v>
          </cell>
          <cell r="GZ74">
            <v>3536280.58</v>
          </cell>
          <cell r="HA74">
            <v>3536280.58</v>
          </cell>
          <cell r="HB74">
            <v>3536280.58</v>
          </cell>
          <cell r="HC74">
            <v>3536280.58</v>
          </cell>
          <cell r="HD74">
            <v>3536280.58</v>
          </cell>
          <cell r="HE74">
            <v>3536280.58</v>
          </cell>
          <cell r="HF74">
            <v>3536280.58</v>
          </cell>
          <cell r="HG74">
            <v>3536280.58</v>
          </cell>
          <cell r="HH74">
            <v>3536280.58</v>
          </cell>
          <cell r="HI74">
            <v>3536280.58</v>
          </cell>
          <cell r="HJ74">
            <v>3536280.58</v>
          </cell>
          <cell r="HK74">
            <v>3536280.58</v>
          </cell>
          <cell r="HL74">
            <v>3536280.58</v>
          </cell>
          <cell r="HM74">
            <v>3536280.58</v>
          </cell>
          <cell r="HN74">
            <v>3536280.58</v>
          </cell>
          <cell r="HO74">
            <v>3536280.58</v>
          </cell>
          <cell r="HP74">
            <v>3536280.58</v>
          </cell>
          <cell r="HQ74">
            <v>3536280.58</v>
          </cell>
          <cell r="HR74">
            <v>3536280.58</v>
          </cell>
          <cell r="HS74">
            <v>3536280.58</v>
          </cell>
          <cell r="HT74">
            <v>3536280.58</v>
          </cell>
          <cell r="HU74">
            <v>3536280.58</v>
          </cell>
          <cell r="HV74">
            <v>3536280.58</v>
          </cell>
          <cell r="HW74">
            <v>3536280.58</v>
          </cell>
          <cell r="HX74">
            <v>3536280.58</v>
          </cell>
          <cell r="HY74">
            <v>3536280.58</v>
          </cell>
          <cell r="HZ74">
            <v>3536280.58</v>
          </cell>
          <cell r="IA74">
            <v>3536280.58</v>
          </cell>
          <cell r="IB74">
            <v>3536280.58</v>
          </cell>
          <cell r="IC74">
            <v>3536280.58</v>
          </cell>
          <cell r="ID74">
            <v>3536280.58</v>
          </cell>
          <cell r="IE74">
            <v>3536280.58</v>
          </cell>
          <cell r="IF74">
            <v>3536280.58</v>
          </cell>
          <cell r="IG74">
            <v>3536280.58</v>
          </cell>
          <cell r="IH74">
            <v>3536280.58</v>
          </cell>
          <cell r="II74">
            <v>3536280.58</v>
          </cell>
          <cell r="IJ74">
            <v>3536280.58</v>
          </cell>
          <cell r="IK74">
            <v>3536280.58</v>
          </cell>
          <cell r="IL74">
            <v>3536280.58</v>
          </cell>
          <cell r="IM74">
            <v>3536280.58</v>
          </cell>
          <cell r="IN74">
            <v>3536280.58</v>
          </cell>
          <cell r="IO74">
            <v>3536280.58</v>
          </cell>
          <cell r="IP74">
            <v>3536280.58</v>
          </cell>
          <cell r="IQ74">
            <v>3536280.58</v>
          </cell>
          <cell r="IR74">
            <v>3536280.58</v>
          </cell>
          <cell r="IS74">
            <v>3536280.58</v>
          </cell>
          <cell r="IT74">
            <v>3536280.58</v>
          </cell>
          <cell r="IU74">
            <v>3536280.58</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1238952.0900000001</v>
          </cell>
          <cell r="FW75">
            <v>1238952.0900000001</v>
          </cell>
          <cell r="FX75">
            <v>1238952.0900000001</v>
          </cell>
          <cell r="FY75">
            <v>1238952.0900000001</v>
          </cell>
          <cell r="FZ75">
            <v>1238952.0900000001</v>
          </cell>
          <cell r="GA75">
            <v>1238952.0900000001</v>
          </cell>
          <cell r="GB75">
            <v>1238952.0900000001</v>
          </cell>
          <cell r="GC75">
            <v>1238952.0900000001</v>
          </cell>
          <cell r="GD75">
            <v>1238952.0900000001</v>
          </cell>
          <cell r="GE75">
            <v>1238952.0900000001</v>
          </cell>
          <cell r="GF75">
            <v>1238952.0900000001</v>
          </cell>
          <cell r="GG75">
            <v>1238952.0900000001</v>
          </cell>
          <cell r="GH75">
            <v>1238952.0900000001</v>
          </cell>
          <cell r="GI75">
            <v>1238952.0900000001</v>
          </cell>
          <cell r="GJ75">
            <v>1238952.0900000001</v>
          </cell>
          <cell r="GK75">
            <v>1238952.0900000001</v>
          </cell>
          <cell r="GL75">
            <v>1238952.0900000001</v>
          </cell>
          <cell r="GM75">
            <v>1238952.0900000001</v>
          </cell>
          <cell r="GN75">
            <v>1238952.0900000001</v>
          </cell>
          <cell r="GO75">
            <v>1238952.0900000001</v>
          </cell>
          <cell r="GP75">
            <v>1238952.0900000001</v>
          </cell>
          <cell r="GQ75">
            <v>1238952.0900000001</v>
          </cell>
          <cell r="GR75">
            <v>1238952.0900000001</v>
          </cell>
          <cell r="GS75">
            <v>1238952.0900000001</v>
          </cell>
          <cell r="GT75">
            <v>1238952.0900000001</v>
          </cell>
          <cell r="GU75">
            <v>1238952.0900000001</v>
          </cell>
          <cell r="GV75">
            <v>1238952.0900000001</v>
          </cell>
          <cell r="GW75">
            <v>1238952.0900000001</v>
          </cell>
          <cell r="GX75">
            <v>1238952.0900000001</v>
          </cell>
          <cell r="GY75">
            <v>1238952.0900000001</v>
          </cell>
          <cell r="GZ75">
            <v>1238952.0900000001</v>
          </cell>
          <cell r="HA75">
            <v>1238952.0900000001</v>
          </cell>
          <cell r="HB75">
            <v>1238952.0900000001</v>
          </cell>
          <cell r="HC75">
            <v>1238952.0900000001</v>
          </cell>
          <cell r="HD75">
            <v>1238952.0900000001</v>
          </cell>
          <cell r="HE75">
            <v>1238952.0900000001</v>
          </cell>
          <cell r="HF75">
            <v>1238952.0900000001</v>
          </cell>
          <cell r="HG75">
            <v>1238952.0900000001</v>
          </cell>
          <cell r="HH75">
            <v>1238952.0900000001</v>
          </cell>
          <cell r="HI75">
            <v>1238952.0900000001</v>
          </cell>
          <cell r="HJ75">
            <v>1238952.0900000001</v>
          </cell>
          <cell r="HK75">
            <v>1238952.0900000001</v>
          </cell>
          <cell r="HL75">
            <v>1238952.0900000001</v>
          </cell>
          <cell r="HM75">
            <v>1238952.0900000001</v>
          </cell>
          <cell r="HN75">
            <v>1238952.0900000001</v>
          </cell>
          <cell r="HO75">
            <v>1238952.0900000001</v>
          </cell>
          <cell r="HP75">
            <v>1238952.0900000001</v>
          </cell>
          <cell r="HQ75">
            <v>1238952.0900000001</v>
          </cell>
          <cell r="HR75">
            <v>1238952.0900000001</v>
          </cell>
          <cell r="HS75">
            <v>1238952.0900000001</v>
          </cell>
          <cell r="HT75">
            <v>1238952.0900000001</v>
          </cell>
          <cell r="HU75">
            <v>1238952.0900000001</v>
          </cell>
          <cell r="HV75">
            <v>1238952.0900000001</v>
          </cell>
          <cell r="HW75">
            <v>1238952.0900000001</v>
          </cell>
          <cell r="HX75">
            <v>1238952.0900000001</v>
          </cell>
          <cell r="HY75">
            <v>1238952.0900000001</v>
          </cell>
          <cell r="HZ75">
            <v>1238952.0900000001</v>
          </cell>
          <cell r="IA75">
            <v>1238952.0900000001</v>
          </cell>
          <cell r="IB75">
            <v>1238952.0900000001</v>
          </cell>
          <cell r="IC75">
            <v>1238952.0900000001</v>
          </cell>
          <cell r="ID75">
            <v>1238952.0900000001</v>
          </cell>
          <cell r="IE75">
            <v>1238952.0900000001</v>
          </cell>
          <cell r="IF75">
            <v>1238952.0900000001</v>
          </cell>
          <cell r="IG75">
            <v>1238952.0900000001</v>
          </cell>
          <cell r="IH75">
            <v>1238952.0900000001</v>
          </cell>
          <cell r="II75">
            <v>1238952.0900000001</v>
          </cell>
          <cell r="IJ75">
            <v>1238952.0900000001</v>
          </cell>
          <cell r="IK75">
            <v>1238952.0900000001</v>
          </cell>
          <cell r="IL75">
            <v>1238952.0900000001</v>
          </cell>
          <cell r="IM75">
            <v>1238952.0900000001</v>
          </cell>
          <cell r="IN75">
            <v>1238952.0900000001</v>
          </cell>
          <cell r="IO75">
            <v>1238952.0900000001</v>
          </cell>
          <cell r="IP75">
            <v>1238952.0900000001</v>
          </cell>
          <cell r="IQ75">
            <v>1238952.0900000001</v>
          </cell>
          <cell r="IR75">
            <v>1238952.0900000001</v>
          </cell>
          <cell r="IS75">
            <v>1238952.0900000001</v>
          </cell>
          <cell r="IT75">
            <v>1238952.0900000001</v>
          </cell>
          <cell r="IU75">
            <v>1238952.0900000001</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20156424.739999998</v>
          </cell>
          <cell r="FV77">
            <v>20156424.739999998</v>
          </cell>
          <cell r="FW77">
            <v>20156424.739999998</v>
          </cell>
          <cell r="FX77">
            <v>20156424.739999998</v>
          </cell>
          <cell r="FY77">
            <v>20156424.739999998</v>
          </cell>
          <cell r="FZ77">
            <v>20156424.739999998</v>
          </cell>
          <cell r="GA77">
            <v>20156424.739999998</v>
          </cell>
          <cell r="GB77">
            <v>20156424.739999998</v>
          </cell>
          <cell r="GC77">
            <v>20156424.739999998</v>
          </cell>
          <cell r="GD77">
            <v>20156424.739999998</v>
          </cell>
          <cell r="GE77">
            <v>20156424.739999998</v>
          </cell>
          <cell r="GF77">
            <v>20156424.739999998</v>
          </cell>
          <cell r="GG77">
            <v>20156424.739999998</v>
          </cell>
          <cell r="GH77">
            <v>20156424.739999998</v>
          </cell>
          <cell r="GI77">
            <v>20156424.739999998</v>
          </cell>
          <cell r="GJ77">
            <v>20156424.739999998</v>
          </cell>
          <cell r="GK77">
            <v>20156424.739999998</v>
          </cell>
          <cell r="GL77">
            <v>20156424.739999998</v>
          </cell>
          <cell r="GM77">
            <v>20156424.739999998</v>
          </cell>
          <cell r="GN77">
            <v>20156424.739999998</v>
          </cell>
          <cell r="GO77">
            <v>20156424.739999998</v>
          </cell>
          <cell r="GP77">
            <v>20156424.739999998</v>
          </cell>
          <cell r="GQ77">
            <v>20156424.739999998</v>
          </cell>
          <cell r="GR77">
            <v>20156424.739999998</v>
          </cell>
          <cell r="GS77">
            <v>20156424.739999998</v>
          </cell>
          <cell r="GT77">
            <v>20156424.739999998</v>
          </cell>
          <cell r="GU77">
            <v>20156424.739999998</v>
          </cell>
          <cell r="GV77">
            <v>20156424.739999998</v>
          </cell>
          <cell r="GW77">
            <v>20156424.739999998</v>
          </cell>
          <cell r="GX77">
            <v>20156424.739999998</v>
          </cell>
          <cell r="GY77">
            <v>20156424.739999998</v>
          </cell>
          <cell r="GZ77">
            <v>20156424.739999998</v>
          </cell>
          <cell r="HA77">
            <v>20156424.739999998</v>
          </cell>
          <cell r="HB77">
            <v>20156424.739999998</v>
          </cell>
          <cell r="HC77">
            <v>20156424.739999998</v>
          </cell>
          <cell r="HD77">
            <v>20156424.739999998</v>
          </cell>
          <cell r="HE77">
            <v>20156424.739999998</v>
          </cell>
          <cell r="HF77">
            <v>20156424.739999998</v>
          </cell>
          <cell r="HG77">
            <v>20156424.739999998</v>
          </cell>
          <cell r="HH77">
            <v>20156424.739999998</v>
          </cell>
          <cell r="HI77">
            <v>20156424.739999998</v>
          </cell>
          <cell r="HJ77">
            <v>20156424.739999998</v>
          </cell>
          <cell r="HK77">
            <v>20156424.739999998</v>
          </cell>
          <cell r="HL77">
            <v>20156424.739999998</v>
          </cell>
          <cell r="HM77">
            <v>20156424.739999998</v>
          </cell>
          <cell r="HN77">
            <v>20156424.739999998</v>
          </cell>
          <cell r="HO77">
            <v>20156424.739999998</v>
          </cell>
          <cell r="HP77">
            <v>20156424.739999998</v>
          </cell>
          <cell r="HQ77">
            <v>20156424.739999998</v>
          </cell>
          <cell r="HR77">
            <v>20156424.739999998</v>
          </cell>
          <cell r="HS77">
            <v>20156424.739999998</v>
          </cell>
          <cell r="HT77">
            <v>20156424.739999998</v>
          </cell>
          <cell r="HU77">
            <v>20156424.739999998</v>
          </cell>
          <cell r="HV77">
            <v>20156424.739999998</v>
          </cell>
          <cell r="HW77">
            <v>20156424.739999998</v>
          </cell>
          <cell r="HX77">
            <v>20156424.739999998</v>
          </cell>
          <cell r="HY77">
            <v>20156424.739999998</v>
          </cell>
          <cell r="HZ77">
            <v>20156424.739999998</v>
          </cell>
          <cell r="IA77">
            <v>20156424.739999998</v>
          </cell>
          <cell r="IB77">
            <v>20156424.739999998</v>
          </cell>
          <cell r="IC77">
            <v>20156424.739999998</v>
          </cell>
          <cell r="ID77">
            <v>20156424.739999998</v>
          </cell>
          <cell r="IE77">
            <v>20156424.739999998</v>
          </cell>
          <cell r="IF77">
            <v>20156424.739999998</v>
          </cell>
          <cell r="IG77">
            <v>20156424.739999998</v>
          </cell>
          <cell r="IH77">
            <v>20156424.739999998</v>
          </cell>
          <cell r="II77">
            <v>20156424.739999998</v>
          </cell>
          <cell r="IJ77">
            <v>20156424.739999998</v>
          </cell>
          <cell r="IK77">
            <v>20156424.739999998</v>
          </cell>
          <cell r="IL77">
            <v>20156424.739999998</v>
          </cell>
          <cell r="IM77">
            <v>20156424.739999998</v>
          </cell>
          <cell r="IN77">
            <v>20156424.739999998</v>
          </cell>
          <cell r="IO77">
            <v>20156424.739999998</v>
          </cell>
          <cell r="IP77">
            <v>20156424.739999998</v>
          </cell>
          <cell r="IQ77">
            <v>20156424.739999998</v>
          </cell>
          <cell r="IR77">
            <v>20156424.739999998</v>
          </cell>
          <cell r="IS77">
            <v>20156424.739999998</v>
          </cell>
          <cell r="IT77">
            <v>20156424.739999998</v>
          </cell>
          <cell r="IU77">
            <v>20156424.739999998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1996337.5599999998</v>
          </cell>
          <cell r="FV78">
            <v>1996337.5599999998</v>
          </cell>
          <cell r="FW78">
            <v>1996337.5599999998</v>
          </cell>
          <cell r="FX78">
            <v>1996337.5599999998</v>
          </cell>
          <cell r="FY78">
            <v>1996337.5599999998</v>
          </cell>
          <cell r="FZ78">
            <v>1996337.5599999998</v>
          </cell>
          <cell r="GA78">
            <v>1996337.5599999998</v>
          </cell>
          <cell r="GB78">
            <v>1996337.5599999998</v>
          </cell>
          <cell r="GC78">
            <v>1996337.5599999998</v>
          </cell>
          <cell r="GD78">
            <v>1996337.5599999998</v>
          </cell>
          <cell r="GE78">
            <v>1996337.5599999998</v>
          </cell>
          <cell r="GF78">
            <v>1996337.5599999998</v>
          </cell>
          <cell r="GG78">
            <v>1996337.5599999998</v>
          </cell>
          <cell r="GH78">
            <v>1996337.5599999998</v>
          </cell>
          <cell r="GI78">
            <v>1996337.5599999998</v>
          </cell>
          <cell r="GJ78">
            <v>1996337.5599999998</v>
          </cell>
          <cell r="GK78">
            <v>1996337.5599999998</v>
          </cell>
          <cell r="GL78">
            <v>1996337.5599999998</v>
          </cell>
          <cell r="GM78">
            <v>1996337.5599999998</v>
          </cell>
          <cell r="GN78">
            <v>1996337.5599999998</v>
          </cell>
          <cell r="GO78">
            <v>1996337.5599999998</v>
          </cell>
          <cell r="GP78">
            <v>1996337.5599999998</v>
          </cell>
          <cell r="GQ78">
            <v>1996337.5599999998</v>
          </cell>
          <cell r="GR78">
            <v>1996337.5599999998</v>
          </cell>
          <cell r="GS78">
            <v>1996337.5599999998</v>
          </cell>
          <cell r="GT78">
            <v>1996337.5599999998</v>
          </cell>
          <cell r="GU78">
            <v>1996337.5599999998</v>
          </cell>
          <cell r="GV78">
            <v>1996337.5599999998</v>
          </cell>
          <cell r="GW78">
            <v>1996337.5599999998</v>
          </cell>
          <cell r="GX78">
            <v>1996337.5599999998</v>
          </cell>
          <cell r="GY78">
            <v>1996337.5599999998</v>
          </cell>
          <cell r="GZ78">
            <v>1996337.5599999998</v>
          </cell>
          <cell r="HA78">
            <v>1996337.5599999998</v>
          </cell>
          <cell r="HB78">
            <v>1996337.5599999998</v>
          </cell>
          <cell r="HC78">
            <v>1996337.5599999998</v>
          </cell>
          <cell r="HD78">
            <v>1996337.5599999998</v>
          </cell>
          <cell r="HE78">
            <v>1996337.5599999998</v>
          </cell>
          <cell r="HF78">
            <v>1996337.5599999998</v>
          </cell>
          <cell r="HG78">
            <v>1996337.5599999998</v>
          </cell>
          <cell r="HH78">
            <v>1996337.5599999998</v>
          </cell>
          <cell r="HI78">
            <v>1996337.5599999998</v>
          </cell>
          <cell r="HJ78">
            <v>1996337.5599999998</v>
          </cell>
          <cell r="HK78">
            <v>1996337.5599999998</v>
          </cell>
          <cell r="HL78">
            <v>1996337.5599999998</v>
          </cell>
          <cell r="HM78">
            <v>1996337.5599999998</v>
          </cell>
          <cell r="HN78">
            <v>1996337.5599999998</v>
          </cell>
          <cell r="HO78">
            <v>1996337.5599999998</v>
          </cell>
          <cell r="HP78">
            <v>1996337.5599999998</v>
          </cell>
          <cell r="HQ78">
            <v>1996337.5599999998</v>
          </cell>
          <cell r="HR78">
            <v>1996337.5599999998</v>
          </cell>
          <cell r="HS78">
            <v>1996337.5599999998</v>
          </cell>
          <cell r="HT78">
            <v>1996337.5599999998</v>
          </cell>
          <cell r="HU78">
            <v>1996337.5599999998</v>
          </cell>
          <cell r="HV78">
            <v>1996337.5599999998</v>
          </cell>
          <cell r="HW78">
            <v>1996337.5599999998</v>
          </cell>
          <cell r="HX78">
            <v>1996337.5599999998</v>
          </cell>
          <cell r="HY78">
            <v>1996337.5599999998</v>
          </cell>
          <cell r="HZ78">
            <v>1996337.5599999998</v>
          </cell>
          <cell r="IA78">
            <v>1996337.5599999998</v>
          </cell>
          <cell r="IB78">
            <v>1996337.5599999998</v>
          </cell>
          <cell r="IC78">
            <v>1996337.5599999998</v>
          </cell>
          <cell r="ID78">
            <v>1996337.5599999998</v>
          </cell>
          <cell r="IE78">
            <v>1996337.5599999998</v>
          </cell>
          <cell r="IF78">
            <v>1996337.5599999998</v>
          </cell>
          <cell r="IG78">
            <v>1996337.5599999998</v>
          </cell>
          <cell r="IH78">
            <v>1996337.5599999998</v>
          </cell>
          <cell r="II78">
            <v>1996337.5599999998</v>
          </cell>
          <cell r="IJ78">
            <v>1996337.5599999998</v>
          </cell>
          <cell r="IK78">
            <v>1996337.5599999998</v>
          </cell>
          <cell r="IL78">
            <v>1996337.5599999998</v>
          </cell>
          <cell r="IM78">
            <v>1996337.5599999998</v>
          </cell>
          <cell r="IN78">
            <v>1996337.5599999998</v>
          </cell>
          <cell r="IO78">
            <v>1996337.5599999998</v>
          </cell>
          <cell r="IP78">
            <v>1996337.5599999998</v>
          </cell>
          <cell r="IQ78">
            <v>1996337.5599999998</v>
          </cell>
          <cell r="IR78">
            <v>1996337.5599999998</v>
          </cell>
          <cell r="IS78">
            <v>1996337.5599999998</v>
          </cell>
          <cell r="IT78">
            <v>1996337.5599999998</v>
          </cell>
          <cell r="IU78">
            <v>1996337.5599999998</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512072.79</v>
          </cell>
          <cell r="FV79">
            <v>512072.79</v>
          </cell>
          <cell r="FW79">
            <v>512072.79</v>
          </cell>
          <cell r="FX79">
            <v>512072.79</v>
          </cell>
          <cell r="FY79">
            <v>512072.79</v>
          </cell>
          <cell r="FZ79">
            <v>512072.79</v>
          </cell>
          <cell r="GA79">
            <v>512072.79</v>
          </cell>
          <cell r="GB79">
            <v>512072.79</v>
          </cell>
          <cell r="GC79">
            <v>512072.79</v>
          </cell>
          <cell r="GD79">
            <v>512072.79</v>
          </cell>
          <cell r="GE79">
            <v>512072.79</v>
          </cell>
          <cell r="GF79">
            <v>512072.79</v>
          </cell>
          <cell r="GG79">
            <v>512072.79</v>
          </cell>
          <cell r="GH79">
            <v>512072.79</v>
          </cell>
          <cell r="GI79">
            <v>512072.79</v>
          </cell>
          <cell r="GJ79">
            <v>512072.79</v>
          </cell>
          <cell r="GK79">
            <v>512072.79</v>
          </cell>
          <cell r="GL79">
            <v>512072.79</v>
          </cell>
          <cell r="GM79">
            <v>512072.79</v>
          </cell>
          <cell r="GN79">
            <v>512072.79</v>
          </cell>
          <cell r="GO79">
            <v>512072.79</v>
          </cell>
          <cell r="GP79">
            <v>512072.79</v>
          </cell>
          <cell r="GQ79">
            <v>512072.79</v>
          </cell>
          <cell r="GR79">
            <v>512072.79</v>
          </cell>
          <cell r="GS79">
            <v>512072.79</v>
          </cell>
          <cell r="GT79">
            <v>512072.79</v>
          </cell>
          <cell r="GU79">
            <v>512072.79</v>
          </cell>
          <cell r="GV79">
            <v>512072.79</v>
          </cell>
          <cell r="GW79">
            <v>512072.79</v>
          </cell>
          <cell r="GX79">
            <v>512072.79</v>
          </cell>
          <cell r="GY79">
            <v>512072.79</v>
          </cell>
          <cell r="GZ79">
            <v>512072.79</v>
          </cell>
          <cell r="HA79">
            <v>512072.79</v>
          </cell>
          <cell r="HB79">
            <v>512072.79</v>
          </cell>
          <cell r="HC79">
            <v>512072.79</v>
          </cell>
          <cell r="HD79">
            <v>512072.79</v>
          </cell>
          <cell r="HE79">
            <v>512072.79</v>
          </cell>
          <cell r="HF79">
            <v>512072.79</v>
          </cell>
          <cell r="HG79">
            <v>512072.79</v>
          </cell>
          <cell r="HH79">
            <v>512072.79</v>
          </cell>
          <cell r="HI79">
            <v>512072.79</v>
          </cell>
          <cell r="HJ79">
            <v>512072.79</v>
          </cell>
          <cell r="HK79">
            <v>512072.79</v>
          </cell>
          <cell r="HL79">
            <v>512072.79</v>
          </cell>
          <cell r="HM79">
            <v>512072.79</v>
          </cell>
          <cell r="HN79">
            <v>512072.79</v>
          </cell>
          <cell r="HO79">
            <v>512072.79</v>
          </cell>
          <cell r="HP79">
            <v>512072.79</v>
          </cell>
          <cell r="HQ79">
            <v>512072.79</v>
          </cell>
          <cell r="HR79">
            <v>512072.79</v>
          </cell>
          <cell r="HS79">
            <v>512072.79</v>
          </cell>
          <cell r="HT79">
            <v>512072.79</v>
          </cell>
          <cell r="HU79">
            <v>512072.79</v>
          </cell>
          <cell r="HV79">
            <v>512072.79</v>
          </cell>
          <cell r="HW79">
            <v>512072.79</v>
          </cell>
          <cell r="HX79">
            <v>512072.79</v>
          </cell>
          <cell r="HY79">
            <v>512072.79</v>
          </cell>
          <cell r="HZ79">
            <v>512072.79</v>
          </cell>
          <cell r="IA79">
            <v>512072.79</v>
          </cell>
          <cell r="IB79">
            <v>512072.79</v>
          </cell>
          <cell r="IC79">
            <v>512072.79</v>
          </cell>
          <cell r="ID79">
            <v>512072.79</v>
          </cell>
          <cell r="IE79">
            <v>512072.79</v>
          </cell>
          <cell r="IF79">
            <v>512072.79</v>
          </cell>
          <cell r="IG79">
            <v>512072.79</v>
          </cell>
          <cell r="IH79">
            <v>512072.79</v>
          </cell>
          <cell r="II79">
            <v>512072.79</v>
          </cell>
          <cell r="IJ79">
            <v>512072.79</v>
          </cell>
          <cell r="IK79">
            <v>512072.79</v>
          </cell>
          <cell r="IL79">
            <v>512072.79</v>
          </cell>
          <cell r="IM79">
            <v>512072.79</v>
          </cell>
          <cell r="IN79">
            <v>512072.79</v>
          </cell>
          <cell r="IO79">
            <v>512072.79</v>
          </cell>
          <cell r="IP79">
            <v>512072.79</v>
          </cell>
          <cell r="IQ79">
            <v>512072.79</v>
          </cell>
          <cell r="IR79">
            <v>512072.79</v>
          </cell>
          <cell r="IS79">
            <v>512072.79</v>
          </cell>
          <cell r="IT79">
            <v>512072.79</v>
          </cell>
          <cell r="IU79">
            <v>512072.79</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44506.48</v>
          </cell>
          <cell r="FV80">
            <v>44506.48</v>
          </cell>
          <cell r="FW80">
            <v>44506.48</v>
          </cell>
          <cell r="FX80">
            <v>44506.48</v>
          </cell>
          <cell r="FY80">
            <v>44506.48</v>
          </cell>
          <cell r="FZ80">
            <v>44506.48</v>
          </cell>
          <cell r="GA80">
            <v>44506.48</v>
          </cell>
          <cell r="GB80">
            <v>44506.48</v>
          </cell>
          <cell r="GC80">
            <v>44506.48</v>
          </cell>
          <cell r="GD80">
            <v>44506.48</v>
          </cell>
          <cell r="GE80">
            <v>44506.48</v>
          </cell>
          <cell r="GF80">
            <v>44506.48</v>
          </cell>
          <cell r="GG80">
            <v>44506.48</v>
          </cell>
          <cell r="GH80">
            <v>44506.48</v>
          </cell>
          <cell r="GI80">
            <v>44506.48</v>
          </cell>
          <cell r="GJ80">
            <v>44506.48</v>
          </cell>
          <cell r="GK80">
            <v>44506.48</v>
          </cell>
          <cell r="GL80">
            <v>44506.48</v>
          </cell>
          <cell r="GM80">
            <v>44506.48</v>
          </cell>
          <cell r="GN80">
            <v>44506.48</v>
          </cell>
          <cell r="GO80">
            <v>44506.48</v>
          </cell>
          <cell r="GP80">
            <v>44506.48</v>
          </cell>
          <cell r="GQ80">
            <v>44506.48</v>
          </cell>
          <cell r="GR80">
            <v>44506.48</v>
          </cell>
          <cell r="GS80">
            <v>44506.48</v>
          </cell>
          <cell r="GT80">
            <v>44506.48</v>
          </cell>
          <cell r="GU80">
            <v>44506.48</v>
          </cell>
          <cell r="GV80">
            <v>44506.48</v>
          </cell>
          <cell r="GW80">
            <v>44506.48</v>
          </cell>
          <cell r="GX80">
            <v>44506.48</v>
          </cell>
          <cell r="GY80">
            <v>44506.48</v>
          </cell>
          <cell r="GZ80">
            <v>44506.48</v>
          </cell>
          <cell r="HA80">
            <v>44506.48</v>
          </cell>
          <cell r="HB80">
            <v>44506.48</v>
          </cell>
          <cell r="HC80">
            <v>44506.48</v>
          </cell>
          <cell r="HD80">
            <v>44506.48</v>
          </cell>
          <cell r="HE80">
            <v>44506.48</v>
          </cell>
          <cell r="HF80">
            <v>44506.48</v>
          </cell>
          <cell r="HG80">
            <v>44506.48</v>
          </cell>
          <cell r="HH80">
            <v>44506.48</v>
          </cell>
          <cell r="HI80">
            <v>44506.48</v>
          </cell>
          <cell r="HJ80">
            <v>44506.48</v>
          </cell>
          <cell r="HK80">
            <v>44506.48</v>
          </cell>
          <cell r="HL80">
            <v>44506.48</v>
          </cell>
          <cell r="HM80">
            <v>44506.48</v>
          </cell>
          <cell r="HN80">
            <v>44506.48</v>
          </cell>
          <cell r="HO80">
            <v>44506.48</v>
          </cell>
          <cell r="HP80">
            <v>44506.48</v>
          </cell>
          <cell r="HQ80">
            <v>44506.48</v>
          </cell>
          <cell r="HR80">
            <v>44506.48</v>
          </cell>
          <cell r="HS80">
            <v>44506.48</v>
          </cell>
          <cell r="HT80">
            <v>44506.48</v>
          </cell>
          <cell r="HU80">
            <v>44506.48</v>
          </cell>
          <cell r="HV80">
            <v>44506.48</v>
          </cell>
          <cell r="HW80">
            <v>44506.48</v>
          </cell>
          <cell r="HX80">
            <v>44506.48</v>
          </cell>
          <cell r="HY80">
            <v>44506.48</v>
          </cell>
          <cell r="HZ80">
            <v>44506.48</v>
          </cell>
          <cell r="IA80">
            <v>44506.48</v>
          </cell>
          <cell r="IB80">
            <v>44506.48</v>
          </cell>
          <cell r="IC80">
            <v>44506.48</v>
          </cell>
          <cell r="ID80">
            <v>44506.48</v>
          </cell>
          <cell r="IE80">
            <v>44506.48</v>
          </cell>
          <cell r="IF80">
            <v>44506.48</v>
          </cell>
          <cell r="IG80">
            <v>44506.48</v>
          </cell>
          <cell r="IH80">
            <v>44506.48</v>
          </cell>
          <cell r="II80">
            <v>44506.48</v>
          </cell>
          <cell r="IJ80">
            <v>44506.48</v>
          </cell>
          <cell r="IK80">
            <v>44506.48</v>
          </cell>
          <cell r="IL80">
            <v>44506.48</v>
          </cell>
          <cell r="IM80">
            <v>44506.48</v>
          </cell>
          <cell r="IN80">
            <v>44506.48</v>
          </cell>
          <cell r="IO80">
            <v>44506.48</v>
          </cell>
          <cell r="IP80">
            <v>44506.48</v>
          </cell>
          <cell r="IQ80">
            <v>44506.48</v>
          </cell>
          <cell r="IR80">
            <v>44506.48</v>
          </cell>
          <cell r="IS80">
            <v>44506.48</v>
          </cell>
          <cell r="IT80">
            <v>44506.48</v>
          </cell>
          <cell r="IU80">
            <v>44506.48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2474567.92</v>
          </cell>
          <cell r="FV82">
            <v>2474567.92</v>
          </cell>
          <cell r="FW82">
            <v>2474567.92</v>
          </cell>
          <cell r="FX82">
            <v>2474567.92</v>
          </cell>
          <cell r="FY82">
            <v>2474567.92</v>
          </cell>
          <cell r="FZ82">
            <v>2474567.92</v>
          </cell>
          <cell r="GA82">
            <v>2474567.92</v>
          </cell>
          <cell r="GB82">
            <v>2474567.92</v>
          </cell>
          <cell r="GC82">
            <v>2474567.92</v>
          </cell>
          <cell r="GD82">
            <v>2474567.92</v>
          </cell>
          <cell r="GE82">
            <v>2474567.92</v>
          </cell>
          <cell r="GF82">
            <v>2474567.92</v>
          </cell>
          <cell r="GG82">
            <v>2474567.92</v>
          </cell>
          <cell r="GH82">
            <v>2474567.92</v>
          </cell>
          <cell r="GI82">
            <v>2474567.92</v>
          </cell>
          <cell r="GJ82">
            <v>2474567.92</v>
          </cell>
          <cell r="GK82">
            <v>2474567.92</v>
          </cell>
          <cell r="GL82">
            <v>2474567.92</v>
          </cell>
          <cell r="GM82">
            <v>2474567.92</v>
          </cell>
          <cell r="GN82">
            <v>2474567.92</v>
          </cell>
          <cell r="GO82">
            <v>2474567.92</v>
          </cell>
          <cell r="GP82">
            <v>2474567.92</v>
          </cell>
          <cell r="GQ82">
            <v>2474567.92</v>
          </cell>
          <cell r="GR82">
            <v>2474567.92</v>
          </cell>
          <cell r="GS82">
            <v>2474567.92</v>
          </cell>
          <cell r="GT82">
            <v>2474567.92</v>
          </cell>
          <cell r="GU82">
            <v>2474567.92</v>
          </cell>
          <cell r="GV82">
            <v>2474567.92</v>
          </cell>
          <cell r="GW82">
            <v>2474567.92</v>
          </cell>
          <cell r="GX82">
            <v>2474567.92</v>
          </cell>
          <cell r="GY82">
            <v>2474567.92</v>
          </cell>
          <cell r="GZ82">
            <v>2474567.92</v>
          </cell>
          <cell r="HA82">
            <v>2474567.92</v>
          </cell>
          <cell r="HB82">
            <v>2474567.92</v>
          </cell>
          <cell r="HC82">
            <v>2474567.92</v>
          </cell>
          <cell r="HD82">
            <v>2474567.92</v>
          </cell>
          <cell r="HE82">
            <v>2474567.92</v>
          </cell>
          <cell r="HF82">
            <v>2474567.92</v>
          </cell>
          <cell r="HG82">
            <v>2474567.92</v>
          </cell>
          <cell r="HH82">
            <v>2474567.92</v>
          </cell>
          <cell r="HI82">
            <v>2474567.92</v>
          </cell>
          <cell r="HJ82">
            <v>2474567.92</v>
          </cell>
          <cell r="HK82">
            <v>2474567.92</v>
          </cell>
          <cell r="HL82">
            <v>2474567.92</v>
          </cell>
          <cell r="HM82">
            <v>2474567.92</v>
          </cell>
          <cell r="HN82">
            <v>2474567.92</v>
          </cell>
          <cell r="HO82">
            <v>2474567.92</v>
          </cell>
          <cell r="HP82">
            <v>2474567.92</v>
          </cell>
          <cell r="HQ82">
            <v>2474567.92</v>
          </cell>
          <cell r="HR82">
            <v>2474567.92</v>
          </cell>
          <cell r="HS82">
            <v>2474567.92</v>
          </cell>
          <cell r="HT82">
            <v>2474567.92</v>
          </cell>
          <cell r="HU82">
            <v>2474567.92</v>
          </cell>
          <cell r="HV82">
            <v>2474567.92</v>
          </cell>
          <cell r="HW82">
            <v>2474567.92</v>
          </cell>
          <cell r="HX82">
            <v>2474567.92</v>
          </cell>
          <cell r="HY82">
            <v>2474567.92</v>
          </cell>
          <cell r="HZ82">
            <v>2474567.92</v>
          </cell>
          <cell r="IA82">
            <v>2474567.92</v>
          </cell>
          <cell r="IB82">
            <v>2474567.92</v>
          </cell>
          <cell r="IC82">
            <v>2474567.92</v>
          </cell>
          <cell r="ID82">
            <v>2474567.92</v>
          </cell>
          <cell r="IE82">
            <v>2474567.92</v>
          </cell>
          <cell r="IF82">
            <v>2474567.92</v>
          </cell>
          <cell r="IG82">
            <v>2474567.92</v>
          </cell>
          <cell r="IH82">
            <v>2474567.92</v>
          </cell>
          <cell r="II82">
            <v>2474567.92</v>
          </cell>
          <cell r="IJ82">
            <v>2474567.92</v>
          </cell>
          <cell r="IK82">
            <v>2474567.92</v>
          </cell>
          <cell r="IL82">
            <v>2474567.92</v>
          </cell>
          <cell r="IM82">
            <v>2474567.92</v>
          </cell>
          <cell r="IN82">
            <v>2474567.92</v>
          </cell>
          <cell r="IO82">
            <v>2474567.92</v>
          </cell>
          <cell r="IP82">
            <v>2474567.92</v>
          </cell>
          <cell r="IQ82">
            <v>2474567.92</v>
          </cell>
          <cell r="IR82">
            <v>2474567.92</v>
          </cell>
          <cell r="IS82">
            <v>2474567.92</v>
          </cell>
          <cell r="IT82">
            <v>2474567.92</v>
          </cell>
          <cell r="IU82">
            <v>2474567.92</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73930.3</v>
          </cell>
          <cell r="FV84">
            <v>73930.3</v>
          </cell>
          <cell r="FW84">
            <v>73930.3</v>
          </cell>
          <cell r="FX84">
            <v>73930.3</v>
          </cell>
          <cell r="FY84">
            <v>73930.3</v>
          </cell>
          <cell r="FZ84">
            <v>73930.3</v>
          </cell>
          <cell r="GA84">
            <v>73930.3</v>
          </cell>
          <cell r="GB84">
            <v>73930.3</v>
          </cell>
          <cell r="GC84">
            <v>73930.3</v>
          </cell>
          <cell r="GD84">
            <v>73930.3</v>
          </cell>
          <cell r="GE84">
            <v>73930.3</v>
          </cell>
          <cell r="GF84">
            <v>73930.3</v>
          </cell>
          <cell r="GG84">
            <v>73930.3</v>
          </cell>
          <cell r="GH84">
            <v>73930.3</v>
          </cell>
          <cell r="GI84">
            <v>73930.3</v>
          </cell>
          <cell r="GJ84">
            <v>73930.3</v>
          </cell>
          <cell r="GK84">
            <v>73930.3</v>
          </cell>
          <cell r="GL84">
            <v>73930.3</v>
          </cell>
          <cell r="GM84">
            <v>73930.3</v>
          </cell>
          <cell r="GN84">
            <v>73930.3</v>
          </cell>
          <cell r="GO84">
            <v>73930.3</v>
          </cell>
          <cell r="GP84">
            <v>73930.3</v>
          </cell>
          <cell r="GQ84">
            <v>73930.3</v>
          </cell>
          <cell r="GR84">
            <v>73930.3</v>
          </cell>
          <cell r="GS84">
            <v>73930.3</v>
          </cell>
          <cell r="GT84">
            <v>73930.3</v>
          </cell>
          <cell r="GU84">
            <v>73930.3</v>
          </cell>
          <cell r="GV84">
            <v>73930.3</v>
          </cell>
          <cell r="GW84">
            <v>73930.3</v>
          </cell>
          <cell r="GX84">
            <v>73930.3</v>
          </cell>
          <cell r="GY84">
            <v>73930.3</v>
          </cell>
          <cell r="GZ84">
            <v>73930.3</v>
          </cell>
          <cell r="HA84">
            <v>73930.3</v>
          </cell>
          <cell r="HB84">
            <v>73930.3</v>
          </cell>
          <cell r="HC84">
            <v>73930.3</v>
          </cell>
          <cell r="HD84">
            <v>73930.3</v>
          </cell>
          <cell r="HE84">
            <v>73930.3</v>
          </cell>
          <cell r="HF84">
            <v>73930.3</v>
          </cell>
          <cell r="HG84">
            <v>73930.3</v>
          </cell>
          <cell r="HH84">
            <v>73930.3</v>
          </cell>
          <cell r="HI84">
            <v>73930.3</v>
          </cell>
          <cell r="HJ84">
            <v>73930.3</v>
          </cell>
          <cell r="HK84">
            <v>73930.3</v>
          </cell>
          <cell r="HL84">
            <v>73930.3</v>
          </cell>
          <cell r="HM84">
            <v>73930.3</v>
          </cell>
          <cell r="HN84">
            <v>73930.3</v>
          </cell>
          <cell r="HO84">
            <v>73930.3</v>
          </cell>
          <cell r="HP84">
            <v>73930.3</v>
          </cell>
          <cell r="HQ84">
            <v>73930.3</v>
          </cell>
          <cell r="HR84">
            <v>73930.3</v>
          </cell>
          <cell r="HS84">
            <v>73930.3</v>
          </cell>
          <cell r="HT84">
            <v>73930.3</v>
          </cell>
          <cell r="HU84">
            <v>73930.3</v>
          </cell>
          <cell r="HV84">
            <v>73930.3</v>
          </cell>
          <cell r="HW84">
            <v>73930.3</v>
          </cell>
          <cell r="HX84">
            <v>73930.3</v>
          </cell>
          <cell r="HY84">
            <v>73930.3</v>
          </cell>
          <cell r="HZ84">
            <v>73930.3</v>
          </cell>
          <cell r="IA84">
            <v>73930.3</v>
          </cell>
          <cell r="IB84">
            <v>73930.3</v>
          </cell>
          <cell r="IC84">
            <v>73930.3</v>
          </cell>
          <cell r="ID84">
            <v>73930.3</v>
          </cell>
          <cell r="IE84">
            <v>73930.3</v>
          </cell>
          <cell r="IF84">
            <v>73930.3</v>
          </cell>
          <cell r="IG84">
            <v>73930.3</v>
          </cell>
          <cell r="IH84">
            <v>73930.3</v>
          </cell>
          <cell r="II84">
            <v>73930.3</v>
          </cell>
          <cell r="IJ84">
            <v>73930.3</v>
          </cell>
          <cell r="IK84">
            <v>73930.3</v>
          </cell>
          <cell r="IL84">
            <v>73930.3</v>
          </cell>
          <cell r="IM84">
            <v>73930.3</v>
          </cell>
          <cell r="IN84">
            <v>73930.3</v>
          </cell>
          <cell r="IO84">
            <v>73930.3</v>
          </cell>
          <cell r="IP84">
            <v>73930.3</v>
          </cell>
          <cell r="IQ84">
            <v>73930.3</v>
          </cell>
          <cell r="IR84">
            <v>73930.3</v>
          </cell>
          <cell r="IS84">
            <v>73930.3</v>
          </cell>
          <cell r="IT84">
            <v>73930.3</v>
          </cell>
          <cell r="IU84">
            <v>73930.3</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326857763.64999998</v>
          </cell>
          <cell r="FV86">
            <v>326857763.64999998</v>
          </cell>
          <cell r="FW86">
            <v>326857763.64999998</v>
          </cell>
          <cell r="FX86">
            <v>326857763.64999998</v>
          </cell>
          <cell r="FY86">
            <v>326857763.64999998</v>
          </cell>
          <cell r="FZ86">
            <v>326857763.64999998</v>
          </cell>
          <cell r="GA86">
            <v>326857763.64999998</v>
          </cell>
          <cell r="GB86">
            <v>326857763.64999998</v>
          </cell>
          <cell r="GC86">
            <v>326857763.64999998</v>
          </cell>
          <cell r="GD86">
            <v>326857763.64999998</v>
          </cell>
          <cell r="GE86">
            <v>326857763.64999998</v>
          </cell>
          <cell r="GF86">
            <v>326857763.64999998</v>
          </cell>
          <cell r="GG86">
            <v>326857763.64999998</v>
          </cell>
          <cell r="GH86">
            <v>326857763.64999998</v>
          </cell>
          <cell r="GI86">
            <v>326857763.64999998</v>
          </cell>
          <cell r="GJ86">
            <v>326857763.64999998</v>
          </cell>
          <cell r="GK86">
            <v>326857763.64999998</v>
          </cell>
          <cell r="GL86">
            <v>326857763.64999998</v>
          </cell>
          <cell r="GM86">
            <v>326857763.64999998</v>
          </cell>
          <cell r="GN86">
            <v>326857763.64999998</v>
          </cell>
          <cell r="GO86">
            <v>326857763.64999998</v>
          </cell>
          <cell r="GP86">
            <v>326857763.64999998</v>
          </cell>
          <cell r="GQ86">
            <v>326857763.64999998</v>
          </cell>
          <cell r="GR86">
            <v>326857763.64999998</v>
          </cell>
          <cell r="GS86">
            <v>326857763.64999998</v>
          </cell>
          <cell r="GT86">
            <v>326857763.64999998</v>
          </cell>
          <cell r="GU86">
            <v>326857763.64999998</v>
          </cell>
          <cell r="GV86">
            <v>326857763.64999998</v>
          </cell>
          <cell r="GW86">
            <v>326857763.64999998</v>
          </cell>
          <cell r="GX86">
            <v>326857763.64999998</v>
          </cell>
          <cell r="GY86">
            <v>326857763.64999998</v>
          </cell>
          <cell r="GZ86">
            <v>326857763.64999998</v>
          </cell>
          <cell r="HA86">
            <v>326857763.64999998</v>
          </cell>
          <cell r="HB86">
            <v>326857763.64999998</v>
          </cell>
          <cell r="HC86">
            <v>326857763.64999998</v>
          </cell>
          <cell r="HD86">
            <v>326857763.64999998</v>
          </cell>
          <cell r="HE86">
            <v>326857763.64999998</v>
          </cell>
          <cell r="HF86">
            <v>326857763.64999998</v>
          </cell>
          <cell r="HG86">
            <v>326857763.64999998</v>
          </cell>
          <cell r="HH86">
            <v>326857763.64999998</v>
          </cell>
          <cell r="HI86">
            <v>326857763.64999998</v>
          </cell>
          <cell r="HJ86">
            <v>326857763.64999998</v>
          </cell>
          <cell r="HK86">
            <v>326857763.64999998</v>
          </cell>
          <cell r="HL86">
            <v>326857763.64999998</v>
          </cell>
          <cell r="HM86">
            <v>326857763.64999998</v>
          </cell>
          <cell r="HN86">
            <v>326857763.64999998</v>
          </cell>
          <cell r="HO86">
            <v>326857763.64999998</v>
          </cell>
          <cell r="HP86">
            <v>326857763.64999998</v>
          </cell>
          <cell r="HQ86">
            <v>326857763.64999998</v>
          </cell>
          <cell r="HR86">
            <v>326857763.64999998</v>
          </cell>
          <cell r="HS86">
            <v>326857763.64999998</v>
          </cell>
          <cell r="HT86">
            <v>326857763.64999998</v>
          </cell>
          <cell r="HU86">
            <v>326857763.64999998</v>
          </cell>
          <cell r="HV86">
            <v>326857763.64999998</v>
          </cell>
          <cell r="HW86">
            <v>326857763.64999998</v>
          </cell>
          <cell r="HX86">
            <v>326857763.64999998</v>
          </cell>
          <cell r="HY86">
            <v>326857763.64999998</v>
          </cell>
          <cell r="HZ86">
            <v>326857763.64999998</v>
          </cell>
          <cell r="IA86">
            <v>326857763.64999998</v>
          </cell>
          <cell r="IB86">
            <v>326857763.64999998</v>
          </cell>
          <cell r="IC86">
            <v>326857763.64999998</v>
          </cell>
          <cell r="ID86">
            <v>326857763.64999998</v>
          </cell>
          <cell r="IE86">
            <v>326857763.64999998</v>
          </cell>
          <cell r="IF86">
            <v>326857763.64999998</v>
          </cell>
          <cell r="IG86">
            <v>326857763.64999998</v>
          </cell>
          <cell r="IH86">
            <v>326857763.64999998</v>
          </cell>
          <cell r="II86">
            <v>326857763.64999998</v>
          </cell>
          <cell r="IJ86">
            <v>326857763.64999998</v>
          </cell>
          <cell r="IK86">
            <v>326857763.64999998</v>
          </cell>
          <cell r="IL86">
            <v>326857763.64999998</v>
          </cell>
          <cell r="IM86">
            <v>326857763.64999998</v>
          </cell>
          <cell r="IN86">
            <v>326857763.64999998</v>
          </cell>
          <cell r="IO86">
            <v>326857763.64999998</v>
          </cell>
          <cell r="IP86">
            <v>326857763.64999998</v>
          </cell>
          <cell r="IQ86">
            <v>326857763.64999998</v>
          </cell>
          <cell r="IR86">
            <v>326857763.64999998</v>
          </cell>
          <cell r="IS86">
            <v>326857763.64999998</v>
          </cell>
          <cell r="IT86">
            <v>326857763.64999998</v>
          </cell>
          <cell r="IU86">
            <v>326857763.64999998</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85302.12</v>
          </cell>
          <cell r="FW118">
            <v>85302.12</v>
          </cell>
          <cell r="FX118">
            <v>85302.12</v>
          </cell>
          <cell r="FY118">
            <v>85302.12</v>
          </cell>
          <cell r="FZ118">
            <v>85302.12</v>
          </cell>
          <cell r="GA118">
            <v>85302.12</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1020839.62</v>
          </cell>
          <cell r="FW119">
            <v>1020839.62</v>
          </cell>
          <cell r="FX119">
            <v>1020839.62</v>
          </cell>
          <cell r="FY119">
            <v>1020839.62</v>
          </cell>
          <cell r="FZ119">
            <v>1020839.62</v>
          </cell>
          <cell r="GA119">
            <v>1020839.62</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947213.6100000001</v>
          </cell>
          <cell r="FW120">
            <v>947213.6100000001</v>
          </cell>
          <cell r="FX120">
            <v>947213.6100000001</v>
          </cell>
          <cell r="FY120">
            <v>947213.6100000001</v>
          </cell>
          <cell r="FZ120">
            <v>947213.6100000001</v>
          </cell>
          <cell r="GA120">
            <v>947213.6100000001</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891166.27</v>
          </cell>
          <cell r="FV121">
            <v>891166.27</v>
          </cell>
          <cell r="FW121">
            <v>891166.27</v>
          </cell>
          <cell r="FX121">
            <v>891166.27</v>
          </cell>
          <cell r="FY121">
            <v>891166.27</v>
          </cell>
          <cell r="FZ121">
            <v>891166.27</v>
          </cell>
          <cell r="GA121">
            <v>891166.27</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477024.74</v>
          </cell>
          <cell r="FV122">
            <v>477024.74</v>
          </cell>
          <cell r="FW122">
            <v>477024.74</v>
          </cell>
          <cell r="FX122">
            <v>477024.74</v>
          </cell>
          <cell r="FY122">
            <v>477024.74</v>
          </cell>
          <cell r="FZ122">
            <v>477024.74</v>
          </cell>
          <cell r="GA122">
            <v>477024.74</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772520.34000000008</v>
          </cell>
          <cell r="FV123">
            <v>772520.34000000008</v>
          </cell>
          <cell r="FW123">
            <v>772520.34000000008</v>
          </cell>
          <cell r="FX123">
            <v>772520.34000000008</v>
          </cell>
          <cell r="FY123">
            <v>772520.34000000008</v>
          </cell>
          <cell r="FZ123">
            <v>772520.34000000008</v>
          </cell>
          <cell r="GA123">
            <v>772520.34000000008</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950798.82</v>
          </cell>
          <cell r="FV125">
            <v>950798.82</v>
          </cell>
          <cell r="FW125">
            <v>950798.82</v>
          </cell>
          <cell r="FX125">
            <v>950798.82</v>
          </cell>
          <cell r="FY125">
            <v>950798.82</v>
          </cell>
          <cell r="FZ125">
            <v>950798.82</v>
          </cell>
          <cell r="GA125">
            <v>950798.82</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2832787.71</v>
          </cell>
          <cell r="FV126">
            <v>2832787.71</v>
          </cell>
          <cell r="FW126">
            <v>2832787.71</v>
          </cell>
          <cell r="FX126">
            <v>2832787.71</v>
          </cell>
          <cell r="FY126">
            <v>2832787.71</v>
          </cell>
          <cell r="FZ126">
            <v>2832787.71</v>
          </cell>
          <cell r="GA126">
            <v>2832787.71</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578145.52999999991</v>
          </cell>
          <cell r="FV127">
            <v>578145.52999999991</v>
          </cell>
          <cell r="FW127">
            <v>578145.52999999991</v>
          </cell>
          <cell r="FX127">
            <v>578145.52999999991</v>
          </cell>
          <cell r="FY127">
            <v>578145.52999999991</v>
          </cell>
          <cell r="FZ127">
            <v>578145.52999999991</v>
          </cell>
          <cell r="GA127">
            <v>578145.52999999991</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248966.23</v>
          </cell>
          <cell r="FV129">
            <v>248966.23</v>
          </cell>
          <cell r="FW129">
            <v>248966.23</v>
          </cell>
          <cell r="FX129">
            <v>248966.23</v>
          </cell>
          <cell r="FY129">
            <v>248966.23</v>
          </cell>
          <cell r="FZ129">
            <v>248966.23</v>
          </cell>
          <cell r="GA129">
            <v>248966.23</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2000475.42</v>
          </cell>
          <cell r="FV130">
            <v>2000475.42</v>
          </cell>
          <cell r="FW130">
            <v>2000475.42</v>
          </cell>
          <cell r="FX130">
            <v>2000475.42</v>
          </cell>
          <cell r="FY130">
            <v>2000475.42</v>
          </cell>
          <cell r="FZ130">
            <v>2000475.42</v>
          </cell>
          <cell r="GA130">
            <v>2000475.42</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3227285.22</v>
          </cell>
          <cell r="FV131">
            <v>3227285.22</v>
          </cell>
          <cell r="FW131">
            <v>3227285.22</v>
          </cell>
          <cell r="FX131">
            <v>3227285.22</v>
          </cell>
          <cell r="FY131">
            <v>3227285.22</v>
          </cell>
          <cell r="FZ131">
            <v>3227285.22</v>
          </cell>
          <cell r="GA131">
            <v>3227285.22</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774102.52</v>
          </cell>
          <cell r="FV132">
            <v>774102.52</v>
          </cell>
          <cell r="FW132">
            <v>774102.52</v>
          </cell>
          <cell r="FX132">
            <v>774102.52</v>
          </cell>
          <cell r="FY132">
            <v>774102.52</v>
          </cell>
          <cell r="FZ132">
            <v>774102.52</v>
          </cell>
          <cell r="GA132">
            <v>774102.52</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103685.81</v>
          </cell>
          <cell r="FW133">
            <v>103685.81</v>
          </cell>
          <cell r="FX133">
            <v>103685.81</v>
          </cell>
          <cell r="FY133">
            <v>103685.81</v>
          </cell>
          <cell r="FZ133">
            <v>103685.81</v>
          </cell>
          <cell r="GA133">
            <v>103685.81</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2356081.4899999998</v>
          </cell>
          <cell r="FV135">
            <v>2356081.4899999998</v>
          </cell>
          <cell r="FW135">
            <v>2356081.4899999998</v>
          </cell>
          <cell r="FX135">
            <v>2356081.4899999998</v>
          </cell>
          <cell r="FY135">
            <v>2356081.4899999998</v>
          </cell>
          <cell r="FZ135">
            <v>2356081.4899999998</v>
          </cell>
          <cell r="GA135">
            <v>2356081.4899999998</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292317.63</v>
          </cell>
          <cell r="FV136">
            <v>292317.63</v>
          </cell>
          <cell r="FW136">
            <v>292317.63</v>
          </cell>
          <cell r="FX136">
            <v>292317.63</v>
          </cell>
          <cell r="FY136">
            <v>292317.63</v>
          </cell>
          <cell r="FZ136">
            <v>292317.63</v>
          </cell>
          <cell r="GA136">
            <v>292317.63</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244522.93</v>
          </cell>
          <cell r="FV137">
            <v>244522.93</v>
          </cell>
          <cell r="FW137">
            <v>244522.93</v>
          </cell>
          <cell r="FX137">
            <v>244522.93</v>
          </cell>
          <cell r="FY137">
            <v>244522.93</v>
          </cell>
          <cell r="FZ137">
            <v>244522.93</v>
          </cell>
          <cell r="GA137">
            <v>244522.93</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20207.53</v>
          </cell>
          <cell r="FV138">
            <v>20207.53</v>
          </cell>
          <cell r="FW138">
            <v>20207.53</v>
          </cell>
          <cell r="FX138">
            <v>20207.53</v>
          </cell>
          <cell r="FY138">
            <v>20207.53</v>
          </cell>
          <cell r="FZ138">
            <v>20207.53</v>
          </cell>
          <cell r="GA138">
            <v>20207.53</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2161718.79</v>
          </cell>
          <cell r="FV140">
            <v>2161718.79</v>
          </cell>
          <cell r="FW140">
            <v>2161718.79</v>
          </cell>
          <cell r="FX140">
            <v>2161718.79</v>
          </cell>
          <cell r="FY140">
            <v>2161718.79</v>
          </cell>
          <cell r="FZ140">
            <v>2161718.79</v>
          </cell>
          <cell r="GA140">
            <v>2161718.79</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73930.3</v>
          </cell>
          <cell r="FV142">
            <v>73930.3</v>
          </cell>
          <cell r="FW142">
            <v>73930.3</v>
          </cell>
          <cell r="FX142">
            <v>73930.3</v>
          </cell>
          <cell r="FY142">
            <v>73930.3</v>
          </cell>
          <cell r="FZ142">
            <v>73930.3</v>
          </cell>
          <cell r="GA142">
            <v>73930.3</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20059092.629999999</v>
          </cell>
          <cell r="FV144">
            <v>20059092.629999999</v>
          </cell>
          <cell r="FW144">
            <v>20059092.629999999</v>
          </cell>
          <cell r="FX144">
            <v>20059092.629999999</v>
          </cell>
          <cell r="FY144">
            <v>20059092.629999999</v>
          </cell>
          <cell r="FZ144">
            <v>20059092.629999999</v>
          </cell>
          <cell r="GA144">
            <v>20059092.629999999</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t="str">
            <v/>
          </cell>
          <cell r="FV152" t="str">
            <v/>
          </cell>
          <cell r="FW152" t="str">
            <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t="str">
            <v/>
          </cell>
          <cell r="FV155" t="str">
            <v/>
          </cell>
          <cell r="FW155" t="str">
            <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t="str">
            <v/>
          </cell>
          <cell r="FV170" t="str">
            <v/>
          </cell>
          <cell r="FW170" t="str">
            <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3524.5465399999994</v>
          </cell>
          <cell r="FW205">
            <v>3524.5465399999994</v>
          </cell>
          <cell r="FX205">
            <v>3524.5465399999994</v>
          </cell>
          <cell r="FY205">
            <v>3524.5465399999994</v>
          </cell>
          <cell r="FZ205">
            <v>3524.5465399999994</v>
          </cell>
          <cell r="GA205">
            <v>3524.5465399999994</v>
          </cell>
          <cell r="GB205">
            <v>3524.5465399999994</v>
          </cell>
          <cell r="GC205">
            <v>3524.5465399999994</v>
          </cell>
          <cell r="GD205">
            <v>3524.5465399999994</v>
          </cell>
          <cell r="GE205">
            <v>3524.5465399999994</v>
          </cell>
          <cell r="GF205">
            <v>3524.5465399999994</v>
          </cell>
          <cell r="GG205">
            <v>3524.5465399999994</v>
          </cell>
          <cell r="GH205">
            <v>3524.5465399999994</v>
          </cell>
          <cell r="GI205">
            <v>3524.5465399999994</v>
          </cell>
          <cell r="GJ205">
            <v>3524.5465399999994</v>
          </cell>
          <cell r="GK205">
            <v>3524.5465399999994</v>
          </cell>
          <cell r="GL205">
            <v>3524.5465399999994</v>
          </cell>
          <cell r="GM205">
            <v>3524.5465399999994</v>
          </cell>
          <cell r="GN205">
            <v>3524.5465399999994</v>
          </cell>
          <cell r="GO205">
            <v>3524.5465399999994</v>
          </cell>
          <cell r="GP205">
            <v>3524.5465399999994</v>
          </cell>
          <cell r="GQ205">
            <v>3524.5465399999994</v>
          </cell>
          <cell r="GR205">
            <v>3524.5465399999994</v>
          </cell>
          <cell r="GS205">
            <v>3524.5465399999994</v>
          </cell>
          <cell r="GT205">
            <v>3524.5465399999994</v>
          </cell>
          <cell r="GU205">
            <v>3524.5465399999994</v>
          </cell>
          <cell r="GV205">
            <v>3524.5465399999994</v>
          </cell>
          <cell r="GW205">
            <v>3524.5465399999994</v>
          </cell>
          <cell r="GX205">
            <v>3524.5465399999994</v>
          </cell>
          <cell r="GY205">
            <v>3524.5465399999994</v>
          </cell>
          <cell r="GZ205">
            <v>3524.5465399999994</v>
          </cell>
          <cell r="HA205">
            <v>3524.5465399999994</v>
          </cell>
          <cell r="HB205">
            <v>3524.5465399999994</v>
          </cell>
          <cell r="HC205">
            <v>3524.5465399999994</v>
          </cell>
          <cell r="HD205">
            <v>3524.5465399999994</v>
          </cell>
          <cell r="HE205">
            <v>3524.5465399999994</v>
          </cell>
          <cell r="HF205">
            <v>3524.5465399999994</v>
          </cell>
          <cell r="HG205">
            <v>3524.5465399999994</v>
          </cell>
          <cell r="HH205">
            <v>3524.5465399999994</v>
          </cell>
          <cell r="HI205">
            <v>3524.5465399999994</v>
          </cell>
          <cell r="HJ205">
            <v>3524.5465399999994</v>
          </cell>
          <cell r="HK205">
            <v>3524.5465399999994</v>
          </cell>
          <cell r="HL205">
            <v>3524.5465399999994</v>
          </cell>
          <cell r="HM205">
            <v>3524.5465399999994</v>
          </cell>
          <cell r="HN205">
            <v>3524.5465399999994</v>
          </cell>
          <cell r="HO205">
            <v>3524.5465399999994</v>
          </cell>
          <cell r="HP205">
            <v>3524.5465399999994</v>
          </cell>
          <cell r="HQ205">
            <v>3524.5465399999994</v>
          </cell>
          <cell r="HR205">
            <v>3524.5465399999994</v>
          </cell>
          <cell r="HS205">
            <v>3524.5465399999994</v>
          </cell>
          <cell r="HT205">
            <v>3524.5465399999994</v>
          </cell>
          <cell r="HU205">
            <v>3524.5465399999994</v>
          </cell>
          <cell r="HV205">
            <v>3524.5465399999994</v>
          </cell>
          <cell r="HW205">
            <v>3524.5465399999994</v>
          </cell>
          <cell r="HX205">
            <v>3524.5465399999994</v>
          </cell>
          <cell r="HY205">
            <v>3524.5465399999994</v>
          </cell>
          <cell r="HZ205">
            <v>3524.5465399999994</v>
          </cell>
          <cell r="IA205">
            <v>3524.5465399999994</v>
          </cell>
          <cell r="IB205">
            <v>3524.5465399999994</v>
          </cell>
          <cell r="IC205">
            <v>3524.5465399999994</v>
          </cell>
          <cell r="ID205">
            <v>3524.5465399999994</v>
          </cell>
          <cell r="IE205">
            <v>3524.5465399999994</v>
          </cell>
          <cell r="IF205">
            <v>3524.5465399999994</v>
          </cell>
          <cell r="IG205">
            <v>3524.5465399999994</v>
          </cell>
          <cell r="IH205">
            <v>3524.5465399999994</v>
          </cell>
          <cell r="II205">
            <v>3524.5465399999994</v>
          </cell>
          <cell r="IJ205">
            <v>3524.5465399999994</v>
          </cell>
          <cell r="IK205">
            <v>3524.5465399999994</v>
          </cell>
          <cell r="IL205">
            <v>3524.5465399999994</v>
          </cell>
          <cell r="IM205">
            <v>3524.5465399999994</v>
          </cell>
          <cell r="IN205">
            <v>3524.5465399999994</v>
          </cell>
          <cell r="IO205">
            <v>3524.5465399999994</v>
          </cell>
          <cell r="IP205">
            <v>3524.5465399999994</v>
          </cell>
          <cell r="IQ205">
            <v>3524.5465399999994</v>
          </cell>
          <cell r="IR205">
            <v>3524.5465399999994</v>
          </cell>
          <cell r="IS205">
            <v>3524.5465399999994</v>
          </cell>
          <cell r="IT205">
            <v>3524.5465399999994</v>
          </cell>
          <cell r="IU205">
            <v>3524.5465399999994</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24518.715050000006</v>
          </cell>
          <cell r="FW206">
            <v>24518.715050000006</v>
          </cell>
          <cell r="FX206">
            <v>24518.715050000006</v>
          </cell>
          <cell r="FY206">
            <v>24518.715050000006</v>
          </cell>
          <cell r="FZ206">
            <v>24518.715050000006</v>
          </cell>
          <cell r="GA206">
            <v>24518.715050000006</v>
          </cell>
          <cell r="GB206">
            <v>24518.715050000006</v>
          </cell>
          <cell r="GC206">
            <v>24518.715050000006</v>
          </cell>
          <cell r="GD206">
            <v>24518.715050000006</v>
          </cell>
          <cell r="GE206">
            <v>24518.715050000006</v>
          </cell>
          <cell r="GF206">
            <v>24518.715050000006</v>
          </cell>
          <cell r="GG206">
            <v>24518.715050000006</v>
          </cell>
          <cell r="GH206">
            <v>24518.715050000006</v>
          </cell>
          <cell r="GI206">
            <v>24518.715050000006</v>
          </cell>
          <cell r="GJ206">
            <v>24518.715050000006</v>
          </cell>
          <cell r="GK206">
            <v>24518.715050000006</v>
          </cell>
          <cell r="GL206">
            <v>24518.715050000006</v>
          </cell>
          <cell r="GM206">
            <v>24518.715050000006</v>
          </cell>
          <cell r="GN206">
            <v>24518.715050000006</v>
          </cell>
          <cell r="GO206">
            <v>24518.715050000006</v>
          </cell>
          <cell r="GP206">
            <v>24518.715050000006</v>
          </cell>
          <cell r="GQ206">
            <v>24518.715050000006</v>
          </cell>
          <cell r="GR206">
            <v>24518.715050000006</v>
          </cell>
          <cell r="GS206">
            <v>24518.715050000006</v>
          </cell>
          <cell r="GT206">
            <v>24518.715050000006</v>
          </cell>
          <cell r="GU206">
            <v>24518.715050000006</v>
          </cell>
          <cell r="GV206">
            <v>24518.715050000006</v>
          </cell>
          <cell r="GW206">
            <v>24518.715050000006</v>
          </cell>
          <cell r="GX206">
            <v>24518.715050000006</v>
          </cell>
          <cell r="GY206">
            <v>24518.715050000006</v>
          </cell>
          <cell r="GZ206">
            <v>24518.715050000006</v>
          </cell>
          <cell r="HA206">
            <v>24518.715050000006</v>
          </cell>
          <cell r="HB206">
            <v>24518.715050000006</v>
          </cell>
          <cell r="HC206">
            <v>24518.715050000006</v>
          </cell>
          <cell r="HD206">
            <v>24518.715050000006</v>
          </cell>
          <cell r="HE206">
            <v>24518.715050000006</v>
          </cell>
          <cell r="HF206">
            <v>24518.715050000006</v>
          </cell>
          <cell r="HG206">
            <v>24518.715050000006</v>
          </cell>
          <cell r="HH206">
            <v>24518.715050000006</v>
          </cell>
          <cell r="HI206">
            <v>24518.715050000006</v>
          </cell>
          <cell r="HJ206">
            <v>24518.715050000006</v>
          </cell>
          <cell r="HK206">
            <v>24518.715050000006</v>
          </cell>
          <cell r="HL206">
            <v>24518.715050000006</v>
          </cell>
          <cell r="HM206">
            <v>24518.715050000006</v>
          </cell>
          <cell r="HN206">
            <v>24518.715050000006</v>
          </cell>
          <cell r="HO206">
            <v>24518.715050000006</v>
          </cell>
          <cell r="HP206">
            <v>24518.715050000006</v>
          </cell>
          <cell r="HQ206">
            <v>24518.715050000006</v>
          </cell>
          <cell r="HR206">
            <v>24518.715050000006</v>
          </cell>
          <cell r="HS206">
            <v>24518.715050000006</v>
          </cell>
          <cell r="HT206">
            <v>24518.715050000006</v>
          </cell>
          <cell r="HU206">
            <v>24518.715050000006</v>
          </cell>
          <cell r="HV206">
            <v>24518.715050000006</v>
          </cell>
          <cell r="HW206">
            <v>24518.715050000006</v>
          </cell>
          <cell r="HX206">
            <v>24518.715050000006</v>
          </cell>
          <cell r="HY206">
            <v>24518.715050000006</v>
          </cell>
          <cell r="HZ206">
            <v>24518.715050000006</v>
          </cell>
          <cell r="IA206">
            <v>24518.715050000006</v>
          </cell>
          <cell r="IB206">
            <v>24518.715050000006</v>
          </cell>
          <cell r="IC206">
            <v>24518.715050000006</v>
          </cell>
          <cell r="ID206">
            <v>24518.715050000006</v>
          </cell>
          <cell r="IE206">
            <v>24518.715050000006</v>
          </cell>
          <cell r="IF206">
            <v>24518.715050000006</v>
          </cell>
          <cell r="IG206">
            <v>24518.715050000006</v>
          </cell>
          <cell r="IH206">
            <v>24518.715050000006</v>
          </cell>
          <cell r="II206">
            <v>24518.715050000006</v>
          </cell>
          <cell r="IJ206">
            <v>24518.715050000006</v>
          </cell>
          <cell r="IK206">
            <v>24518.715050000006</v>
          </cell>
          <cell r="IL206">
            <v>24518.715050000006</v>
          </cell>
          <cell r="IM206">
            <v>24518.715050000006</v>
          </cell>
          <cell r="IN206">
            <v>24518.715050000006</v>
          </cell>
          <cell r="IO206">
            <v>24518.715050000006</v>
          </cell>
          <cell r="IP206">
            <v>24518.715050000006</v>
          </cell>
          <cell r="IQ206">
            <v>24518.715050000006</v>
          </cell>
          <cell r="IR206">
            <v>24518.715050000006</v>
          </cell>
          <cell r="IS206">
            <v>24518.715050000006</v>
          </cell>
          <cell r="IT206">
            <v>24518.715050000006</v>
          </cell>
          <cell r="IU206">
            <v>24518.715050000006</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20693.500210000006</v>
          </cell>
          <cell r="FW207">
            <v>20693.500210000006</v>
          </cell>
          <cell r="FX207">
            <v>20693.500210000006</v>
          </cell>
          <cell r="FY207">
            <v>20693.500210000006</v>
          </cell>
          <cell r="FZ207">
            <v>20693.500210000006</v>
          </cell>
          <cell r="GA207">
            <v>20693.500210000006</v>
          </cell>
          <cell r="GB207">
            <v>20693.500210000006</v>
          </cell>
          <cell r="GC207">
            <v>20693.500210000006</v>
          </cell>
          <cell r="GD207">
            <v>20693.500210000006</v>
          </cell>
          <cell r="GE207">
            <v>20693.500210000006</v>
          </cell>
          <cell r="GF207">
            <v>20693.500210000006</v>
          </cell>
          <cell r="GG207">
            <v>20693.500210000006</v>
          </cell>
          <cell r="GH207">
            <v>20693.500210000006</v>
          </cell>
          <cell r="GI207">
            <v>20693.500210000006</v>
          </cell>
          <cell r="GJ207">
            <v>20693.500210000006</v>
          </cell>
          <cell r="GK207">
            <v>20693.500210000006</v>
          </cell>
          <cell r="GL207">
            <v>20693.500210000006</v>
          </cell>
          <cell r="GM207">
            <v>20693.500210000006</v>
          </cell>
          <cell r="GN207">
            <v>20693.500210000006</v>
          </cell>
          <cell r="GO207">
            <v>20693.500210000006</v>
          </cell>
          <cell r="GP207">
            <v>20693.500210000006</v>
          </cell>
          <cell r="GQ207">
            <v>20693.500210000006</v>
          </cell>
          <cell r="GR207">
            <v>20693.500210000006</v>
          </cell>
          <cell r="GS207">
            <v>20693.500210000006</v>
          </cell>
          <cell r="GT207">
            <v>20693.500210000006</v>
          </cell>
          <cell r="GU207">
            <v>20693.500210000006</v>
          </cell>
          <cell r="GV207">
            <v>20693.500210000006</v>
          </cell>
          <cell r="GW207">
            <v>20693.500210000006</v>
          </cell>
          <cell r="GX207">
            <v>20693.500210000006</v>
          </cell>
          <cell r="GY207">
            <v>20693.500210000006</v>
          </cell>
          <cell r="GZ207">
            <v>20693.500210000006</v>
          </cell>
          <cell r="HA207">
            <v>20693.500210000006</v>
          </cell>
          <cell r="HB207">
            <v>20693.500210000006</v>
          </cell>
          <cell r="HC207">
            <v>20693.500210000006</v>
          </cell>
          <cell r="HD207">
            <v>20693.500210000006</v>
          </cell>
          <cell r="HE207">
            <v>20693.500210000006</v>
          </cell>
          <cell r="HF207">
            <v>20693.500210000006</v>
          </cell>
          <cell r="HG207">
            <v>20693.500210000006</v>
          </cell>
          <cell r="HH207">
            <v>20693.500210000006</v>
          </cell>
          <cell r="HI207">
            <v>20693.500210000006</v>
          </cell>
          <cell r="HJ207">
            <v>20693.500210000006</v>
          </cell>
          <cell r="HK207">
            <v>20693.500210000006</v>
          </cell>
          <cell r="HL207">
            <v>20693.500210000006</v>
          </cell>
          <cell r="HM207">
            <v>20693.500210000006</v>
          </cell>
          <cell r="HN207">
            <v>20693.500210000006</v>
          </cell>
          <cell r="HO207">
            <v>20693.500210000006</v>
          </cell>
          <cell r="HP207">
            <v>20693.500210000006</v>
          </cell>
          <cell r="HQ207">
            <v>20693.500210000006</v>
          </cell>
          <cell r="HR207">
            <v>20693.500210000006</v>
          </cell>
          <cell r="HS207">
            <v>20693.500210000006</v>
          </cell>
          <cell r="HT207">
            <v>20693.500210000006</v>
          </cell>
          <cell r="HU207">
            <v>20693.500210000006</v>
          </cell>
          <cell r="HV207">
            <v>20693.500210000006</v>
          </cell>
          <cell r="HW207">
            <v>20693.500210000006</v>
          </cell>
          <cell r="HX207">
            <v>20693.500210000006</v>
          </cell>
          <cell r="HY207">
            <v>20693.500210000006</v>
          </cell>
          <cell r="HZ207">
            <v>20693.500210000006</v>
          </cell>
          <cell r="IA207">
            <v>20693.500210000006</v>
          </cell>
          <cell r="IB207">
            <v>20693.500210000006</v>
          </cell>
          <cell r="IC207">
            <v>20693.500210000006</v>
          </cell>
          <cell r="ID207">
            <v>20693.500210000006</v>
          </cell>
          <cell r="IE207">
            <v>20693.500210000006</v>
          </cell>
          <cell r="IF207">
            <v>20693.500210000006</v>
          </cell>
          <cell r="IG207">
            <v>20693.500210000006</v>
          </cell>
          <cell r="IH207">
            <v>20693.500210000006</v>
          </cell>
          <cell r="II207">
            <v>20693.500210000006</v>
          </cell>
          <cell r="IJ207">
            <v>20693.500210000006</v>
          </cell>
          <cell r="IK207">
            <v>20693.500210000006</v>
          </cell>
          <cell r="IL207">
            <v>20693.500210000006</v>
          </cell>
          <cell r="IM207">
            <v>20693.500210000006</v>
          </cell>
          <cell r="IN207">
            <v>20693.500210000006</v>
          </cell>
          <cell r="IO207">
            <v>20693.500210000006</v>
          </cell>
          <cell r="IP207">
            <v>20693.500210000006</v>
          </cell>
          <cell r="IQ207">
            <v>20693.500210000006</v>
          </cell>
          <cell r="IR207">
            <v>20693.500210000006</v>
          </cell>
          <cell r="IS207">
            <v>20693.500210000006</v>
          </cell>
          <cell r="IT207">
            <v>20693.500210000006</v>
          </cell>
          <cell r="IU207">
            <v>20693.500210000006</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36218.584289999999</v>
          </cell>
          <cell r="FV208">
            <v>36218.584289999999</v>
          </cell>
          <cell r="FW208">
            <v>36218.584289999999</v>
          </cell>
          <cell r="FX208">
            <v>36218.584289999999</v>
          </cell>
          <cell r="FY208">
            <v>36218.584289999999</v>
          </cell>
          <cell r="FZ208">
            <v>36218.584289999999</v>
          </cell>
          <cell r="GA208">
            <v>36218.584289999999</v>
          </cell>
          <cell r="GB208">
            <v>36218.584289999999</v>
          </cell>
          <cell r="GC208">
            <v>36218.584289999999</v>
          </cell>
          <cell r="GD208">
            <v>36218.584289999999</v>
          </cell>
          <cell r="GE208">
            <v>36218.584289999999</v>
          </cell>
          <cell r="GF208">
            <v>36218.584289999999</v>
          </cell>
          <cell r="GG208">
            <v>36218.584289999999</v>
          </cell>
          <cell r="GH208">
            <v>36218.584289999999</v>
          </cell>
          <cell r="GI208">
            <v>36218.584289999999</v>
          </cell>
          <cell r="GJ208">
            <v>36218.584289999999</v>
          </cell>
          <cell r="GK208">
            <v>36218.584289999999</v>
          </cell>
          <cell r="GL208">
            <v>36218.584289999999</v>
          </cell>
          <cell r="GM208">
            <v>36218.584289999999</v>
          </cell>
          <cell r="GN208">
            <v>36218.584289999999</v>
          </cell>
          <cell r="GO208">
            <v>36218.584289999999</v>
          </cell>
          <cell r="GP208">
            <v>36218.584289999999</v>
          </cell>
          <cell r="GQ208">
            <v>36218.584289999999</v>
          </cell>
          <cell r="GR208">
            <v>36218.584289999999</v>
          </cell>
          <cell r="GS208">
            <v>36218.584289999999</v>
          </cell>
          <cell r="GT208">
            <v>36218.584289999999</v>
          </cell>
          <cell r="GU208">
            <v>36218.584289999999</v>
          </cell>
          <cell r="GV208">
            <v>36218.584289999999</v>
          </cell>
          <cell r="GW208">
            <v>36218.584289999999</v>
          </cell>
          <cell r="GX208">
            <v>36218.584289999999</v>
          </cell>
          <cell r="GY208">
            <v>36218.584289999999</v>
          </cell>
          <cell r="GZ208">
            <v>36218.584289999999</v>
          </cell>
          <cell r="HA208">
            <v>36218.584289999999</v>
          </cell>
          <cell r="HB208">
            <v>36218.584289999999</v>
          </cell>
          <cell r="HC208">
            <v>36218.584289999999</v>
          </cell>
          <cell r="HD208">
            <v>36218.584289999999</v>
          </cell>
          <cell r="HE208">
            <v>36218.584289999999</v>
          </cell>
          <cell r="HF208">
            <v>36218.584289999999</v>
          </cell>
          <cell r="HG208">
            <v>36218.584289999999</v>
          </cell>
          <cell r="HH208">
            <v>36218.584289999999</v>
          </cell>
          <cell r="HI208">
            <v>36218.584289999999</v>
          </cell>
          <cell r="HJ208">
            <v>36218.584289999999</v>
          </cell>
          <cell r="HK208">
            <v>36218.584289999999</v>
          </cell>
          <cell r="HL208">
            <v>36218.584289999999</v>
          </cell>
          <cell r="HM208">
            <v>36218.584289999999</v>
          </cell>
          <cell r="HN208">
            <v>36218.584289999999</v>
          </cell>
          <cell r="HO208">
            <v>36218.584289999999</v>
          </cell>
          <cell r="HP208">
            <v>36218.584289999999</v>
          </cell>
          <cell r="HQ208">
            <v>36218.584289999999</v>
          </cell>
          <cell r="HR208">
            <v>36218.584289999999</v>
          </cell>
          <cell r="HS208">
            <v>36218.584289999999</v>
          </cell>
          <cell r="HT208">
            <v>36218.584289999999</v>
          </cell>
          <cell r="HU208">
            <v>36218.584289999999</v>
          </cell>
          <cell r="HV208">
            <v>36218.584289999999</v>
          </cell>
          <cell r="HW208">
            <v>36218.584289999999</v>
          </cell>
          <cell r="HX208">
            <v>36218.584289999999</v>
          </cell>
          <cell r="HY208">
            <v>36218.584289999999</v>
          </cell>
          <cell r="HZ208">
            <v>36218.584289999999</v>
          </cell>
          <cell r="IA208">
            <v>36218.584289999999</v>
          </cell>
          <cell r="IB208">
            <v>36218.584289999999</v>
          </cell>
          <cell r="IC208">
            <v>36218.584289999999</v>
          </cell>
          <cell r="ID208">
            <v>36218.584289999999</v>
          </cell>
          <cell r="IE208">
            <v>36218.584289999999</v>
          </cell>
          <cell r="IF208">
            <v>36218.584289999999</v>
          </cell>
          <cell r="IG208">
            <v>36218.584289999999</v>
          </cell>
          <cell r="IH208">
            <v>36218.584289999999</v>
          </cell>
          <cell r="II208">
            <v>36218.584289999999</v>
          </cell>
          <cell r="IJ208">
            <v>36218.584289999999</v>
          </cell>
          <cell r="IK208">
            <v>36218.584289999999</v>
          </cell>
          <cell r="IL208">
            <v>36218.584289999999</v>
          </cell>
          <cell r="IM208">
            <v>36218.584289999999</v>
          </cell>
          <cell r="IN208">
            <v>36218.584289999999</v>
          </cell>
          <cell r="IO208">
            <v>36218.584289999999</v>
          </cell>
          <cell r="IP208">
            <v>36218.584289999999</v>
          </cell>
          <cell r="IQ208">
            <v>36218.584289999999</v>
          </cell>
          <cell r="IR208">
            <v>36218.584289999999</v>
          </cell>
          <cell r="IS208">
            <v>36218.584289999999</v>
          </cell>
          <cell r="IT208">
            <v>36218.584289999999</v>
          </cell>
          <cell r="IU208">
            <v>36218.584289999999</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10287.154279999999</v>
          </cell>
          <cell r="FV209">
            <v>10287.154279999999</v>
          </cell>
          <cell r="FW209">
            <v>10287.154279999999</v>
          </cell>
          <cell r="FX209">
            <v>10287.154279999999</v>
          </cell>
          <cell r="FY209">
            <v>10287.154279999999</v>
          </cell>
          <cell r="FZ209">
            <v>10287.154279999999</v>
          </cell>
          <cell r="GA209">
            <v>10287.154279999999</v>
          </cell>
          <cell r="GB209">
            <v>10287.154279999999</v>
          </cell>
          <cell r="GC209">
            <v>10287.154279999999</v>
          </cell>
          <cell r="GD209">
            <v>10287.154279999999</v>
          </cell>
          <cell r="GE209">
            <v>10287.154279999999</v>
          </cell>
          <cell r="GF209">
            <v>10287.154279999999</v>
          </cell>
          <cell r="GG209">
            <v>10287.154279999999</v>
          </cell>
          <cell r="GH209">
            <v>10287.154279999999</v>
          </cell>
          <cell r="GI209">
            <v>10287.154279999999</v>
          </cell>
          <cell r="GJ209">
            <v>10287.154279999999</v>
          </cell>
          <cell r="GK209">
            <v>10287.154279999999</v>
          </cell>
          <cell r="GL209">
            <v>10287.154279999999</v>
          </cell>
          <cell r="GM209">
            <v>10287.154279999999</v>
          </cell>
          <cell r="GN209">
            <v>10287.154279999999</v>
          </cell>
          <cell r="GO209">
            <v>10287.154279999999</v>
          </cell>
          <cell r="GP209">
            <v>10287.154279999999</v>
          </cell>
          <cell r="GQ209">
            <v>10287.154279999999</v>
          </cell>
          <cell r="GR209">
            <v>10287.154279999999</v>
          </cell>
          <cell r="GS209">
            <v>10287.154279999999</v>
          </cell>
          <cell r="GT209">
            <v>10287.154279999999</v>
          </cell>
          <cell r="GU209">
            <v>10287.154279999999</v>
          </cell>
          <cell r="GV209">
            <v>10287.154279999999</v>
          </cell>
          <cell r="GW209">
            <v>10287.154279999999</v>
          </cell>
          <cell r="GX209">
            <v>10287.154279999999</v>
          </cell>
          <cell r="GY209">
            <v>10287.154279999999</v>
          </cell>
          <cell r="GZ209">
            <v>10287.154279999999</v>
          </cell>
          <cell r="HA209">
            <v>10287.154279999999</v>
          </cell>
          <cell r="HB209">
            <v>10287.154279999999</v>
          </cell>
          <cell r="HC209">
            <v>10287.154279999999</v>
          </cell>
          <cell r="HD209">
            <v>10287.154279999999</v>
          </cell>
          <cell r="HE209">
            <v>10287.154279999999</v>
          </cell>
          <cell r="HF209">
            <v>10287.154279999999</v>
          </cell>
          <cell r="HG209">
            <v>10287.154279999999</v>
          </cell>
          <cell r="HH209">
            <v>10287.154279999999</v>
          </cell>
          <cell r="HI209">
            <v>10287.154279999999</v>
          </cell>
          <cell r="HJ209">
            <v>10287.154279999999</v>
          </cell>
          <cell r="HK209">
            <v>10287.154279999999</v>
          </cell>
          <cell r="HL209">
            <v>10287.154279999999</v>
          </cell>
          <cell r="HM209">
            <v>10287.154279999999</v>
          </cell>
          <cell r="HN209">
            <v>10287.154279999999</v>
          </cell>
          <cell r="HO209">
            <v>10287.154279999999</v>
          </cell>
          <cell r="HP209">
            <v>10287.154279999999</v>
          </cell>
          <cell r="HQ209">
            <v>10287.154279999999</v>
          </cell>
          <cell r="HR209">
            <v>10287.154279999999</v>
          </cell>
          <cell r="HS209">
            <v>10287.154279999999</v>
          </cell>
          <cell r="HT209">
            <v>10287.154279999999</v>
          </cell>
          <cell r="HU209">
            <v>10287.154279999999</v>
          </cell>
          <cell r="HV209">
            <v>10287.154279999999</v>
          </cell>
          <cell r="HW209">
            <v>10287.154279999999</v>
          </cell>
          <cell r="HX209">
            <v>10287.154279999999</v>
          </cell>
          <cell r="HY209">
            <v>10287.154279999999</v>
          </cell>
          <cell r="HZ209">
            <v>10287.154279999999</v>
          </cell>
          <cell r="IA209">
            <v>10287.154279999999</v>
          </cell>
          <cell r="IB209">
            <v>10287.154279999999</v>
          </cell>
          <cell r="IC209">
            <v>10287.154279999999</v>
          </cell>
          <cell r="ID209">
            <v>10287.154279999999</v>
          </cell>
          <cell r="IE209">
            <v>10287.154279999999</v>
          </cell>
          <cell r="IF209">
            <v>10287.154279999999</v>
          </cell>
          <cell r="IG209">
            <v>10287.154279999999</v>
          </cell>
          <cell r="IH209">
            <v>10287.154279999999</v>
          </cell>
          <cell r="II209">
            <v>10287.154279999999</v>
          </cell>
          <cell r="IJ209">
            <v>10287.154279999999</v>
          </cell>
          <cell r="IK209">
            <v>10287.154279999999</v>
          </cell>
          <cell r="IL209">
            <v>10287.154279999999</v>
          </cell>
          <cell r="IM209">
            <v>10287.154279999999</v>
          </cell>
          <cell r="IN209">
            <v>10287.154279999999</v>
          </cell>
          <cell r="IO209">
            <v>10287.154279999999</v>
          </cell>
          <cell r="IP209">
            <v>10287.154279999999</v>
          </cell>
          <cell r="IQ209">
            <v>10287.154279999999</v>
          </cell>
          <cell r="IR209">
            <v>10287.154279999999</v>
          </cell>
          <cell r="IS209">
            <v>10287.154279999999</v>
          </cell>
          <cell r="IT209">
            <v>10287.154279999999</v>
          </cell>
          <cell r="IU209">
            <v>10287.154279999999</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8694.5221399999973</v>
          </cell>
          <cell r="FV210">
            <v>8694.5221399999973</v>
          </cell>
          <cell r="FW210">
            <v>8694.5221399999973</v>
          </cell>
          <cell r="FX210">
            <v>8694.5221399999973</v>
          </cell>
          <cell r="FY210">
            <v>8694.5221399999973</v>
          </cell>
          <cell r="FZ210">
            <v>8694.5221399999973</v>
          </cell>
          <cell r="GA210">
            <v>8694.5221399999973</v>
          </cell>
          <cell r="GB210">
            <v>8694.5221399999973</v>
          </cell>
          <cell r="GC210">
            <v>8694.5221399999973</v>
          </cell>
          <cell r="GD210">
            <v>8694.5221399999973</v>
          </cell>
          <cell r="GE210">
            <v>8694.5221399999973</v>
          </cell>
          <cell r="GF210">
            <v>8694.5221399999973</v>
          </cell>
          <cell r="GG210">
            <v>8694.5221399999973</v>
          </cell>
          <cell r="GH210">
            <v>8694.5221399999973</v>
          </cell>
          <cell r="GI210">
            <v>8694.5221399999973</v>
          </cell>
          <cell r="GJ210">
            <v>8694.5221399999973</v>
          </cell>
          <cell r="GK210">
            <v>8694.5221399999973</v>
          </cell>
          <cell r="GL210">
            <v>8694.5221399999973</v>
          </cell>
          <cell r="GM210">
            <v>8694.5221399999973</v>
          </cell>
          <cell r="GN210">
            <v>8694.5221399999973</v>
          </cell>
          <cell r="GO210">
            <v>8694.5221399999973</v>
          </cell>
          <cell r="GP210">
            <v>8694.5221399999973</v>
          </cell>
          <cell r="GQ210">
            <v>8694.5221399999973</v>
          </cell>
          <cell r="GR210">
            <v>8694.5221399999973</v>
          </cell>
          <cell r="GS210">
            <v>8694.5221399999973</v>
          </cell>
          <cell r="GT210">
            <v>8694.5221399999973</v>
          </cell>
          <cell r="GU210">
            <v>8694.5221399999973</v>
          </cell>
          <cell r="GV210">
            <v>8694.5221399999973</v>
          </cell>
          <cell r="GW210">
            <v>8694.5221399999973</v>
          </cell>
          <cell r="GX210">
            <v>8694.5221399999973</v>
          </cell>
          <cell r="GY210">
            <v>8694.5221399999973</v>
          </cell>
          <cell r="GZ210">
            <v>8694.5221399999973</v>
          </cell>
          <cell r="HA210">
            <v>8694.5221399999973</v>
          </cell>
          <cell r="HB210">
            <v>8694.5221399999973</v>
          </cell>
          <cell r="HC210">
            <v>8694.5221399999973</v>
          </cell>
          <cell r="HD210">
            <v>8694.5221399999973</v>
          </cell>
          <cell r="HE210">
            <v>8694.5221399999973</v>
          </cell>
          <cell r="HF210">
            <v>8694.5221399999973</v>
          </cell>
          <cell r="HG210">
            <v>8694.5221399999973</v>
          </cell>
          <cell r="HH210">
            <v>8694.5221399999973</v>
          </cell>
          <cell r="HI210">
            <v>8694.5221399999973</v>
          </cell>
          <cell r="HJ210">
            <v>8694.5221399999973</v>
          </cell>
          <cell r="HK210">
            <v>8694.5221399999973</v>
          </cell>
          <cell r="HL210">
            <v>8694.5221399999973</v>
          </cell>
          <cell r="HM210">
            <v>8694.5221399999973</v>
          </cell>
          <cell r="HN210">
            <v>8694.5221399999973</v>
          </cell>
          <cell r="HO210">
            <v>8694.5221399999973</v>
          </cell>
          <cell r="HP210">
            <v>8694.5221399999973</v>
          </cell>
          <cell r="HQ210">
            <v>8694.5221399999973</v>
          </cell>
          <cell r="HR210">
            <v>8694.5221399999973</v>
          </cell>
          <cell r="HS210">
            <v>8694.5221399999973</v>
          </cell>
          <cell r="HT210">
            <v>8694.5221399999973</v>
          </cell>
          <cell r="HU210">
            <v>8694.5221399999973</v>
          </cell>
          <cell r="HV210">
            <v>8694.5221399999973</v>
          </cell>
          <cell r="HW210">
            <v>8694.5221399999973</v>
          </cell>
          <cell r="HX210">
            <v>8694.5221399999973</v>
          </cell>
          <cell r="HY210">
            <v>8694.5221399999973</v>
          </cell>
          <cell r="HZ210">
            <v>8694.5221399999973</v>
          </cell>
          <cell r="IA210">
            <v>8694.5221399999973</v>
          </cell>
          <cell r="IB210">
            <v>8694.5221399999973</v>
          </cell>
          <cell r="IC210">
            <v>8694.5221399999973</v>
          </cell>
          <cell r="ID210">
            <v>8694.5221399999973</v>
          </cell>
          <cell r="IE210">
            <v>8694.5221399999973</v>
          </cell>
          <cell r="IF210">
            <v>8694.5221399999973</v>
          </cell>
          <cell r="IG210">
            <v>8694.5221399999973</v>
          </cell>
          <cell r="IH210">
            <v>8694.5221399999973</v>
          </cell>
          <cell r="II210">
            <v>8694.5221399999973</v>
          </cell>
          <cell r="IJ210">
            <v>8694.5221399999973</v>
          </cell>
          <cell r="IK210">
            <v>8694.5221399999973</v>
          </cell>
          <cell r="IL210">
            <v>8694.5221399999973</v>
          </cell>
          <cell r="IM210">
            <v>8694.5221399999973</v>
          </cell>
          <cell r="IN210">
            <v>8694.5221399999973</v>
          </cell>
          <cell r="IO210">
            <v>8694.5221399999973</v>
          </cell>
          <cell r="IP210">
            <v>8694.5221399999973</v>
          </cell>
          <cell r="IQ210">
            <v>8694.5221399999973</v>
          </cell>
          <cell r="IR210">
            <v>8694.5221399999973</v>
          </cell>
          <cell r="IS210">
            <v>8694.5221399999973</v>
          </cell>
          <cell r="IT210">
            <v>8694.5221399999973</v>
          </cell>
          <cell r="IU210">
            <v>8694.5221399999973</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17037.453060000007</v>
          </cell>
          <cell r="FV212">
            <v>17037.453060000007</v>
          </cell>
          <cell r="FW212">
            <v>17037.453060000007</v>
          </cell>
          <cell r="FX212">
            <v>17037.453060000007</v>
          </cell>
          <cell r="FY212">
            <v>17037.453060000007</v>
          </cell>
          <cell r="FZ212">
            <v>17037.453060000007</v>
          </cell>
          <cell r="GA212">
            <v>17037.453060000007</v>
          </cell>
          <cell r="GB212">
            <v>17037.453060000007</v>
          </cell>
          <cell r="GC212">
            <v>17037.453060000007</v>
          </cell>
          <cell r="GD212">
            <v>17037.453060000007</v>
          </cell>
          <cell r="GE212">
            <v>17037.453060000007</v>
          </cell>
          <cell r="GF212">
            <v>17037.453060000007</v>
          </cell>
          <cell r="GG212">
            <v>17037.453060000007</v>
          </cell>
          <cell r="GH212">
            <v>17037.453060000007</v>
          </cell>
          <cell r="GI212">
            <v>17037.453060000007</v>
          </cell>
          <cell r="GJ212">
            <v>17037.453060000007</v>
          </cell>
          <cell r="GK212">
            <v>17037.453060000007</v>
          </cell>
          <cell r="GL212">
            <v>17037.453060000007</v>
          </cell>
          <cell r="GM212">
            <v>17037.453060000007</v>
          </cell>
          <cell r="GN212">
            <v>17037.453060000007</v>
          </cell>
          <cell r="GO212">
            <v>17037.453060000007</v>
          </cell>
          <cell r="GP212">
            <v>17037.453060000007</v>
          </cell>
          <cell r="GQ212">
            <v>17037.453060000007</v>
          </cell>
          <cell r="GR212">
            <v>17037.453060000007</v>
          </cell>
          <cell r="GS212">
            <v>17037.453060000007</v>
          </cell>
          <cell r="GT212">
            <v>17037.453060000007</v>
          </cell>
          <cell r="GU212">
            <v>17037.453060000007</v>
          </cell>
          <cell r="GV212">
            <v>17037.453060000007</v>
          </cell>
          <cell r="GW212">
            <v>17037.453060000007</v>
          </cell>
          <cell r="GX212">
            <v>17037.453060000007</v>
          </cell>
          <cell r="GY212">
            <v>17037.453060000007</v>
          </cell>
          <cell r="GZ212">
            <v>17037.453060000007</v>
          </cell>
          <cell r="HA212">
            <v>17037.453060000007</v>
          </cell>
          <cell r="HB212">
            <v>17037.453060000007</v>
          </cell>
          <cell r="HC212">
            <v>17037.453060000007</v>
          </cell>
          <cell r="HD212">
            <v>17037.453060000007</v>
          </cell>
          <cell r="HE212">
            <v>17037.453060000007</v>
          </cell>
          <cell r="HF212">
            <v>17037.453060000007</v>
          </cell>
          <cell r="HG212">
            <v>17037.453060000007</v>
          </cell>
          <cell r="HH212">
            <v>17037.453060000007</v>
          </cell>
          <cell r="HI212">
            <v>17037.453060000007</v>
          </cell>
          <cell r="HJ212">
            <v>17037.453060000007</v>
          </cell>
          <cell r="HK212">
            <v>17037.453060000007</v>
          </cell>
          <cell r="HL212">
            <v>17037.453060000007</v>
          </cell>
          <cell r="HM212">
            <v>17037.453060000007</v>
          </cell>
          <cell r="HN212">
            <v>17037.453060000007</v>
          </cell>
          <cell r="HO212">
            <v>17037.453060000007</v>
          </cell>
          <cell r="HP212">
            <v>17037.453060000007</v>
          </cell>
          <cell r="HQ212">
            <v>17037.453060000007</v>
          </cell>
          <cell r="HR212">
            <v>17037.453060000007</v>
          </cell>
          <cell r="HS212">
            <v>17037.453060000007</v>
          </cell>
          <cell r="HT212">
            <v>17037.453060000007</v>
          </cell>
          <cell r="HU212">
            <v>17037.453060000007</v>
          </cell>
          <cell r="HV212">
            <v>17037.453060000007</v>
          </cell>
          <cell r="HW212">
            <v>17037.453060000007</v>
          </cell>
          <cell r="HX212">
            <v>17037.453060000007</v>
          </cell>
          <cell r="HY212">
            <v>17037.453060000007</v>
          </cell>
          <cell r="HZ212">
            <v>17037.453060000007</v>
          </cell>
          <cell r="IA212">
            <v>17037.453060000007</v>
          </cell>
          <cell r="IB212">
            <v>17037.453060000007</v>
          </cell>
          <cell r="IC212">
            <v>17037.453060000007</v>
          </cell>
          <cell r="ID212">
            <v>17037.453060000007</v>
          </cell>
          <cell r="IE212">
            <v>17037.453060000007</v>
          </cell>
          <cell r="IF212">
            <v>17037.453060000007</v>
          </cell>
          <cell r="IG212">
            <v>17037.453060000007</v>
          </cell>
          <cell r="IH212">
            <v>17037.453060000007</v>
          </cell>
          <cell r="II212">
            <v>17037.453060000007</v>
          </cell>
          <cell r="IJ212">
            <v>17037.453060000007</v>
          </cell>
          <cell r="IK212">
            <v>17037.453060000007</v>
          </cell>
          <cell r="IL212">
            <v>17037.453060000007</v>
          </cell>
          <cell r="IM212">
            <v>17037.453060000007</v>
          </cell>
          <cell r="IN212">
            <v>17037.453060000007</v>
          </cell>
          <cell r="IO212">
            <v>17037.453060000007</v>
          </cell>
          <cell r="IP212">
            <v>17037.453060000007</v>
          </cell>
          <cell r="IQ212">
            <v>17037.453060000007</v>
          </cell>
          <cell r="IR212">
            <v>17037.453060000007</v>
          </cell>
          <cell r="IS212">
            <v>17037.453060000007</v>
          </cell>
          <cell r="IT212">
            <v>17037.453060000007</v>
          </cell>
          <cell r="IU212">
            <v>17037.453060000007</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107277.84101</v>
          </cell>
          <cell r="FV213">
            <v>107277.84101</v>
          </cell>
          <cell r="FW213">
            <v>107277.84101</v>
          </cell>
          <cell r="FX213">
            <v>107277.84101</v>
          </cell>
          <cell r="FY213">
            <v>107277.84101</v>
          </cell>
          <cell r="FZ213">
            <v>107277.84101</v>
          </cell>
          <cell r="GA213">
            <v>107277.84101</v>
          </cell>
          <cell r="GB213">
            <v>107277.84101</v>
          </cell>
          <cell r="GC213">
            <v>107277.84101</v>
          </cell>
          <cell r="GD213">
            <v>107277.84101</v>
          </cell>
          <cell r="GE213">
            <v>107277.84101</v>
          </cell>
          <cell r="GF213">
            <v>107277.84101</v>
          </cell>
          <cell r="GG213">
            <v>107277.84101</v>
          </cell>
          <cell r="GH213">
            <v>107277.84101</v>
          </cell>
          <cell r="GI213">
            <v>107277.84101</v>
          </cell>
          <cell r="GJ213">
            <v>107277.84101</v>
          </cell>
          <cell r="GK213">
            <v>107277.84101</v>
          </cell>
          <cell r="GL213">
            <v>107277.84101</v>
          </cell>
          <cell r="GM213">
            <v>107277.84101</v>
          </cell>
          <cell r="GN213">
            <v>107277.84101</v>
          </cell>
          <cell r="GO213">
            <v>107277.84101</v>
          </cell>
          <cell r="GP213">
            <v>107277.84101</v>
          </cell>
          <cell r="GQ213">
            <v>107277.84101</v>
          </cell>
          <cell r="GR213">
            <v>107277.84101</v>
          </cell>
          <cell r="GS213">
            <v>107277.84101</v>
          </cell>
          <cell r="GT213">
            <v>107277.84101</v>
          </cell>
          <cell r="GU213">
            <v>107277.84101</v>
          </cell>
          <cell r="GV213">
            <v>107277.84101</v>
          </cell>
          <cell r="GW213">
            <v>107277.84101</v>
          </cell>
          <cell r="GX213">
            <v>107277.84101</v>
          </cell>
          <cell r="GY213">
            <v>107277.84101</v>
          </cell>
          <cell r="GZ213">
            <v>107277.84101</v>
          </cell>
          <cell r="HA213">
            <v>107277.84101</v>
          </cell>
          <cell r="HB213">
            <v>107277.84101</v>
          </cell>
          <cell r="HC213">
            <v>107277.84101</v>
          </cell>
          <cell r="HD213">
            <v>107277.84101</v>
          </cell>
          <cell r="HE213">
            <v>107277.84101</v>
          </cell>
          <cell r="HF213">
            <v>107277.84101</v>
          </cell>
          <cell r="HG213">
            <v>107277.84101</v>
          </cell>
          <cell r="HH213">
            <v>107277.84101</v>
          </cell>
          <cell r="HI213">
            <v>107277.84101</v>
          </cell>
          <cell r="HJ213">
            <v>107277.84101</v>
          </cell>
          <cell r="HK213">
            <v>107277.84101</v>
          </cell>
          <cell r="HL213">
            <v>107277.84101</v>
          </cell>
          <cell r="HM213">
            <v>107277.84101</v>
          </cell>
          <cell r="HN213">
            <v>107277.84101</v>
          </cell>
          <cell r="HO213">
            <v>107277.84101</v>
          </cell>
          <cell r="HP213">
            <v>107277.84101</v>
          </cell>
          <cell r="HQ213">
            <v>107277.84101</v>
          </cell>
          <cell r="HR213">
            <v>107277.84101</v>
          </cell>
          <cell r="HS213">
            <v>107277.84101</v>
          </cell>
          <cell r="HT213">
            <v>107277.84101</v>
          </cell>
          <cell r="HU213">
            <v>107277.84101</v>
          </cell>
          <cell r="HV213">
            <v>107277.84101</v>
          </cell>
          <cell r="HW213">
            <v>107277.84101</v>
          </cell>
          <cell r="HX213">
            <v>107277.84101</v>
          </cell>
          <cell r="HY213">
            <v>107277.84101</v>
          </cell>
          <cell r="HZ213">
            <v>107277.84101</v>
          </cell>
          <cell r="IA213">
            <v>107277.84101</v>
          </cell>
          <cell r="IB213">
            <v>107277.84101</v>
          </cell>
          <cell r="IC213">
            <v>107277.84101</v>
          </cell>
          <cell r="ID213">
            <v>107277.84101</v>
          </cell>
          <cell r="IE213">
            <v>107277.84101</v>
          </cell>
          <cell r="IF213">
            <v>107277.84101</v>
          </cell>
          <cell r="IG213">
            <v>107277.84101</v>
          </cell>
          <cell r="IH213">
            <v>107277.84101</v>
          </cell>
          <cell r="II213">
            <v>107277.84101</v>
          </cell>
          <cell r="IJ213">
            <v>107277.84101</v>
          </cell>
          <cell r="IK213">
            <v>107277.84101</v>
          </cell>
          <cell r="IL213">
            <v>107277.84101</v>
          </cell>
          <cell r="IM213">
            <v>107277.84101</v>
          </cell>
          <cell r="IN213">
            <v>107277.84101</v>
          </cell>
          <cell r="IO213">
            <v>107277.84101</v>
          </cell>
          <cell r="IP213">
            <v>107277.84101</v>
          </cell>
          <cell r="IQ213">
            <v>107277.84101</v>
          </cell>
          <cell r="IR213">
            <v>107277.84101</v>
          </cell>
          <cell r="IS213">
            <v>107277.84101</v>
          </cell>
          <cell r="IT213">
            <v>107277.84101</v>
          </cell>
          <cell r="IU213">
            <v>107277.84101</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16828.191469999998</v>
          </cell>
          <cell r="FV214">
            <v>16828.191469999998</v>
          </cell>
          <cell r="FW214">
            <v>16828.191469999998</v>
          </cell>
          <cell r="FX214">
            <v>16828.191469999998</v>
          </cell>
          <cell r="FY214">
            <v>16828.191469999998</v>
          </cell>
          <cell r="FZ214">
            <v>16828.191469999998</v>
          </cell>
          <cell r="GA214">
            <v>16828.191469999998</v>
          </cell>
          <cell r="GB214">
            <v>16828.191469999998</v>
          </cell>
          <cell r="GC214">
            <v>16828.191469999998</v>
          </cell>
          <cell r="GD214">
            <v>16828.191469999998</v>
          </cell>
          <cell r="GE214">
            <v>16828.191469999998</v>
          </cell>
          <cell r="GF214">
            <v>16828.191469999998</v>
          </cell>
          <cell r="GG214">
            <v>16828.191469999998</v>
          </cell>
          <cell r="GH214">
            <v>16828.191469999998</v>
          </cell>
          <cell r="GI214">
            <v>16828.191469999998</v>
          </cell>
          <cell r="GJ214">
            <v>16828.191469999998</v>
          </cell>
          <cell r="GK214">
            <v>16828.191469999998</v>
          </cell>
          <cell r="GL214">
            <v>16828.191469999998</v>
          </cell>
          <cell r="GM214">
            <v>16828.191469999998</v>
          </cell>
          <cell r="GN214">
            <v>16828.191469999998</v>
          </cell>
          <cell r="GO214">
            <v>16828.191469999998</v>
          </cell>
          <cell r="GP214">
            <v>16828.191469999998</v>
          </cell>
          <cell r="GQ214">
            <v>16828.191469999998</v>
          </cell>
          <cell r="GR214">
            <v>16828.191469999998</v>
          </cell>
          <cell r="GS214">
            <v>16828.191469999998</v>
          </cell>
          <cell r="GT214">
            <v>16828.191469999998</v>
          </cell>
          <cell r="GU214">
            <v>16828.191469999998</v>
          </cell>
          <cell r="GV214">
            <v>16828.191469999998</v>
          </cell>
          <cell r="GW214">
            <v>16828.191469999998</v>
          </cell>
          <cell r="GX214">
            <v>16828.191469999998</v>
          </cell>
          <cell r="GY214">
            <v>16828.191469999998</v>
          </cell>
          <cell r="GZ214">
            <v>16828.191469999998</v>
          </cell>
          <cell r="HA214">
            <v>16828.191469999998</v>
          </cell>
          <cell r="HB214">
            <v>16828.191469999998</v>
          </cell>
          <cell r="HC214">
            <v>16828.191469999998</v>
          </cell>
          <cell r="HD214">
            <v>16828.191469999998</v>
          </cell>
          <cell r="HE214">
            <v>16828.191469999998</v>
          </cell>
          <cell r="HF214">
            <v>16828.191469999998</v>
          </cell>
          <cell r="HG214">
            <v>16828.191469999998</v>
          </cell>
          <cell r="HH214">
            <v>16828.191469999998</v>
          </cell>
          <cell r="HI214">
            <v>16828.191469999998</v>
          </cell>
          <cell r="HJ214">
            <v>16828.191469999998</v>
          </cell>
          <cell r="HK214">
            <v>16828.191469999998</v>
          </cell>
          <cell r="HL214">
            <v>16828.191469999998</v>
          </cell>
          <cell r="HM214">
            <v>16828.191469999998</v>
          </cell>
          <cell r="HN214">
            <v>16828.191469999998</v>
          </cell>
          <cell r="HO214">
            <v>16828.191469999998</v>
          </cell>
          <cell r="HP214">
            <v>16828.191469999998</v>
          </cell>
          <cell r="HQ214">
            <v>16828.191469999998</v>
          </cell>
          <cell r="HR214">
            <v>16828.191469999998</v>
          </cell>
          <cell r="HS214">
            <v>16828.191469999998</v>
          </cell>
          <cell r="HT214">
            <v>16828.191469999998</v>
          </cell>
          <cell r="HU214">
            <v>16828.191469999998</v>
          </cell>
          <cell r="HV214">
            <v>16828.191469999998</v>
          </cell>
          <cell r="HW214">
            <v>16828.191469999998</v>
          </cell>
          <cell r="HX214">
            <v>16828.191469999998</v>
          </cell>
          <cell r="HY214">
            <v>16828.191469999998</v>
          </cell>
          <cell r="HZ214">
            <v>16828.191469999998</v>
          </cell>
          <cell r="IA214">
            <v>16828.191469999998</v>
          </cell>
          <cell r="IB214">
            <v>16828.191469999998</v>
          </cell>
          <cell r="IC214">
            <v>16828.191469999998</v>
          </cell>
          <cell r="ID214">
            <v>16828.191469999998</v>
          </cell>
          <cell r="IE214">
            <v>16828.191469999998</v>
          </cell>
          <cell r="IF214">
            <v>16828.191469999998</v>
          </cell>
          <cell r="IG214">
            <v>16828.191469999998</v>
          </cell>
          <cell r="IH214">
            <v>16828.191469999998</v>
          </cell>
          <cell r="II214">
            <v>16828.191469999998</v>
          </cell>
          <cell r="IJ214">
            <v>16828.191469999998</v>
          </cell>
          <cell r="IK214">
            <v>16828.191469999998</v>
          </cell>
          <cell r="IL214">
            <v>16828.191469999998</v>
          </cell>
          <cell r="IM214">
            <v>16828.191469999998</v>
          </cell>
          <cell r="IN214">
            <v>16828.191469999998</v>
          </cell>
          <cell r="IO214">
            <v>16828.191469999998</v>
          </cell>
          <cell r="IP214">
            <v>16828.191469999998</v>
          </cell>
          <cell r="IQ214">
            <v>16828.191469999998</v>
          </cell>
          <cell r="IR214">
            <v>16828.191469999998</v>
          </cell>
          <cell r="IS214">
            <v>16828.191469999998</v>
          </cell>
          <cell r="IT214">
            <v>16828.191469999998</v>
          </cell>
          <cell r="IU214">
            <v>16828.191469999998</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3389.7955499999994</v>
          </cell>
          <cell r="FV216">
            <v>3389.7955499999994</v>
          </cell>
          <cell r="FW216">
            <v>3389.7955499999994</v>
          </cell>
          <cell r="FX216">
            <v>3389.7955499999994</v>
          </cell>
          <cell r="FY216">
            <v>3389.7955499999994</v>
          </cell>
          <cell r="FZ216">
            <v>3389.7955499999994</v>
          </cell>
          <cell r="GA216">
            <v>3389.7955499999994</v>
          </cell>
          <cell r="GB216">
            <v>3389.7955499999994</v>
          </cell>
          <cell r="GC216">
            <v>3389.7955499999994</v>
          </cell>
          <cell r="GD216">
            <v>3389.7955499999994</v>
          </cell>
          <cell r="GE216">
            <v>3389.7955499999994</v>
          </cell>
          <cell r="GF216">
            <v>3389.7955499999994</v>
          </cell>
          <cell r="GG216">
            <v>3389.7955499999994</v>
          </cell>
          <cell r="GH216">
            <v>3389.7955499999994</v>
          </cell>
          <cell r="GI216">
            <v>3389.7955499999994</v>
          </cell>
          <cell r="GJ216">
            <v>3389.7955499999994</v>
          </cell>
          <cell r="GK216">
            <v>3389.7955499999994</v>
          </cell>
          <cell r="GL216">
            <v>3389.7955499999994</v>
          </cell>
          <cell r="GM216">
            <v>3389.7955499999994</v>
          </cell>
          <cell r="GN216">
            <v>3389.7955499999994</v>
          </cell>
          <cell r="GO216">
            <v>3389.7955499999994</v>
          </cell>
          <cell r="GP216">
            <v>3389.7955499999994</v>
          </cell>
          <cell r="GQ216">
            <v>3389.7955499999994</v>
          </cell>
          <cell r="GR216">
            <v>3389.7955499999994</v>
          </cell>
          <cell r="GS216">
            <v>3389.7955499999994</v>
          </cell>
          <cell r="GT216">
            <v>3389.7955499999994</v>
          </cell>
          <cell r="GU216">
            <v>3389.7955499999994</v>
          </cell>
          <cell r="GV216">
            <v>3389.7955499999994</v>
          </cell>
          <cell r="GW216">
            <v>3389.7955499999994</v>
          </cell>
          <cell r="GX216">
            <v>3389.7955499999994</v>
          </cell>
          <cell r="GY216">
            <v>3389.7955499999994</v>
          </cell>
          <cell r="GZ216">
            <v>3389.7955499999994</v>
          </cell>
          <cell r="HA216">
            <v>3389.7955499999994</v>
          </cell>
          <cell r="HB216">
            <v>3389.7955499999994</v>
          </cell>
          <cell r="HC216">
            <v>3389.7955499999994</v>
          </cell>
          <cell r="HD216">
            <v>3389.7955499999994</v>
          </cell>
          <cell r="HE216">
            <v>3389.7955499999994</v>
          </cell>
          <cell r="HF216">
            <v>3389.7955499999994</v>
          </cell>
          <cell r="HG216">
            <v>3389.7955499999994</v>
          </cell>
          <cell r="HH216">
            <v>3389.7955499999994</v>
          </cell>
          <cell r="HI216">
            <v>3389.7955499999994</v>
          </cell>
          <cell r="HJ216">
            <v>3389.7955499999994</v>
          </cell>
          <cell r="HK216">
            <v>3389.7955499999994</v>
          </cell>
          <cell r="HL216">
            <v>3389.7955499999994</v>
          </cell>
          <cell r="HM216">
            <v>3389.7955499999994</v>
          </cell>
          <cell r="HN216">
            <v>3389.7955499999994</v>
          </cell>
          <cell r="HO216">
            <v>3389.7955499999994</v>
          </cell>
          <cell r="HP216">
            <v>3389.7955499999994</v>
          </cell>
          <cell r="HQ216">
            <v>3389.7955499999994</v>
          </cell>
          <cell r="HR216">
            <v>3389.7955499999994</v>
          </cell>
          <cell r="HS216">
            <v>3389.7955499999994</v>
          </cell>
          <cell r="HT216">
            <v>3389.7955499999994</v>
          </cell>
          <cell r="HU216">
            <v>3389.7955499999994</v>
          </cell>
          <cell r="HV216">
            <v>3389.7955499999994</v>
          </cell>
          <cell r="HW216">
            <v>3389.7955499999994</v>
          </cell>
          <cell r="HX216">
            <v>3389.7955499999994</v>
          </cell>
          <cell r="HY216">
            <v>3389.7955499999994</v>
          </cell>
          <cell r="HZ216">
            <v>3389.7955499999994</v>
          </cell>
          <cell r="IA216">
            <v>3389.7955499999994</v>
          </cell>
          <cell r="IB216">
            <v>3389.7955499999994</v>
          </cell>
          <cell r="IC216">
            <v>3389.7955499999994</v>
          </cell>
          <cell r="ID216">
            <v>3389.7955499999994</v>
          </cell>
          <cell r="IE216">
            <v>3389.7955499999994</v>
          </cell>
          <cell r="IF216">
            <v>3389.7955499999994</v>
          </cell>
          <cell r="IG216">
            <v>3389.7955499999994</v>
          </cell>
          <cell r="IH216">
            <v>3389.7955499999994</v>
          </cell>
          <cell r="II216">
            <v>3389.7955499999994</v>
          </cell>
          <cell r="IJ216">
            <v>3389.7955499999994</v>
          </cell>
          <cell r="IK216">
            <v>3389.7955499999994</v>
          </cell>
          <cell r="IL216">
            <v>3389.7955499999994</v>
          </cell>
          <cell r="IM216">
            <v>3389.7955499999994</v>
          </cell>
          <cell r="IN216">
            <v>3389.7955499999994</v>
          </cell>
          <cell r="IO216">
            <v>3389.7955499999994</v>
          </cell>
          <cell r="IP216">
            <v>3389.7955499999994</v>
          </cell>
          <cell r="IQ216">
            <v>3389.7955499999994</v>
          </cell>
          <cell r="IR216">
            <v>3389.7955499999994</v>
          </cell>
          <cell r="IS216">
            <v>3389.7955499999994</v>
          </cell>
          <cell r="IT216">
            <v>3389.7955499999994</v>
          </cell>
          <cell r="IU216">
            <v>3389.7955499999994</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13676.922429999999</v>
          </cell>
          <cell r="FV217">
            <v>13676.922429999999</v>
          </cell>
          <cell r="FW217">
            <v>13676.922429999999</v>
          </cell>
          <cell r="FX217">
            <v>13676.922429999999</v>
          </cell>
          <cell r="FY217">
            <v>13676.922429999999</v>
          </cell>
          <cell r="FZ217">
            <v>13676.922429999999</v>
          </cell>
          <cell r="GA217">
            <v>13676.922429999999</v>
          </cell>
          <cell r="GB217">
            <v>13676.922429999999</v>
          </cell>
          <cell r="GC217">
            <v>13676.922429999999</v>
          </cell>
          <cell r="GD217">
            <v>13676.922429999999</v>
          </cell>
          <cell r="GE217">
            <v>13676.922429999999</v>
          </cell>
          <cell r="GF217">
            <v>13676.922429999999</v>
          </cell>
          <cell r="GG217">
            <v>13676.922429999999</v>
          </cell>
          <cell r="GH217">
            <v>13676.922429999999</v>
          </cell>
          <cell r="GI217">
            <v>13676.922429999999</v>
          </cell>
          <cell r="GJ217">
            <v>13676.922429999999</v>
          </cell>
          <cell r="GK217">
            <v>13676.922429999999</v>
          </cell>
          <cell r="GL217">
            <v>13676.922429999999</v>
          </cell>
          <cell r="GM217">
            <v>13676.922429999999</v>
          </cell>
          <cell r="GN217">
            <v>13676.922429999999</v>
          </cell>
          <cell r="GO217">
            <v>13676.922429999999</v>
          </cell>
          <cell r="GP217">
            <v>13676.922429999999</v>
          </cell>
          <cell r="GQ217">
            <v>13676.922429999999</v>
          </cell>
          <cell r="GR217">
            <v>13676.922429999999</v>
          </cell>
          <cell r="GS217">
            <v>13676.922429999999</v>
          </cell>
          <cell r="GT217">
            <v>13676.922429999999</v>
          </cell>
          <cell r="GU217">
            <v>13676.922429999999</v>
          </cell>
          <cell r="GV217">
            <v>13676.922429999999</v>
          </cell>
          <cell r="GW217">
            <v>13676.922429999999</v>
          </cell>
          <cell r="GX217">
            <v>13676.922429999999</v>
          </cell>
          <cell r="GY217">
            <v>13676.922429999999</v>
          </cell>
          <cell r="GZ217">
            <v>13676.922429999999</v>
          </cell>
          <cell r="HA217">
            <v>13676.922429999999</v>
          </cell>
          <cell r="HB217">
            <v>13676.922429999999</v>
          </cell>
          <cell r="HC217">
            <v>13676.922429999999</v>
          </cell>
          <cell r="HD217">
            <v>13676.922429999999</v>
          </cell>
          <cell r="HE217">
            <v>13676.922429999999</v>
          </cell>
          <cell r="HF217">
            <v>13676.922429999999</v>
          </cell>
          <cell r="HG217">
            <v>13676.922429999999</v>
          </cell>
          <cell r="HH217">
            <v>13676.922429999999</v>
          </cell>
          <cell r="HI217">
            <v>13676.922429999999</v>
          </cell>
          <cell r="HJ217">
            <v>13676.922429999999</v>
          </cell>
          <cell r="HK217">
            <v>13676.922429999999</v>
          </cell>
          <cell r="HL217">
            <v>13676.922429999999</v>
          </cell>
          <cell r="HM217">
            <v>13676.922429999999</v>
          </cell>
          <cell r="HN217">
            <v>13676.922429999999</v>
          </cell>
          <cell r="HO217">
            <v>13676.922429999999</v>
          </cell>
          <cell r="HP217">
            <v>13676.922429999999</v>
          </cell>
          <cell r="HQ217">
            <v>13676.922429999999</v>
          </cell>
          <cell r="HR217">
            <v>13676.922429999999</v>
          </cell>
          <cell r="HS217">
            <v>13676.922429999999</v>
          </cell>
          <cell r="HT217">
            <v>13676.922429999999</v>
          </cell>
          <cell r="HU217">
            <v>13676.922429999999</v>
          </cell>
          <cell r="HV217">
            <v>13676.922429999999</v>
          </cell>
          <cell r="HW217">
            <v>13676.922429999999</v>
          </cell>
          <cell r="HX217">
            <v>13676.922429999999</v>
          </cell>
          <cell r="HY217">
            <v>13676.922429999999</v>
          </cell>
          <cell r="HZ217">
            <v>13676.922429999999</v>
          </cell>
          <cell r="IA217">
            <v>13676.922429999999</v>
          </cell>
          <cell r="IB217">
            <v>13676.922429999999</v>
          </cell>
          <cell r="IC217">
            <v>13676.922429999999</v>
          </cell>
          <cell r="ID217">
            <v>13676.922429999999</v>
          </cell>
          <cell r="IE217">
            <v>13676.922429999999</v>
          </cell>
          <cell r="IF217">
            <v>13676.922429999999</v>
          </cell>
          <cell r="IG217">
            <v>13676.922429999999</v>
          </cell>
          <cell r="IH217">
            <v>13676.922429999999</v>
          </cell>
          <cell r="II217">
            <v>13676.922429999999</v>
          </cell>
          <cell r="IJ217">
            <v>13676.922429999999</v>
          </cell>
          <cell r="IK217">
            <v>13676.922429999999</v>
          </cell>
          <cell r="IL217">
            <v>13676.922429999999</v>
          </cell>
          <cell r="IM217">
            <v>13676.922429999999</v>
          </cell>
          <cell r="IN217">
            <v>13676.922429999999</v>
          </cell>
          <cell r="IO217">
            <v>13676.922429999999</v>
          </cell>
          <cell r="IP217">
            <v>13676.922429999999</v>
          </cell>
          <cell r="IQ217">
            <v>13676.922429999999</v>
          </cell>
          <cell r="IR217">
            <v>13676.922429999999</v>
          </cell>
          <cell r="IS217">
            <v>13676.922429999999</v>
          </cell>
          <cell r="IT217">
            <v>13676.922429999999</v>
          </cell>
          <cell r="IU217">
            <v>13676.922429999999</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32916.34953</v>
          </cell>
          <cell r="FV218">
            <v>32916.34953</v>
          </cell>
          <cell r="FW218">
            <v>32916.34953</v>
          </cell>
          <cell r="FX218">
            <v>32916.34953</v>
          </cell>
          <cell r="FY218">
            <v>32916.34953</v>
          </cell>
          <cell r="FZ218">
            <v>32916.34953</v>
          </cell>
          <cell r="GA218">
            <v>32916.34953</v>
          </cell>
          <cell r="GB218">
            <v>32916.34953</v>
          </cell>
          <cell r="GC218">
            <v>32916.34953</v>
          </cell>
          <cell r="GD218">
            <v>32916.34953</v>
          </cell>
          <cell r="GE218">
            <v>32916.34953</v>
          </cell>
          <cell r="GF218">
            <v>32916.34953</v>
          </cell>
          <cell r="GG218">
            <v>32916.34953</v>
          </cell>
          <cell r="GH218">
            <v>32916.34953</v>
          </cell>
          <cell r="GI218">
            <v>32916.34953</v>
          </cell>
          <cell r="GJ218">
            <v>32916.34953</v>
          </cell>
          <cell r="GK218">
            <v>32916.34953</v>
          </cell>
          <cell r="GL218">
            <v>32916.34953</v>
          </cell>
          <cell r="GM218">
            <v>32916.34953</v>
          </cell>
          <cell r="GN218">
            <v>32916.34953</v>
          </cell>
          <cell r="GO218">
            <v>32916.34953</v>
          </cell>
          <cell r="GP218">
            <v>32916.34953</v>
          </cell>
          <cell r="GQ218">
            <v>32916.34953</v>
          </cell>
          <cell r="GR218">
            <v>32916.34953</v>
          </cell>
          <cell r="GS218">
            <v>32916.34953</v>
          </cell>
          <cell r="GT218">
            <v>32916.34953</v>
          </cell>
          <cell r="GU218">
            <v>32916.34953</v>
          </cell>
          <cell r="GV218">
            <v>32916.34953</v>
          </cell>
          <cell r="GW218">
            <v>32916.34953</v>
          </cell>
          <cell r="GX218">
            <v>32916.34953</v>
          </cell>
          <cell r="GY218">
            <v>32916.34953</v>
          </cell>
          <cell r="GZ218">
            <v>32916.34953</v>
          </cell>
          <cell r="HA218">
            <v>32916.34953</v>
          </cell>
          <cell r="HB218">
            <v>32916.34953</v>
          </cell>
          <cell r="HC218">
            <v>32916.34953</v>
          </cell>
          <cell r="HD218">
            <v>32916.34953</v>
          </cell>
          <cell r="HE218">
            <v>32916.34953</v>
          </cell>
          <cell r="HF218">
            <v>32916.34953</v>
          </cell>
          <cell r="HG218">
            <v>32916.34953</v>
          </cell>
          <cell r="HH218">
            <v>32916.34953</v>
          </cell>
          <cell r="HI218">
            <v>32916.34953</v>
          </cell>
          <cell r="HJ218">
            <v>32916.34953</v>
          </cell>
          <cell r="HK218">
            <v>32916.34953</v>
          </cell>
          <cell r="HL218">
            <v>32916.34953</v>
          </cell>
          <cell r="HM218">
            <v>32916.34953</v>
          </cell>
          <cell r="HN218">
            <v>32916.34953</v>
          </cell>
          <cell r="HO218">
            <v>32916.34953</v>
          </cell>
          <cell r="HP218">
            <v>32916.34953</v>
          </cell>
          <cell r="HQ218">
            <v>32916.34953</v>
          </cell>
          <cell r="HR218">
            <v>32916.34953</v>
          </cell>
          <cell r="HS218">
            <v>32916.34953</v>
          </cell>
          <cell r="HT218">
            <v>32916.34953</v>
          </cell>
          <cell r="HU218">
            <v>32916.34953</v>
          </cell>
          <cell r="HV218">
            <v>32916.34953</v>
          </cell>
          <cell r="HW218">
            <v>32916.34953</v>
          </cell>
          <cell r="HX218">
            <v>32916.34953</v>
          </cell>
          <cell r="HY218">
            <v>32916.34953</v>
          </cell>
          <cell r="HZ218">
            <v>32916.34953</v>
          </cell>
          <cell r="IA218">
            <v>32916.34953</v>
          </cell>
          <cell r="IB218">
            <v>32916.34953</v>
          </cell>
          <cell r="IC218">
            <v>32916.34953</v>
          </cell>
          <cell r="ID218">
            <v>32916.34953</v>
          </cell>
          <cell r="IE218">
            <v>32916.34953</v>
          </cell>
          <cell r="IF218">
            <v>32916.34953</v>
          </cell>
          <cell r="IG218">
            <v>32916.34953</v>
          </cell>
          <cell r="IH218">
            <v>32916.34953</v>
          </cell>
          <cell r="II218">
            <v>32916.34953</v>
          </cell>
          <cell r="IJ218">
            <v>32916.34953</v>
          </cell>
          <cell r="IK218">
            <v>32916.34953</v>
          </cell>
          <cell r="IL218">
            <v>32916.34953</v>
          </cell>
          <cell r="IM218">
            <v>32916.34953</v>
          </cell>
          <cell r="IN218">
            <v>32916.34953</v>
          </cell>
          <cell r="IO218">
            <v>32916.34953</v>
          </cell>
          <cell r="IP218">
            <v>32916.34953</v>
          </cell>
          <cell r="IQ218">
            <v>32916.34953</v>
          </cell>
          <cell r="IR218">
            <v>32916.34953</v>
          </cell>
          <cell r="IS218">
            <v>32916.34953</v>
          </cell>
          <cell r="IT218">
            <v>32916.34953</v>
          </cell>
          <cell r="IU218">
            <v>32916.34953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3536.2805800000001</v>
          </cell>
          <cell r="FV219">
            <v>3536.2805800000001</v>
          </cell>
          <cell r="FW219">
            <v>3536.2805800000001</v>
          </cell>
          <cell r="FX219">
            <v>3536.2805800000001</v>
          </cell>
          <cell r="FY219">
            <v>3536.2805800000001</v>
          </cell>
          <cell r="FZ219">
            <v>3536.2805800000001</v>
          </cell>
          <cell r="GA219">
            <v>3536.2805800000001</v>
          </cell>
          <cell r="GB219">
            <v>3536.2805800000001</v>
          </cell>
          <cell r="GC219">
            <v>3536.2805800000001</v>
          </cell>
          <cell r="GD219">
            <v>3536.2805800000001</v>
          </cell>
          <cell r="GE219">
            <v>3536.2805800000001</v>
          </cell>
          <cell r="GF219">
            <v>3536.2805800000001</v>
          </cell>
          <cell r="GG219">
            <v>3536.2805800000001</v>
          </cell>
          <cell r="GH219">
            <v>3536.2805800000001</v>
          </cell>
          <cell r="GI219">
            <v>3536.2805800000001</v>
          </cell>
          <cell r="GJ219">
            <v>3536.2805800000001</v>
          </cell>
          <cell r="GK219">
            <v>3536.2805800000001</v>
          </cell>
          <cell r="GL219">
            <v>3536.2805800000001</v>
          </cell>
          <cell r="GM219">
            <v>3536.2805800000001</v>
          </cell>
          <cell r="GN219">
            <v>3536.2805800000001</v>
          </cell>
          <cell r="GO219">
            <v>3536.2805800000001</v>
          </cell>
          <cell r="GP219">
            <v>3536.2805800000001</v>
          </cell>
          <cell r="GQ219">
            <v>3536.2805800000001</v>
          </cell>
          <cell r="GR219">
            <v>3536.2805800000001</v>
          </cell>
          <cell r="GS219">
            <v>3536.2805800000001</v>
          </cell>
          <cell r="GT219">
            <v>3536.2805800000001</v>
          </cell>
          <cell r="GU219">
            <v>3536.2805800000001</v>
          </cell>
          <cell r="GV219">
            <v>3536.2805800000001</v>
          </cell>
          <cell r="GW219">
            <v>3536.2805800000001</v>
          </cell>
          <cell r="GX219">
            <v>3536.2805800000001</v>
          </cell>
          <cell r="GY219">
            <v>3536.2805800000001</v>
          </cell>
          <cell r="GZ219">
            <v>3536.2805800000001</v>
          </cell>
          <cell r="HA219">
            <v>3536.2805800000001</v>
          </cell>
          <cell r="HB219">
            <v>3536.2805800000001</v>
          </cell>
          <cell r="HC219">
            <v>3536.2805800000001</v>
          </cell>
          <cell r="HD219">
            <v>3536.2805800000001</v>
          </cell>
          <cell r="HE219">
            <v>3536.2805800000001</v>
          </cell>
          <cell r="HF219">
            <v>3536.2805800000001</v>
          </cell>
          <cell r="HG219">
            <v>3536.2805800000001</v>
          </cell>
          <cell r="HH219">
            <v>3536.2805800000001</v>
          </cell>
          <cell r="HI219">
            <v>3536.2805800000001</v>
          </cell>
          <cell r="HJ219">
            <v>3536.2805800000001</v>
          </cell>
          <cell r="HK219">
            <v>3536.2805800000001</v>
          </cell>
          <cell r="HL219">
            <v>3536.2805800000001</v>
          </cell>
          <cell r="HM219">
            <v>3536.2805800000001</v>
          </cell>
          <cell r="HN219">
            <v>3536.2805800000001</v>
          </cell>
          <cell r="HO219">
            <v>3536.2805800000001</v>
          </cell>
          <cell r="HP219">
            <v>3536.2805800000001</v>
          </cell>
          <cell r="HQ219">
            <v>3536.2805800000001</v>
          </cell>
          <cell r="HR219">
            <v>3536.2805800000001</v>
          </cell>
          <cell r="HS219">
            <v>3536.2805800000001</v>
          </cell>
          <cell r="HT219">
            <v>3536.2805800000001</v>
          </cell>
          <cell r="HU219">
            <v>3536.2805800000001</v>
          </cell>
          <cell r="HV219">
            <v>3536.2805800000001</v>
          </cell>
          <cell r="HW219">
            <v>3536.2805800000001</v>
          </cell>
          <cell r="HX219">
            <v>3536.2805800000001</v>
          </cell>
          <cell r="HY219">
            <v>3536.2805800000001</v>
          </cell>
          <cell r="HZ219">
            <v>3536.2805800000001</v>
          </cell>
          <cell r="IA219">
            <v>3536.2805800000001</v>
          </cell>
          <cell r="IB219">
            <v>3536.2805800000001</v>
          </cell>
          <cell r="IC219">
            <v>3536.2805800000001</v>
          </cell>
          <cell r="ID219">
            <v>3536.2805800000001</v>
          </cell>
          <cell r="IE219">
            <v>3536.2805800000001</v>
          </cell>
          <cell r="IF219">
            <v>3536.2805800000001</v>
          </cell>
          <cell r="IG219">
            <v>3536.2805800000001</v>
          </cell>
          <cell r="IH219">
            <v>3536.2805800000001</v>
          </cell>
          <cell r="II219">
            <v>3536.2805800000001</v>
          </cell>
          <cell r="IJ219">
            <v>3536.2805800000001</v>
          </cell>
          <cell r="IK219">
            <v>3536.2805800000001</v>
          </cell>
          <cell r="IL219">
            <v>3536.2805800000001</v>
          </cell>
          <cell r="IM219">
            <v>3536.2805800000001</v>
          </cell>
          <cell r="IN219">
            <v>3536.2805800000001</v>
          </cell>
          <cell r="IO219">
            <v>3536.2805800000001</v>
          </cell>
          <cell r="IP219">
            <v>3536.2805800000001</v>
          </cell>
          <cell r="IQ219">
            <v>3536.2805800000001</v>
          </cell>
          <cell r="IR219">
            <v>3536.2805800000001</v>
          </cell>
          <cell r="IS219">
            <v>3536.2805800000001</v>
          </cell>
          <cell r="IT219">
            <v>3536.2805800000001</v>
          </cell>
          <cell r="IU219">
            <v>3536.2805800000001</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1238.95209</v>
          </cell>
          <cell r="FW220">
            <v>1238.95209</v>
          </cell>
          <cell r="FX220">
            <v>1238.95209</v>
          </cell>
          <cell r="FY220">
            <v>1238.95209</v>
          </cell>
          <cell r="FZ220">
            <v>1238.95209</v>
          </cell>
          <cell r="GA220">
            <v>1238.95209</v>
          </cell>
          <cell r="GB220">
            <v>1238.95209</v>
          </cell>
          <cell r="GC220">
            <v>1238.95209</v>
          </cell>
          <cell r="GD220">
            <v>1238.95209</v>
          </cell>
          <cell r="GE220">
            <v>1238.95209</v>
          </cell>
          <cell r="GF220">
            <v>1238.95209</v>
          </cell>
          <cell r="GG220">
            <v>1238.95209</v>
          </cell>
          <cell r="GH220">
            <v>1238.95209</v>
          </cell>
          <cell r="GI220">
            <v>1238.95209</v>
          </cell>
          <cell r="GJ220">
            <v>1238.95209</v>
          </cell>
          <cell r="GK220">
            <v>1238.95209</v>
          </cell>
          <cell r="GL220">
            <v>1238.95209</v>
          </cell>
          <cell r="GM220">
            <v>1238.95209</v>
          </cell>
          <cell r="GN220">
            <v>1238.95209</v>
          </cell>
          <cell r="GO220">
            <v>1238.95209</v>
          </cell>
          <cell r="GP220">
            <v>1238.95209</v>
          </cell>
          <cell r="GQ220">
            <v>1238.95209</v>
          </cell>
          <cell r="GR220">
            <v>1238.95209</v>
          </cell>
          <cell r="GS220">
            <v>1238.95209</v>
          </cell>
          <cell r="GT220">
            <v>1238.95209</v>
          </cell>
          <cell r="GU220">
            <v>1238.95209</v>
          </cell>
          <cell r="GV220">
            <v>1238.95209</v>
          </cell>
          <cell r="GW220">
            <v>1238.95209</v>
          </cell>
          <cell r="GX220">
            <v>1238.95209</v>
          </cell>
          <cell r="GY220">
            <v>1238.95209</v>
          </cell>
          <cell r="GZ220">
            <v>1238.95209</v>
          </cell>
          <cell r="HA220">
            <v>1238.95209</v>
          </cell>
          <cell r="HB220">
            <v>1238.95209</v>
          </cell>
          <cell r="HC220">
            <v>1238.95209</v>
          </cell>
          <cell r="HD220">
            <v>1238.95209</v>
          </cell>
          <cell r="HE220">
            <v>1238.95209</v>
          </cell>
          <cell r="HF220">
            <v>1238.95209</v>
          </cell>
          <cell r="HG220">
            <v>1238.95209</v>
          </cell>
          <cell r="HH220">
            <v>1238.95209</v>
          </cell>
          <cell r="HI220">
            <v>1238.95209</v>
          </cell>
          <cell r="HJ220">
            <v>1238.95209</v>
          </cell>
          <cell r="HK220">
            <v>1238.95209</v>
          </cell>
          <cell r="HL220">
            <v>1238.95209</v>
          </cell>
          <cell r="HM220">
            <v>1238.95209</v>
          </cell>
          <cell r="HN220">
            <v>1238.95209</v>
          </cell>
          <cell r="HO220">
            <v>1238.95209</v>
          </cell>
          <cell r="HP220">
            <v>1238.95209</v>
          </cell>
          <cell r="HQ220">
            <v>1238.95209</v>
          </cell>
          <cell r="HR220">
            <v>1238.95209</v>
          </cell>
          <cell r="HS220">
            <v>1238.95209</v>
          </cell>
          <cell r="HT220">
            <v>1238.95209</v>
          </cell>
          <cell r="HU220">
            <v>1238.95209</v>
          </cell>
          <cell r="HV220">
            <v>1238.95209</v>
          </cell>
          <cell r="HW220">
            <v>1238.95209</v>
          </cell>
          <cell r="HX220">
            <v>1238.95209</v>
          </cell>
          <cell r="HY220">
            <v>1238.95209</v>
          </cell>
          <cell r="HZ220">
            <v>1238.95209</v>
          </cell>
          <cell r="IA220">
            <v>1238.95209</v>
          </cell>
          <cell r="IB220">
            <v>1238.95209</v>
          </cell>
          <cell r="IC220">
            <v>1238.95209</v>
          </cell>
          <cell r="ID220">
            <v>1238.95209</v>
          </cell>
          <cell r="IE220">
            <v>1238.95209</v>
          </cell>
          <cell r="IF220">
            <v>1238.95209</v>
          </cell>
          <cell r="IG220">
            <v>1238.95209</v>
          </cell>
          <cell r="IH220">
            <v>1238.95209</v>
          </cell>
          <cell r="II220">
            <v>1238.95209</v>
          </cell>
          <cell r="IJ220">
            <v>1238.95209</v>
          </cell>
          <cell r="IK220">
            <v>1238.95209</v>
          </cell>
          <cell r="IL220">
            <v>1238.95209</v>
          </cell>
          <cell r="IM220">
            <v>1238.95209</v>
          </cell>
          <cell r="IN220">
            <v>1238.95209</v>
          </cell>
          <cell r="IO220">
            <v>1238.95209</v>
          </cell>
          <cell r="IP220">
            <v>1238.95209</v>
          </cell>
          <cell r="IQ220">
            <v>1238.95209</v>
          </cell>
          <cell r="IR220">
            <v>1238.95209</v>
          </cell>
          <cell r="IS220">
            <v>1238.95209</v>
          </cell>
          <cell r="IT220">
            <v>1238.95209</v>
          </cell>
          <cell r="IU220">
            <v>1238.95209</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20156.424739999999</v>
          </cell>
          <cell r="FV222">
            <v>20156.424739999999</v>
          </cell>
          <cell r="FW222">
            <v>20156.424739999999</v>
          </cell>
          <cell r="FX222">
            <v>20156.424739999999</v>
          </cell>
          <cell r="FY222">
            <v>20156.424739999999</v>
          </cell>
          <cell r="FZ222">
            <v>20156.424739999999</v>
          </cell>
          <cell r="GA222">
            <v>20156.424739999999</v>
          </cell>
          <cell r="GB222">
            <v>20156.424739999999</v>
          </cell>
          <cell r="GC222">
            <v>20156.424739999999</v>
          </cell>
          <cell r="GD222">
            <v>20156.424739999999</v>
          </cell>
          <cell r="GE222">
            <v>20156.424739999999</v>
          </cell>
          <cell r="GF222">
            <v>20156.424739999999</v>
          </cell>
          <cell r="GG222">
            <v>20156.424739999999</v>
          </cell>
          <cell r="GH222">
            <v>20156.424739999999</v>
          </cell>
          <cell r="GI222">
            <v>20156.424739999999</v>
          </cell>
          <cell r="GJ222">
            <v>20156.424739999999</v>
          </cell>
          <cell r="GK222">
            <v>20156.424739999999</v>
          </cell>
          <cell r="GL222">
            <v>20156.424739999999</v>
          </cell>
          <cell r="GM222">
            <v>20156.424739999999</v>
          </cell>
          <cell r="GN222">
            <v>20156.424739999999</v>
          </cell>
          <cell r="GO222">
            <v>20156.424739999999</v>
          </cell>
          <cell r="GP222">
            <v>20156.424739999999</v>
          </cell>
          <cell r="GQ222">
            <v>20156.424739999999</v>
          </cell>
          <cell r="GR222">
            <v>20156.424739999999</v>
          </cell>
          <cell r="GS222">
            <v>20156.424739999999</v>
          </cell>
          <cell r="GT222">
            <v>20156.424739999999</v>
          </cell>
          <cell r="GU222">
            <v>20156.424739999999</v>
          </cell>
          <cell r="GV222">
            <v>20156.424739999999</v>
          </cell>
          <cell r="GW222">
            <v>20156.424739999999</v>
          </cell>
          <cell r="GX222">
            <v>20156.424739999999</v>
          </cell>
          <cell r="GY222">
            <v>20156.424739999999</v>
          </cell>
          <cell r="GZ222">
            <v>20156.424739999999</v>
          </cell>
          <cell r="HA222">
            <v>20156.424739999999</v>
          </cell>
          <cell r="HB222">
            <v>20156.424739999999</v>
          </cell>
          <cell r="HC222">
            <v>20156.424739999999</v>
          </cell>
          <cell r="HD222">
            <v>20156.424739999999</v>
          </cell>
          <cell r="HE222">
            <v>20156.424739999999</v>
          </cell>
          <cell r="HF222">
            <v>20156.424739999999</v>
          </cell>
          <cell r="HG222">
            <v>20156.424739999999</v>
          </cell>
          <cell r="HH222">
            <v>20156.424739999999</v>
          </cell>
          <cell r="HI222">
            <v>20156.424739999999</v>
          </cell>
          <cell r="HJ222">
            <v>20156.424739999999</v>
          </cell>
          <cell r="HK222">
            <v>20156.424739999999</v>
          </cell>
          <cell r="HL222">
            <v>20156.424739999999</v>
          </cell>
          <cell r="HM222">
            <v>20156.424739999999</v>
          </cell>
          <cell r="HN222">
            <v>20156.424739999999</v>
          </cell>
          <cell r="HO222">
            <v>20156.424739999999</v>
          </cell>
          <cell r="HP222">
            <v>20156.424739999999</v>
          </cell>
          <cell r="HQ222">
            <v>20156.424739999999</v>
          </cell>
          <cell r="HR222">
            <v>20156.424739999999</v>
          </cell>
          <cell r="HS222">
            <v>20156.424739999999</v>
          </cell>
          <cell r="HT222">
            <v>20156.424739999999</v>
          </cell>
          <cell r="HU222">
            <v>20156.424739999999</v>
          </cell>
          <cell r="HV222">
            <v>20156.424739999999</v>
          </cell>
          <cell r="HW222">
            <v>20156.424739999999</v>
          </cell>
          <cell r="HX222">
            <v>20156.424739999999</v>
          </cell>
          <cell r="HY222">
            <v>20156.424739999999</v>
          </cell>
          <cell r="HZ222">
            <v>20156.424739999999</v>
          </cell>
          <cell r="IA222">
            <v>20156.424739999999</v>
          </cell>
          <cell r="IB222">
            <v>20156.424739999999</v>
          </cell>
          <cell r="IC222">
            <v>20156.424739999999</v>
          </cell>
          <cell r="ID222">
            <v>20156.424739999999</v>
          </cell>
          <cell r="IE222">
            <v>20156.424739999999</v>
          </cell>
          <cell r="IF222">
            <v>20156.424739999999</v>
          </cell>
          <cell r="IG222">
            <v>20156.424739999999</v>
          </cell>
          <cell r="IH222">
            <v>20156.424739999999</v>
          </cell>
          <cell r="II222">
            <v>20156.424739999999</v>
          </cell>
          <cell r="IJ222">
            <v>20156.424739999999</v>
          </cell>
          <cell r="IK222">
            <v>20156.424739999999</v>
          </cell>
          <cell r="IL222">
            <v>20156.424739999999</v>
          </cell>
          <cell r="IM222">
            <v>20156.424739999999</v>
          </cell>
          <cell r="IN222">
            <v>20156.424739999999</v>
          </cell>
          <cell r="IO222">
            <v>20156.424739999999</v>
          </cell>
          <cell r="IP222">
            <v>20156.424739999999</v>
          </cell>
          <cell r="IQ222">
            <v>20156.424739999999</v>
          </cell>
          <cell r="IR222">
            <v>20156.424739999999</v>
          </cell>
          <cell r="IS222">
            <v>20156.424739999999</v>
          </cell>
          <cell r="IT222">
            <v>20156.424739999999</v>
          </cell>
          <cell r="IU222">
            <v>20156.424739999999</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1996.3375599999997</v>
          </cell>
          <cell r="FV223">
            <v>1996.3375599999997</v>
          </cell>
          <cell r="FW223">
            <v>1996.3375599999997</v>
          </cell>
          <cell r="FX223">
            <v>1996.3375599999997</v>
          </cell>
          <cell r="FY223">
            <v>1996.3375599999997</v>
          </cell>
          <cell r="FZ223">
            <v>1996.3375599999997</v>
          </cell>
          <cell r="GA223">
            <v>1996.3375599999997</v>
          </cell>
          <cell r="GB223">
            <v>1996.3375599999997</v>
          </cell>
          <cell r="GC223">
            <v>1996.3375599999997</v>
          </cell>
          <cell r="GD223">
            <v>1996.3375599999997</v>
          </cell>
          <cell r="GE223">
            <v>1996.3375599999997</v>
          </cell>
          <cell r="GF223">
            <v>1996.3375599999997</v>
          </cell>
          <cell r="GG223">
            <v>1996.3375599999997</v>
          </cell>
          <cell r="GH223">
            <v>1996.3375599999997</v>
          </cell>
          <cell r="GI223">
            <v>1996.3375599999997</v>
          </cell>
          <cell r="GJ223">
            <v>1996.3375599999997</v>
          </cell>
          <cell r="GK223">
            <v>1996.3375599999997</v>
          </cell>
          <cell r="GL223">
            <v>1996.3375599999997</v>
          </cell>
          <cell r="GM223">
            <v>1996.3375599999997</v>
          </cell>
          <cell r="GN223">
            <v>1996.3375599999997</v>
          </cell>
          <cell r="GO223">
            <v>1996.3375599999997</v>
          </cell>
          <cell r="GP223">
            <v>1996.3375599999997</v>
          </cell>
          <cell r="GQ223">
            <v>1996.3375599999997</v>
          </cell>
          <cell r="GR223">
            <v>1996.3375599999997</v>
          </cell>
          <cell r="GS223">
            <v>1996.3375599999997</v>
          </cell>
          <cell r="GT223">
            <v>1996.3375599999997</v>
          </cell>
          <cell r="GU223">
            <v>1996.3375599999997</v>
          </cell>
          <cell r="GV223">
            <v>1996.3375599999997</v>
          </cell>
          <cell r="GW223">
            <v>1996.3375599999997</v>
          </cell>
          <cell r="GX223">
            <v>1996.3375599999997</v>
          </cell>
          <cell r="GY223">
            <v>1996.3375599999997</v>
          </cell>
          <cell r="GZ223">
            <v>1996.3375599999997</v>
          </cell>
          <cell r="HA223">
            <v>1996.3375599999997</v>
          </cell>
          <cell r="HB223">
            <v>1996.3375599999997</v>
          </cell>
          <cell r="HC223">
            <v>1996.3375599999997</v>
          </cell>
          <cell r="HD223">
            <v>1996.3375599999997</v>
          </cell>
          <cell r="HE223">
            <v>1996.3375599999997</v>
          </cell>
          <cell r="HF223">
            <v>1996.3375599999997</v>
          </cell>
          <cell r="HG223">
            <v>1996.3375599999997</v>
          </cell>
          <cell r="HH223">
            <v>1996.3375599999997</v>
          </cell>
          <cell r="HI223">
            <v>1996.3375599999997</v>
          </cell>
          <cell r="HJ223">
            <v>1996.3375599999997</v>
          </cell>
          <cell r="HK223">
            <v>1996.3375599999997</v>
          </cell>
          <cell r="HL223">
            <v>1996.3375599999997</v>
          </cell>
          <cell r="HM223">
            <v>1996.3375599999997</v>
          </cell>
          <cell r="HN223">
            <v>1996.3375599999997</v>
          </cell>
          <cell r="HO223">
            <v>1996.3375599999997</v>
          </cell>
          <cell r="HP223">
            <v>1996.3375599999997</v>
          </cell>
          <cell r="HQ223">
            <v>1996.3375599999997</v>
          </cell>
          <cell r="HR223">
            <v>1996.3375599999997</v>
          </cell>
          <cell r="HS223">
            <v>1996.3375599999997</v>
          </cell>
          <cell r="HT223">
            <v>1996.3375599999997</v>
          </cell>
          <cell r="HU223">
            <v>1996.3375599999997</v>
          </cell>
          <cell r="HV223">
            <v>1996.3375599999997</v>
          </cell>
          <cell r="HW223">
            <v>1996.3375599999997</v>
          </cell>
          <cell r="HX223">
            <v>1996.3375599999997</v>
          </cell>
          <cell r="HY223">
            <v>1996.3375599999997</v>
          </cell>
          <cell r="HZ223">
            <v>1996.3375599999997</v>
          </cell>
          <cell r="IA223">
            <v>1996.3375599999997</v>
          </cell>
          <cell r="IB223">
            <v>1996.3375599999997</v>
          </cell>
          <cell r="IC223">
            <v>1996.3375599999997</v>
          </cell>
          <cell r="ID223">
            <v>1996.3375599999997</v>
          </cell>
          <cell r="IE223">
            <v>1996.3375599999997</v>
          </cell>
          <cell r="IF223">
            <v>1996.3375599999997</v>
          </cell>
          <cell r="IG223">
            <v>1996.3375599999997</v>
          </cell>
          <cell r="IH223">
            <v>1996.3375599999997</v>
          </cell>
          <cell r="II223">
            <v>1996.3375599999997</v>
          </cell>
          <cell r="IJ223">
            <v>1996.3375599999997</v>
          </cell>
          <cell r="IK223">
            <v>1996.3375599999997</v>
          </cell>
          <cell r="IL223">
            <v>1996.3375599999997</v>
          </cell>
          <cell r="IM223">
            <v>1996.3375599999997</v>
          </cell>
          <cell r="IN223">
            <v>1996.3375599999997</v>
          </cell>
          <cell r="IO223">
            <v>1996.3375599999997</v>
          </cell>
          <cell r="IP223">
            <v>1996.3375599999997</v>
          </cell>
          <cell r="IQ223">
            <v>1996.3375599999997</v>
          </cell>
          <cell r="IR223">
            <v>1996.3375599999997</v>
          </cell>
          <cell r="IS223">
            <v>1996.3375599999997</v>
          </cell>
          <cell r="IT223">
            <v>1996.3375599999997</v>
          </cell>
          <cell r="IU223">
            <v>1996.3375599999997</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512.07278999999994</v>
          </cell>
          <cell r="FV224">
            <v>512.07278999999994</v>
          </cell>
          <cell r="FW224">
            <v>512.07278999999994</v>
          </cell>
          <cell r="FX224">
            <v>512.07278999999994</v>
          </cell>
          <cell r="FY224">
            <v>512.07278999999994</v>
          </cell>
          <cell r="FZ224">
            <v>512.07278999999994</v>
          </cell>
          <cell r="GA224">
            <v>512.07278999999994</v>
          </cell>
          <cell r="GB224">
            <v>512.07278999999994</v>
          </cell>
          <cell r="GC224">
            <v>512.07278999999994</v>
          </cell>
          <cell r="GD224">
            <v>512.07278999999994</v>
          </cell>
          <cell r="GE224">
            <v>512.07278999999994</v>
          </cell>
          <cell r="GF224">
            <v>512.07278999999994</v>
          </cell>
          <cell r="GG224">
            <v>512.07278999999994</v>
          </cell>
          <cell r="GH224">
            <v>512.07278999999994</v>
          </cell>
          <cell r="GI224">
            <v>512.07278999999994</v>
          </cell>
          <cell r="GJ224">
            <v>512.07278999999994</v>
          </cell>
          <cell r="GK224">
            <v>512.07278999999994</v>
          </cell>
          <cell r="GL224">
            <v>512.07278999999994</v>
          </cell>
          <cell r="GM224">
            <v>512.07278999999994</v>
          </cell>
          <cell r="GN224">
            <v>512.07278999999994</v>
          </cell>
          <cell r="GO224">
            <v>512.07278999999994</v>
          </cell>
          <cell r="GP224">
            <v>512.07278999999994</v>
          </cell>
          <cell r="GQ224">
            <v>512.07278999999994</v>
          </cell>
          <cell r="GR224">
            <v>512.07278999999994</v>
          </cell>
          <cell r="GS224">
            <v>512.07278999999994</v>
          </cell>
          <cell r="GT224">
            <v>512.07278999999994</v>
          </cell>
          <cell r="GU224">
            <v>512.07278999999994</v>
          </cell>
          <cell r="GV224">
            <v>512.07278999999994</v>
          </cell>
          <cell r="GW224">
            <v>512.07278999999994</v>
          </cell>
          <cell r="GX224">
            <v>512.07278999999994</v>
          </cell>
          <cell r="GY224">
            <v>512.07278999999994</v>
          </cell>
          <cell r="GZ224">
            <v>512.07278999999994</v>
          </cell>
          <cell r="HA224">
            <v>512.07278999999994</v>
          </cell>
          <cell r="HB224">
            <v>512.07278999999994</v>
          </cell>
          <cell r="HC224">
            <v>512.07278999999994</v>
          </cell>
          <cell r="HD224">
            <v>512.07278999999994</v>
          </cell>
          <cell r="HE224">
            <v>512.07278999999994</v>
          </cell>
          <cell r="HF224">
            <v>512.07278999999994</v>
          </cell>
          <cell r="HG224">
            <v>512.07278999999994</v>
          </cell>
          <cell r="HH224">
            <v>512.07278999999994</v>
          </cell>
          <cell r="HI224">
            <v>512.07278999999994</v>
          </cell>
          <cell r="HJ224">
            <v>512.07278999999994</v>
          </cell>
          <cell r="HK224">
            <v>512.07278999999994</v>
          </cell>
          <cell r="HL224">
            <v>512.07278999999994</v>
          </cell>
          <cell r="HM224">
            <v>512.07278999999994</v>
          </cell>
          <cell r="HN224">
            <v>512.07278999999994</v>
          </cell>
          <cell r="HO224">
            <v>512.07278999999994</v>
          </cell>
          <cell r="HP224">
            <v>512.07278999999994</v>
          </cell>
          <cell r="HQ224">
            <v>512.07278999999994</v>
          </cell>
          <cell r="HR224">
            <v>512.07278999999994</v>
          </cell>
          <cell r="HS224">
            <v>512.07278999999994</v>
          </cell>
          <cell r="HT224">
            <v>512.07278999999994</v>
          </cell>
          <cell r="HU224">
            <v>512.07278999999994</v>
          </cell>
          <cell r="HV224">
            <v>512.07278999999994</v>
          </cell>
          <cell r="HW224">
            <v>512.07278999999994</v>
          </cell>
          <cell r="HX224">
            <v>512.07278999999994</v>
          </cell>
          <cell r="HY224">
            <v>512.07278999999994</v>
          </cell>
          <cell r="HZ224">
            <v>512.07278999999994</v>
          </cell>
          <cell r="IA224">
            <v>512.07278999999994</v>
          </cell>
          <cell r="IB224">
            <v>512.07278999999994</v>
          </cell>
          <cell r="IC224">
            <v>512.07278999999994</v>
          </cell>
          <cell r="ID224">
            <v>512.07278999999994</v>
          </cell>
          <cell r="IE224">
            <v>512.07278999999994</v>
          </cell>
          <cell r="IF224">
            <v>512.07278999999994</v>
          </cell>
          <cell r="IG224">
            <v>512.07278999999994</v>
          </cell>
          <cell r="IH224">
            <v>512.07278999999994</v>
          </cell>
          <cell r="II224">
            <v>512.07278999999994</v>
          </cell>
          <cell r="IJ224">
            <v>512.07278999999994</v>
          </cell>
          <cell r="IK224">
            <v>512.07278999999994</v>
          </cell>
          <cell r="IL224">
            <v>512.07278999999994</v>
          </cell>
          <cell r="IM224">
            <v>512.07278999999994</v>
          </cell>
          <cell r="IN224">
            <v>512.07278999999994</v>
          </cell>
          <cell r="IO224">
            <v>512.07278999999994</v>
          </cell>
          <cell r="IP224">
            <v>512.07278999999994</v>
          </cell>
          <cell r="IQ224">
            <v>512.07278999999994</v>
          </cell>
          <cell r="IR224">
            <v>512.07278999999994</v>
          </cell>
          <cell r="IS224">
            <v>512.07278999999994</v>
          </cell>
          <cell r="IT224">
            <v>512.07278999999994</v>
          </cell>
          <cell r="IU224">
            <v>512.07278999999994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44.506480000000003</v>
          </cell>
          <cell r="FV225">
            <v>44.506480000000003</v>
          </cell>
          <cell r="FW225">
            <v>44.506480000000003</v>
          </cell>
          <cell r="FX225">
            <v>44.506480000000003</v>
          </cell>
          <cell r="FY225">
            <v>44.506480000000003</v>
          </cell>
          <cell r="FZ225">
            <v>44.506480000000003</v>
          </cell>
          <cell r="GA225">
            <v>44.506480000000003</v>
          </cell>
          <cell r="GB225">
            <v>44.506480000000003</v>
          </cell>
          <cell r="GC225">
            <v>44.506480000000003</v>
          </cell>
          <cell r="GD225">
            <v>44.506480000000003</v>
          </cell>
          <cell r="GE225">
            <v>44.506480000000003</v>
          </cell>
          <cell r="GF225">
            <v>44.506480000000003</v>
          </cell>
          <cell r="GG225">
            <v>44.506480000000003</v>
          </cell>
          <cell r="GH225">
            <v>44.506480000000003</v>
          </cell>
          <cell r="GI225">
            <v>44.506480000000003</v>
          </cell>
          <cell r="GJ225">
            <v>44.506480000000003</v>
          </cell>
          <cell r="GK225">
            <v>44.506480000000003</v>
          </cell>
          <cell r="GL225">
            <v>44.506480000000003</v>
          </cell>
          <cell r="GM225">
            <v>44.506480000000003</v>
          </cell>
          <cell r="GN225">
            <v>44.506480000000003</v>
          </cell>
          <cell r="GO225">
            <v>44.506480000000003</v>
          </cell>
          <cell r="GP225">
            <v>44.506480000000003</v>
          </cell>
          <cell r="GQ225">
            <v>44.506480000000003</v>
          </cell>
          <cell r="GR225">
            <v>44.506480000000003</v>
          </cell>
          <cell r="GS225">
            <v>44.506480000000003</v>
          </cell>
          <cell r="GT225">
            <v>44.506480000000003</v>
          </cell>
          <cell r="GU225">
            <v>44.506480000000003</v>
          </cell>
          <cell r="GV225">
            <v>44.506480000000003</v>
          </cell>
          <cell r="GW225">
            <v>44.506480000000003</v>
          </cell>
          <cell r="GX225">
            <v>44.506480000000003</v>
          </cell>
          <cell r="GY225">
            <v>44.506480000000003</v>
          </cell>
          <cell r="GZ225">
            <v>44.506480000000003</v>
          </cell>
          <cell r="HA225">
            <v>44.506480000000003</v>
          </cell>
          <cell r="HB225">
            <v>44.506480000000003</v>
          </cell>
          <cell r="HC225">
            <v>44.506480000000003</v>
          </cell>
          <cell r="HD225">
            <v>44.506480000000003</v>
          </cell>
          <cell r="HE225">
            <v>44.506480000000003</v>
          </cell>
          <cell r="HF225">
            <v>44.506480000000003</v>
          </cell>
          <cell r="HG225">
            <v>44.506480000000003</v>
          </cell>
          <cell r="HH225">
            <v>44.506480000000003</v>
          </cell>
          <cell r="HI225">
            <v>44.506480000000003</v>
          </cell>
          <cell r="HJ225">
            <v>44.506480000000003</v>
          </cell>
          <cell r="HK225">
            <v>44.506480000000003</v>
          </cell>
          <cell r="HL225">
            <v>44.506480000000003</v>
          </cell>
          <cell r="HM225">
            <v>44.506480000000003</v>
          </cell>
          <cell r="HN225">
            <v>44.506480000000003</v>
          </cell>
          <cell r="HO225">
            <v>44.506480000000003</v>
          </cell>
          <cell r="HP225">
            <v>44.506480000000003</v>
          </cell>
          <cell r="HQ225">
            <v>44.506480000000003</v>
          </cell>
          <cell r="HR225">
            <v>44.506480000000003</v>
          </cell>
          <cell r="HS225">
            <v>44.506480000000003</v>
          </cell>
          <cell r="HT225">
            <v>44.506480000000003</v>
          </cell>
          <cell r="HU225">
            <v>44.506480000000003</v>
          </cell>
          <cell r="HV225">
            <v>44.506480000000003</v>
          </cell>
          <cell r="HW225">
            <v>44.506480000000003</v>
          </cell>
          <cell r="HX225">
            <v>44.506480000000003</v>
          </cell>
          <cell r="HY225">
            <v>44.506480000000003</v>
          </cell>
          <cell r="HZ225">
            <v>44.506480000000003</v>
          </cell>
          <cell r="IA225">
            <v>44.506480000000003</v>
          </cell>
          <cell r="IB225">
            <v>44.506480000000003</v>
          </cell>
          <cell r="IC225">
            <v>44.506480000000003</v>
          </cell>
          <cell r="ID225">
            <v>44.506480000000003</v>
          </cell>
          <cell r="IE225">
            <v>44.506480000000003</v>
          </cell>
          <cell r="IF225">
            <v>44.506480000000003</v>
          </cell>
          <cell r="IG225">
            <v>44.506480000000003</v>
          </cell>
          <cell r="IH225">
            <v>44.506480000000003</v>
          </cell>
          <cell r="II225">
            <v>44.506480000000003</v>
          </cell>
          <cell r="IJ225">
            <v>44.506480000000003</v>
          </cell>
          <cell r="IK225">
            <v>44.506480000000003</v>
          </cell>
          <cell r="IL225">
            <v>44.506480000000003</v>
          </cell>
          <cell r="IM225">
            <v>44.506480000000003</v>
          </cell>
          <cell r="IN225">
            <v>44.506480000000003</v>
          </cell>
          <cell r="IO225">
            <v>44.506480000000003</v>
          </cell>
          <cell r="IP225">
            <v>44.506480000000003</v>
          </cell>
          <cell r="IQ225">
            <v>44.506480000000003</v>
          </cell>
          <cell r="IR225">
            <v>44.506480000000003</v>
          </cell>
          <cell r="IS225">
            <v>44.506480000000003</v>
          </cell>
          <cell r="IT225">
            <v>44.506480000000003</v>
          </cell>
          <cell r="IU225">
            <v>44.506480000000003</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2474.56792</v>
          </cell>
          <cell r="FV227">
            <v>2474.56792</v>
          </cell>
          <cell r="FW227">
            <v>2474.56792</v>
          </cell>
          <cell r="FX227">
            <v>2474.56792</v>
          </cell>
          <cell r="FY227">
            <v>2474.56792</v>
          </cell>
          <cell r="FZ227">
            <v>2474.56792</v>
          </cell>
          <cell r="GA227">
            <v>2474.56792</v>
          </cell>
          <cell r="GB227">
            <v>2474.56792</v>
          </cell>
          <cell r="GC227">
            <v>2474.56792</v>
          </cell>
          <cell r="GD227">
            <v>2474.56792</v>
          </cell>
          <cell r="GE227">
            <v>2474.56792</v>
          </cell>
          <cell r="GF227">
            <v>2474.56792</v>
          </cell>
          <cell r="GG227">
            <v>2474.56792</v>
          </cell>
          <cell r="GH227">
            <v>2474.56792</v>
          </cell>
          <cell r="GI227">
            <v>2474.56792</v>
          </cell>
          <cell r="GJ227">
            <v>2474.56792</v>
          </cell>
          <cell r="GK227">
            <v>2474.56792</v>
          </cell>
          <cell r="GL227">
            <v>2474.56792</v>
          </cell>
          <cell r="GM227">
            <v>2474.56792</v>
          </cell>
          <cell r="GN227">
            <v>2474.56792</v>
          </cell>
          <cell r="GO227">
            <v>2474.56792</v>
          </cell>
          <cell r="GP227">
            <v>2474.56792</v>
          </cell>
          <cell r="GQ227">
            <v>2474.56792</v>
          </cell>
          <cell r="GR227">
            <v>2474.56792</v>
          </cell>
          <cell r="GS227">
            <v>2474.56792</v>
          </cell>
          <cell r="GT227">
            <v>2474.56792</v>
          </cell>
          <cell r="GU227">
            <v>2474.56792</v>
          </cell>
          <cell r="GV227">
            <v>2474.56792</v>
          </cell>
          <cell r="GW227">
            <v>2474.56792</v>
          </cell>
          <cell r="GX227">
            <v>2474.56792</v>
          </cell>
          <cell r="GY227">
            <v>2474.56792</v>
          </cell>
          <cell r="GZ227">
            <v>2474.56792</v>
          </cell>
          <cell r="HA227">
            <v>2474.56792</v>
          </cell>
          <cell r="HB227">
            <v>2474.56792</v>
          </cell>
          <cell r="HC227">
            <v>2474.56792</v>
          </cell>
          <cell r="HD227">
            <v>2474.56792</v>
          </cell>
          <cell r="HE227">
            <v>2474.56792</v>
          </cell>
          <cell r="HF227">
            <v>2474.56792</v>
          </cell>
          <cell r="HG227">
            <v>2474.56792</v>
          </cell>
          <cell r="HH227">
            <v>2474.56792</v>
          </cell>
          <cell r="HI227">
            <v>2474.56792</v>
          </cell>
          <cell r="HJ227">
            <v>2474.56792</v>
          </cell>
          <cell r="HK227">
            <v>2474.56792</v>
          </cell>
          <cell r="HL227">
            <v>2474.56792</v>
          </cell>
          <cell r="HM227">
            <v>2474.56792</v>
          </cell>
          <cell r="HN227">
            <v>2474.56792</v>
          </cell>
          <cell r="HO227">
            <v>2474.56792</v>
          </cell>
          <cell r="HP227">
            <v>2474.56792</v>
          </cell>
          <cell r="HQ227">
            <v>2474.56792</v>
          </cell>
          <cell r="HR227">
            <v>2474.56792</v>
          </cell>
          <cell r="HS227">
            <v>2474.56792</v>
          </cell>
          <cell r="HT227">
            <v>2474.56792</v>
          </cell>
          <cell r="HU227">
            <v>2474.56792</v>
          </cell>
          <cell r="HV227">
            <v>2474.56792</v>
          </cell>
          <cell r="HW227">
            <v>2474.56792</v>
          </cell>
          <cell r="HX227">
            <v>2474.56792</v>
          </cell>
          <cell r="HY227">
            <v>2474.56792</v>
          </cell>
          <cell r="HZ227">
            <v>2474.56792</v>
          </cell>
          <cell r="IA227">
            <v>2474.56792</v>
          </cell>
          <cell r="IB227">
            <v>2474.56792</v>
          </cell>
          <cell r="IC227">
            <v>2474.56792</v>
          </cell>
          <cell r="ID227">
            <v>2474.56792</v>
          </cell>
          <cell r="IE227">
            <v>2474.56792</v>
          </cell>
          <cell r="IF227">
            <v>2474.56792</v>
          </cell>
          <cell r="IG227">
            <v>2474.56792</v>
          </cell>
          <cell r="IH227">
            <v>2474.56792</v>
          </cell>
          <cell r="II227">
            <v>2474.56792</v>
          </cell>
          <cell r="IJ227">
            <v>2474.56792</v>
          </cell>
          <cell r="IK227">
            <v>2474.56792</v>
          </cell>
          <cell r="IL227">
            <v>2474.56792</v>
          </cell>
          <cell r="IM227">
            <v>2474.56792</v>
          </cell>
          <cell r="IN227">
            <v>2474.56792</v>
          </cell>
          <cell r="IO227">
            <v>2474.56792</v>
          </cell>
          <cell r="IP227">
            <v>2474.56792</v>
          </cell>
          <cell r="IQ227">
            <v>2474.56792</v>
          </cell>
          <cell r="IR227">
            <v>2474.56792</v>
          </cell>
          <cell r="IS227">
            <v>2474.56792</v>
          </cell>
          <cell r="IT227">
            <v>2474.56792</v>
          </cell>
          <cell r="IU227">
            <v>2474.56792</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73.930300000000003</v>
          </cell>
          <cell r="FV229">
            <v>73.930300000000003</v>
          </cell>
          <cell r="FW229">
            <v>73.930300000000003</v>
          </cell>
          <cell r="FX229">
            <v>73.930300000000003</v>
          </cell>
          <cell r="FY229">
            <v>73.930300000000003</v>
          </cell>
          <cell r="FZ229">
            <v>73.930300000000003</v>
          </cell>
          <cell r="GA229">
            <v>73.930300000000003</v>
          </cell>
          <cell r="GB229">
            <v>73.930300000000003</v>
          </cell>
          <cell r="GC229">
            <v>73.930300000000003</v>
          </cell>
          <cell r="GD229">
            <v>73.930300000000003</v>
          </cell>
          <cell r="GE229">
            <v>73.930300000000003</v>
          </cell>
          <cell r="GF229">
            <v>73.930300000000003</v>
          </cell>
          <cell r="GG229">
            <v>73.930300000000003</v>
          </cell>
          <cell r="GH229">
            <v>73.930300000000003</v>
          </cell>
          <cell r="GI229">
            <v>73.930300000000003</v>
          </cell>
          <cell r="GJ229">
            <v>73.930300000000003</v>
          </cell>
          <cell r="GK229">
            <v>73.930300000000003</v>
          </cell>
          <cell r="GL229">
            <v>73.930300000000003</v>
          </cell>
          <cell r="GM229">
            <v>73.930300000000003</v>
          </cell>
          <cell r="GN229">
            <v>73.930300000000003</v>
          </cell>
          <cell r="GO229">
            <v>73.930300000000003</v>
          </cell>
          <cell r="GP229">
            <v>73.930300000000003</v>
          </cell>
          <cell r="GQ229">
            <v>73.930300000000003</v>
          </cell>
          <cell r="GR229">
            <v>73.930300000000003</v>
          </cell>
          <cell r="GS229">
            <v>73.930300000000003</v>
          </cell>
          <cell r="GT229">
            <v>73.930300000000003</v>
          </cell>
          <cell r="GU229">
            <v>73.930300000000003</v>
          </cell>
          <cell r="GV229">
            <v>73.930300000000003</v>
          </cell>
          <cell r="GW229">
            <v>73.930300000000003</v>
          </cell>
          <cell r="GX229">
            <v>73.930300000000003</v>
          </cell>
          <cell r="GY229">
            <v>73.930300000000003</v>
          </cell>
          <cell r="GZ229">
            <v>73.930300000000003</v>
          </cell>
          <cell r="HA229">
            <v>73.930300000000003</v>
          </cell>
          <cell r="HB229">
            <v>73.930300000000003</v>
          </cell>
          <cell r="HC229">
            <v>73.930300000000003</v>
          </cell>
          <cell r="HD229">
            <v>73.930300000000003</v>
          </cell>
          <cell r="HE229">
            <v>73.930300000000003</v>
          </cell>
          <cell r="HF229">
            <v>73.930300000000003</v>
          </cell>
          <cell r="HG229">
            <v>73.930300000000003</v>
          </cell>
          <cell r="HH229">
            <v>73.930300000000003</v>
          </cell>
          <cell r="HI229">
            <v>73.930300000000003</v>
          </cell>
          <cell r="HJ229">
            <v>73.930300000000003</v>
          </cell>
          <cell r="HK229">
            <v>73.930300000000003</v>
          </cell>
          <cell r="HL229">
            <v>73.930300000000003</v>
          </cell>
          <cell r="HM229">
            <v>73.930300000000003</v>
          </cell>
          <cell r="HN229">
            <v>73.930300000000003</v>
          </cell>
          <cell r="HO229">
            <v>73.930300000000003</v>
          </cell>
          <cell r="HP229">
            <v>73.930300000000003</v>
          </cell>
          <cell r="HQ229">
            <v>73.930300000000003</v>
          </cell>
          <cell r="HR229">
            <v>73.930300000000003</v>
          </cell>
          <cell r="HS229">
            <v>73.930300000000003</v>
          </cell>
          <cell r="HT229">
            <v>73.930300000000003</v>
          </cell>
          <cell r="HU229">
            <v>73.930300000000003</v>
          </cell>
          <cell r="HV229">
            <v>73.930300000000003</v>
          </cell>
          <cell r="HW229">
            <v>73.930300000000003</v>
          </cell>
          <cell r="HX229">
            <v>73.930300000000003</v>
          </cell>
          <cell r="HY229">
            <v>73.930300000000003</v>
          </cell>
          <cell r="HZ229">
            <v>73.930300000000003</v>
          </cell>
          <cell r="IA229">
            <v>73.930300000000003</v>
          </cell>
          <cell r="IB229">
            <v>73.930300000000003</v>
          </cell>
          <cell r="IC229">
            <v>73.930300000000003</v>
          </cell>
          <cell r="ID229">
            <v>73.930300000000003</v>
          </cell>
          <cell r="IE229">
            <v>73.930300000000003</v>
          </cell>
          <cell r="IF229">
            <v>73.930300000000003</v>
          </cell>
          <cell r="IG229">
            <v>73.930300000000003</v>
          </cell>
          <cell r="IH229">
            <v>73.930300000000003</v>
          </cell>
          <cell r="II229">
            <v>73.930300000000003</v>
          </cell>
          <cell r="IJ229">
            <v>73.930300000000003</v>
          </cell>
          <cell r="IK229">
            <v>73.930300000000003</v>
          </cell>
          <cell r="IL229">
            <v>73.930300000000003</v>
          </cell>
          <cell r="IM229">
            <v>73.930300000000003</v>
          </cell>
          <cell r="IN229">
            <v>73.930300000000003</v>
          </cell>
          <cell r="IO229">
            <v>73.930300000000003</v>
          </cell>
          <cell r="IP229">
            <v>73.930300000000003</v>
          </cell>
          <cell r="IQ229">
            <v>73.930300000000003</v>
          </cell>
          <cell r="IR229">
            <v>73.930300000000003</v>
          </cell>
          <cell r="IS229">
            <v>73.930300000000003</v>
          </cell>
          <cell r="IT229">
            <v>73.930300000000003</v>
          </cell>
          <cell r="IU229">
            <v>73.930300000000003</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326857.76364999998</v>
          </cell>
          <cell r="FV231">
            <v>326857.76364999998</v>
          </cell>
          <cell r="FW231">
            <v>326857.76364999998</v>
          </cell>
          <cell r="FX231">
            <v>326857.76364999998</v>
          </cell>
          <cell r="FY231">
            <v>326857.76364999998</v>
          </cell>
          <cell r="FZ231">
            <v>326857.76364999998</v>
          </cell>
          <cell r="GA231">
            <v>326857.76364999998</v>
          </cell>
          <cell r="GB231">
            <v>326857.76364999998</v>
          </cell>
          <cell r="GC231">
            <v>326857.76364999998</v>
          </cell>
          <cell r="GD231">
            <v>326857.76364999998</v>
          </cell>
          <cell r="GE231">
            <v>326857.76364999998</v>
          </cell>
          <cell r="GF231">
            <v>326857.76364999998</v>
          </cell>
          <cell r="GG231">
            <v>326857.76364999998</v>
          </cell>
          <cell r="GH231">
            <v>326857.76364999998</v>
          </cell>
          <cell r="GI231">
            <v>326857.76364999998</v>
          </cell>
          <cell r="GJ231">
            <v>326857.76364999998</v>
          </cell>
          <cell r="GK231">
            <v>326857.76364999998</v>
          </cell>
          <cell r="GL231">
            <v>326857.76364999998</v>
          </cell>
          <cell r="GM231">
            <v>326857.76364999998</v>
          </cell>
          <cell r="GN231">
            <v>326857.76364999998</v>
          </cell>
          <cell r="GO231">
            <v>326857.76364999998</v>
          </cell>
          <cell r="GP231">
            <v>326857.76364999998</v>
          </cell>
          <cell r="GQ231">
            <v>326857.76364999998</v>
          </cell>
          <cell r="GR231">
            <v>326857.76364999998</v>
          </cell>
          <cell r="GS231">
            <v>326857.76364999998</v>
          </cell>
          <cell r="GT231">
            <v>326857.76364999998</v>
          </cell>
          <cell r="GU231">
            <v>326857.76364999998</v>
          </cell>
          <cell r="GV231">
            <v>326857.76364999998</v>
          </cell>
          <cell r="GW231">
            <v>326857.76364999998</v>
          </cell>
          <cell r="GX231">
            <v>326857.76364999998</v>
          </cell>
          <cell r="GY231">
            <v>326857.76364999998</v>
          </cell>
          <cell r="GZ231">
            <v>326857.76364999998</v>
          </cell>
          <cell r="HA231">
            <v>326857.76364999998</v>
          </cell>
          <cell r="HB231">
            <v>326857.76364999998</v>
          </cell>
          <cell r="HC231">
            <v>326857.76364999998</v>
          </cell>
          <cell r="HD231">
            <v>326857.76364999998</v>
          </cell>
          <cell r="HE231">
            <v>326857.76364999998</v>
          </cell>
          <cell r="HF231">
            <v>326857.76364999998</v>
          </cell>
          <cell r="HG231">
            <v>326857.76364999998</v>
          </cell>
          <cell r="HH231">
            <v>326857.76364999998</v>
          </cell>
          <cell r="HI231">
            <v>326857.76364999998</v>
          </cell>
          <cell r="HJ231">
            <v>326857.76364999998</v>
          </cell>
          <cell r="HK231">
            <v>326857.76364999998</v>
          </cell>
          <cell r="HL231">
            <v>326857.76364999998</v>
          </cell>
          <cell r="HM231">
            <v>326857.76364999998</v>
          </cell>
          <cell r="HN231">
            <v>326857.76364999998</v>
          </cell>
          <cell r="HO231">
            <v>326857.76364999998</v>
          </cell>
          <cell r="HP231">
            <v>326857.76364999998</v>
          </cell>
          <cell r="HQ231">
            <v>326857.76364999998</v>
          </cell>
          <cell r="HR231">
            <v>326857.76364999998</v>
          </cell>
          <cell r="HS231">
            <v>326857.76364999998</v>
          </cell>
          <cell r="HT231">
            <v>326857.76364999998</v>
          </cell>
          <cell r="HU231">
            <v>326857.76364999998</v>
          </cell>
          <cell r="HV231">
            <v>326857.76364999998</v>
          </cell>
          <cell r="HW231">
            <v>326857.76364999998</v>
          </cell>
          <cell r="HX231">
            <v>326857.76364999998</v>
          </cell>
          <cell r="HY231">
            <v>326857.76364999998</v>
          </cell>
          <cell r="HZ231">
            <v>326857.76364999998</v>
          </cell>
          <cell r="IA231">
            <v>326857.76364999998</v>
          </cell>
          <cell r="IB231">
            <v>326857.76364999998</v>
          </cell>
          <cell r="IC231">
            <v>326857.76364999998</v>
          </cell>
          <cell r="ID231">
            <v>326857.76364999998</v>
          </cell>
          <cell r="IE231">
            <v>326857.76364999998</v>
          </cell>
          <cell r="IF231">
            <v>326857.76364999998</v>
          </cell>
          <cell r="IG231">
            <v>326857.76364999998</v>
          </cell>
          <cell r="IH231">
            <v>326857.76364999998</v>
          </cell>
          <cell r="II231">
            <v>326857.76364999998</v>
          </cell>
          <cell r="IJ231">
            <v>326857.76364999998</v>
          </cell>
          <cell r="IK231">
            <v>326857.76364999998</v>
          </cell>
          <cell r="IL231">
            <v>326857.76364999998</v>
          </cell>
          <cell r="IM231">
            <v>326857.76364999998</v>
          </cell>
          <cell r="IN231">
            <v>326857.76364999998</v>
          </cell>
          <cell r="IO231">
            <v>326857.76364999998</v>
          </cell>
          <cell r="IP231">
            <v>326857.76364999998</v>
          </cell>
          <cell r="IQ231">
            <v>326857.76364999998</v>
          </cell>
          <cell r="IR231">
            <v>326857.76364999998</v>
          </cell>
          <cell r="IS231">
            <v>326857.76364999998</v>
          </cell>
          <cell r="IT231">
            <v>326857.76364999998</v>
          </cell>
          <cell r="IU231">
            <v>326857.76364999998</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85.302120000000002</v>
          </cell>
          <cell r="FW234">
            <v>85.302120000000002</v>
          </cell>
          <cell r="FX234">
            <v>85.302120000000002</v>
          </cell>
          <cell r="FY234">
            <v>85.302120000000002</v>
          </cell>
          <cell r="FZ234">
            <v>85.302120000000002</v>
          </cell>
          <cell r="GA234">
            <v>85.302120000000002</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1020.83962</v>
          </cell>
          <cell r="FW235">
            <v>1020.83962</v>
          </cell>
          <cell r="FX235">
            <v>1020.83962</v>
          </cell>
          <cell r="FY235">
            <v>1020.83962</v>
          </cell>
          <cell r="FZ235">
            <v>1020.83962</v>
          </cell>
          <cell r="GA235">
            <v>1020.83962</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947.21361000000013</v>
          </cell>
          <cell r="FW236">
            <v>947.21361000000013</v>
          </cell>
          <cell r="FX236">
            <v>947.21361000000013</v>
          </cell>
          <cell r="FY236">
            <v>947.21361000000013</v>
          </cell>
          <cell r="FZ236">
            <v>947.21361000000013</v>
          </cell>
          <cell r="GA236">
            <v>947.21361000000013</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891.16627000000005</v>
          </cell>
          <cell r="FV237">
            <v>891.16627000000005</v>
          </cell>
          <cell r="FW237">
            <v>891.16627000000005</v>
          </cell>
          <cell r="FX237">
            <v>891.16627000000005</v>
          </cell>
          <cell r="FY237">
            <v>891.16627000000005</v>
          </cell>
          <cell r="FZ237">
            <v>891.16627000000005</v>
          </cell>
          <cell r="GA237">
            <v>891.16627000000005</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477.02474000000001</v>
          </cell>
          <cell r="FV238">
            <v>477.02474000000001</v>
          </cell>
          <cell r="FW238">
            <v>477.02474000000001</v>
          </cell>
          <cell r="FX238">
            <v>477.02474000000001</v>
          </cell>
          <cell r="FY238">
            <v>477.02474000000001</v>
          </cell>
          <cell r="FZ238">
            <v>477.02474000000001</v>
          </cell>
          <cell r="GA238">
            <v>477.02474000000001</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772.52034000000003</v>
          </cell>
          <cell r="FV239">
            <v>772.52034000000003</v>
          </cell>
          <cell r="FW239">
            <v>772.52034000000003</v>
          </cell>
          <cell r="FX239">
            <v>772.52034000000003</v>
          </cell>
          <cell r="FY239">
            <v>772.52034000000003</v>
          </cell>
          <cell r="FZ239">
            <v>772.52034000000003</v>
          </cell>
          <cell r="GA239">
            <v>772.52034000000003</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950.79881999999998</v>
          </cell>
          <cell r="FV241">
            <v>950.79881999999998</v>
          </cell>
          <cell r="FW241">
            <v>950.79881999999998</v>
          </cell>
          <cell r="FX241">
            <v>950.79881999999998</v>
          </cell>
          <cell r="FY241">
            <v>950.79881999999998</v>
          </cell>
          <cell r="FZ241">
            <v>950.79881999999998</v>
          </cell>
          <cell r="GA241">
            <v>950.79881999999998</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2832.7877100000001</v>
          </cell>
          <cell r="FV242">
            <v>2832.7877100000001</v>
          </cell>
          <cell r="FW242">
            <v>2832.7877100000001</v>
          </cell>
          <cell r="FX242">
            <v>2832.7877100000001</v>
          </cell>
          <cell r="FY242">
            <v>2832.7877100000001</v>
          </cell>
          <cell r="FZ242">
            <v>2832.7877100000001</v>
          </cell>
          <cell r="GA242">
            <v>2832.7877100000001</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578.14552999999989</v>
          </cell>
          <cell r="FV243">
            <v>578.14552999999989</v>
          </cell>
          <cell r="FW243">
            <v>578.14552999999989</v>
          </cell>
          <cell r="FX243">
            <v>578.14552999999989</v>
          </cell>
          <cell r="FY243">
            <v>578.14552999999989</v>
          </cell>
          <cell r="FZ243">
            <v>578.14552999999989</v>
          </cell>
          <cell r="GA243">
            <v>578.14552999999989</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248.96623000000002</v>
          </cell>
          <cell r="FV245">
            <v>248.96623000000002</v>
          </cell>
          <cell r="FW245">
            <v>248.96623000000002</v>
          </cell>
          <cell r="FX245">
            <v>248.96623000000002</v>
          </cell>
          <cell r="FY245">
            <v>248.96623000000002</v>
          </cell>
          <cell r="FZ245">
            <v>248.96623000000002</v>
          </cell>
          <cell r="GA245">
            <v>248.96623000000002</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2000.47542</v>
          </cell>
          <cell r="FV246">
            <v>2000.47542</v>
          </cell>
          <cell r="FW246">
            <v>2000.47542</v>
          </cell>
          <cell r="FX246">
            <v>2000.47542</v>
          </cell>
          <cell r="FY246">
            <v>2000.47542</v>
          </cell>
          <cell r="FZ246">
            <v>2000.47542</v>
          </cell>
          <cell r="GA246">
            <v>2000.47542</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3227.2852200000002</v>
          </cell>
          <cell r="FV247">
            <v>3227.2852200000002</v>
          </cell>
          <cell r="FW247">
            <v>3227.2852200000002</v>
          </cell>
          <cell r="FX247">
            <v>3227.2852200000002</v>
          </cell>
          <cell r="FY247">
            <v>3227.2852200000002</v>
          </cell>
          <cell r="FZ247">
            <v>3227.2852200000002</v>
          </cell>
          <cell r="GA247">
            <v>3227.2852200000002</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774.10252000000003</v>
          </cell>
          <cell r="FV248">
            <v>774.10252000000003</v>
          </cell>
          <cell r="FW248">
            <v>774.10252000000003</v>
          </cell>
          <cell r="FX248">
            <v>774.10252000000003</v>
          </cell>
          <cell r="FY248">
            <v>774.10252000000003</v>
          </cell>
          <cell r="FZ248">
            <v>774.10252000000003</v>
          </cell>
          <cell r="GA248">
            <v>774.10252000000003</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103.68581</v>
          </cell>
          <cell r="FW249">
            <v>103.68581</v>
          </cell>
          <cell r="FX249">
            <v>103.68581</v>
          </cell>
          <cell r="FY249">
            <v>103.68581</v>
          </cell>
          <cell r="FZ249">
            <v>103.68581</v>
          </cell>
          <cell r="GA249">
            <v>103.68581</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2356.0814899999996</v>
          </cell>
          <cell r="FV251">
            <v>2356.0814899999996</v>
          </cell>
          <cell r="FW251">
            <v>2356.0814899999996</v>
          </cell>
          <cell r="FX251">
            <v>2356.0814899999996</v>
          </cell>
          <cell r="FY251">
            <v>2356.0814899999996</v>
          </cell>
          <cell r="FZ251">
            <v>2356.0814899999996</v>
          </cell>
          <cell r="GA251">
            <v>2356.0814899999996</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292.31763000000001</v>
          </cell>
          <cell r="FV252">
            <v>292.31763000000001</v>
          </cell>
          <cell r="FW252">
            <v>292.31763000000001</v>
          </cell>
          <cell r="FX252">
            <v>292.31763000000001</v>
          </cell>
          <cell r="FY252">
            <v>292.31763000000001</v>
          </cell>
          <cell r="FZ252">
            <v>292.31763000000001</v>
          </cell>
          <cell r="GA252">
            <v>292.31763000000001</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244.52293</v>
          </cell>
          <cell r="FV253">
            <v>244.52293</v>
          </cell>
          <cell r="FW253">
            <v>244.52293</v>
          </cell>
          <cell r="FX253">
            <v>244.52293</v>
          </cell>
          <cell r="FY253">
            <v>244.52293</v>
          </cell>
          <cell r="FZ253">
            <v>244.52293</v>
          </cell>
          <cell r="GA253">
            <v>244.52293</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20.207529999999998</v>
          </cell>
          <cell r="FV254">
            <v>20.207529999999998</v>
          </cell>
          <cell r="FW254">
            <v>20.207529999999998</v>
          </cell>
          <cell r="FX254">
            <v>20.207529999999998</v>
          </cell>
          <cell r="FY254">
            <v>20.207529999999998</v>
          </cell>
          <cell r="FZ254">
            <v>20.207529999999998</v>
          </cell>
          <cell r="GA254">
            <v>20.207529999999998</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2161.7187899999999</v>
          </cell>
          <cell r="FV256">
            <v>2161.7187899999999</v>
          </cell>
          <cell r="FW256">
            <v>2161.7187899999999</v>
          </cell>
          <cell r="FX256">
            <v>2161.7187899999999</v>
          </cell>
          <cell r="FY256">
            <v>2161.7187899999999</v>
          </cell>
          <cell r="FZ256">
            <v>2161.7187899999999</v>
          </cell>
          <cell r="GA256">
            <v>2161.7187899999999</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73.930300000000003</v>
          </cell>
          <cell r="FV258">
            <v>73.930300000000003</v>
          </cell>
          <cell r="FW258">
            <v>73.930300000000003</v>
          </cell>
          <cell r="FX258">
            <v>73.930300000000003</v>
          </cell>
          <cell r="FY258">
            <v>73.930300000000003</v>
          </cell>
          <cell r="FZ258">
            <v>73.930300000000003</v>
          </cell>
          <cell r="GA258">
            <v>73.930300000000003</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20059.092629999999</v>
          </cell>
          <cell r="FV260">
            <v>20059.092629999999</v>
          </cell>
          <cell r="FW260">
            <v>20059.092629999999</v>
          </cell>
          <cell r="FX260">
            <v>20059.092629999999</v>
          </cell>
          <cell r="FY260">
            <v>20059.092629999999</v>
          </cell>
          <cell r="FZ260">
            <v>20059.092629999999</v>
          </cell>
          <cell r="GA260">
            <v>20059.092629999999</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t="str">
            <v/>
          </cell>
          <cell r="FV272" t="str">
            <v/>
          </cell>
          <cell r="FW272" t="str">
            <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sheetData sheetId="4"/>
      <sheetData sheetId="5"/>
      <sheetData sheetId="6" refreshError="1"/>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8"/>
  </cols>
  <sheetData>
    <row r="1" spans="1:9" ht="21" customHeight="1">
      <c r="A1" s="737"/>
      <c r="B1" s="738"/>
      <c r="C1" s="738"/>
      <c r="D1" s="738"/>
      <c r="E1" s="738"/>
      <c r="F1" s="738"/>
      <c r="G1" s="738"/>
      <c r="H1" s="738"/>
      <c r="I1" s="738"/>
    </row>
    <row r="2" spans="1:9" ht="18">
      <c r="A2" s="1000"/>
      <c r="B2" s="1000"/>
      <c r="C2" s="1000"/>
      <c r="D2" s="1000"/>
      <c r="E2" s="1000"/>
      <c r="F2" s="1000"/>
      <c r="G2" s="1000"/>
      <c r="H2" s="1000"/>
      <c r="I2" s="1000"/>
    </row>
    <row r="3" spans="1:9" ht="18">
      <c r="A3" s="739"/>
      <c r="B3" s="739"/>
      <c r="C3" s="739"/>
      <c r="D3" s="739"/>
      <c r="E3" s="739"/>
      <c r="F3" s="739"/>
      <c r="G3" s="739"/>
      <c r="H3" s="739"/>
      <c r="I3" s="739"/>
    </row>
    <row r="4" spans="1:9" ht="16.5">
      <c r="A4" s="1001"/>
      <c r="B4" s="1001"/>
      <c r="C4" s="1001"/>
      <c r="D4" s="1001"/>
      <c r="E4" s="1001"/>
      <c r="F4" s="1001"/>
      <c r="G4" s="1001"/>
      <c r="H4" s="1001"/>
      <c r="I4" s="1001"/>
    </row>
    <row r="5" spans="1:9" ht="15" customHeight="1">
      <c r="A5" s="740"/>
      <c r="B5" s="740"/>
      <c r="C5" s="740"/>
      <c r="D5" s="740"/>
      <c r="E5" s="740"/>
      <c r="F5" s="740"/>
      <c r="G5" s="740"/>
      <c r="H5" s="740"/>
      <c r="I5" s="740"/>
    </row>
    <row r="6" spans="1:9" ht="15" customHeight="1">
      <c r="A6" s="741"/>
      <c r="B6" s="741"/>
      <c r="C6" s="741"/>
      <c r="D6" s="741"/>
      <c r="E6" s="741"/>
      <c r="F6" s="741"/>
      <c r="G6" s="741"/>
      <c r="H6" s="741"/>
      <c r="I6" s="741"/>
    </row>
    <row r="7" spans="1:9">
      <c r="A7" s="748"/>
      <c r="B7" s="748"/>
      <c r="C7" s="748"/>
      <c r="D7" s="748"/>
      <c r="E7" s="748"/>
      <c r="F7" s="748"/>
      <c r="G7" s="748"/>
      <c r="H7" s="748"/>
      <c r="I7" s="748"/>
    </row>
    <row r="8" spans="1:9">
      <c r="A8" s="742"/>
      <c r="B8" s="742"/>
      <c r="C8" s="742"/>
      <c r="D8" s="742"/>
      <c r="E8" s="742"/>
      <c r="F8" s="742"/>
      <c r="G8" s="742"/>
      <c r="H8" s="742"/>
      <c r="I8" s="742"/>
    </row>
    <row r="9" spans="1:9">
      <c r="A9" s="1002" t="s">
        <v>1365</v>
      </c>
      <c r="B9" s="1003"/>
      <c r="C9" s="1003"/>
      <c r="D9" s="1003"/>
      <c r="E9" s="1003"/>
      <c r="F9" s="1003"/>
      <c r="G9" s="1003"/>
      <c r="H9" s="1003"/>
      <c r="I9" s="1003"/>
    </row>
    <row r="10" spans="1:9">
      <c r="A10" s="743"/>
      <c r="B10" s="743"/>
      <c r="C10" s="743"/>
      <c r="D10" s="743"/>
      <c r="E10" s="743"/>
      <c r="F10" s="743"/>
      <c r="G10" s="743"/>
      <c r="H10" s="743"/>
      <c r="I10" s="743"/>
    </row>
    <row r="11" spans="1:9">
      <c r="A11" s="743"/>
      <c r="B11" s="743"/>
      <c r="C11" s="743"/>
      <c r="D11" s="743"/>
      <c r="E11" s="743"/>
      <c r="F11" s="743"/>
      <c r="G11" s="743"/>
      <c r="H11" s="743"/>
      <c r="I11" s="743"/>
    </row>
    <row r="12" spans="1:9">
      <c r="A12" s="743"/>
      <c r="B12" s="743"/>
      <c r="C12" s="743"/>
      <c r="D12" s="743"/>
      <c r="E12" s="743"/>
      <c r="F12" s="743"/>
      <c r="G12" s="743"/>
      <c r="H12" s="743"/>
      <c r="I12" s="743"/>
    </row>
    <row r="13" spans="1:9">
      <c r="A13" s="743"/>
      <c r="B13" s="743"/>
      <c r="C13" s="743"/>
      <c r="D13" s="743"/>
      <c r="E13" s="743"/>
      <c r="F13" s="743"/>
      <c r="G13" s="743"/>
      <c r="H13" s="743"/>
      <c r="I13" s="743"/>
    </row>
    <row r="14" spans="1:9">
      <c r="A14" s="743"/>
      <c r="B14" s="743"/>
      <c r="C14" s="743"/>
      <c r="D14" s="743"/>
      <c r="E14" s="743"/>
      <c r="F14" s="743"/>
      <c r="G14" s="743"/>
      <c r="H14" s="743"/>
      <c r="I14" s="743"/>
    </row>
    <row r="15" spans="1:9">
      <c r="A15" s="743"/>
      <c r="B15" s="743"/>
      <c r="C15" s="743"/>
      <c r="D15" s="743"/>
      <c r="E15" s="743"/>
      <c r="F15" s="743"/>
      <c r="G15" s="743"/>
      <c r="H15" s="743"/>
      <c r="I15" s="743"/>
    </row>
    <row r="16" spans="1:9">
      <c r="A16" s="743"/>
      <c r="B16" s="743"/>
      <c r="C16" s="743"/>
      <c r="D16" s="743"/>
      <c r="E16" s="743"/>
      <c r="F16" s="743"/>
      <c r="G16" s="743"/>
      <c r="H16" s="743"/>
      <c r="I16" s="743"/>
    </row>
    <row r="17" spans="1:9">
      <c r="A17" s="743"/>
      <c r="B17" s="743"/>
      <c r="C17" s="743"/>
      <c r="D17" s="743"/>
      <c r="E17" s="743"/>
      <c r="F17" s="743"/>
      <c r="G17" s="743"/>
      <c r="H17" s="743"/>
      <c r="I17" s="743"/>
    </row>
    <row r="18" spans="1:9" ht="30">
      <c r="A18" s="1004" t="s">
        <v>0</v>
      </c>
      <c r="B18" s="1004"/>
      <c r="C18" s="1004"/>
      <c r="D18" s="1004"/>
      <c r="E18" s="1004"/>
      <c r="F18" s="1004"/>
      <c r="G18" s="1004"/>
      <c r="H18" s="1004"/>
      <c r="I18" s="1004"/>
    </row>
    <row r="19" spans="1:9" ht="18.75" customHeight="1">
      <c r="A19" s="744"/>
      <c r="B19" s="744"/>
      <c r="C19" s="744"/>
      <c r="D19" s="744"/>
      <c r="E19" s="744"/>
      <c r="F19" s="744"/>
      <c r="G19" s="744"/>
      <c r="H19" s="744"/>
      <c r="I19" s="744"/>
    </row>
    <row r="20" spans="1:9" ht="18.75" customHeight="1">
      <c r="A20" s="1005" t="s">
        <v>1363</v>
      </c>
      <c r="B20" s="1005"/>
      <c r="C20" s="1005"/>
      <c r="D20" s="1005"/>
      <c r="E20" s="1005"/>
      <c r="F20" s="1005"/>
      <c r="G20" s="1005"/>
      <c r="H20" s="1005"/>
      <c r="I20" s="1005"/>
    </row>
    <row r="21" spans="1:9" ht="18.75" customHeight="1">
      <c r="A21" s="745"/>
      <c r="B21" s="745"/>
      <c r="C21" s="745"/>
      <c r="D21" s="745"/>
      <c r="E21" s="745"/>
      <c r="F21" s="745"/>
      <c r="G21" s="745"/>
      <c r="H21" s="745"/>
      <c r="I21" s="745"/>
    </row>
    <row r="22" spans="1:9" ht="26.25" customHeight="1">
      <c r="A22" s="1006" t="s">
        <v>1</v>
      </c>
      <c r="B22" s="1006"/>
      <c r="C22" s="1006"/>
      <c r="D22" s="1006"/>
      <c r="E22" s="1006"/>
      <c r="F22" s="1006"/>
      <c r="G22" s="1006"/>
      <c r="H22" s="1006"/>
      <c r="I22" s="1006"/>
    </row>
    <row r="23" spans="1:9" ht="18.75">
      <c r="A23" s="746"/>
      <c r="B23" s="746"/>
      <c r="C23" s="746"/>
      <c r="D23" s="746"/>
      <c r="E23" s="746"/>
      <c r="F23" s="746"/>
      <c r="G23" s="746"/>
      <c r="H23" s="746"/>
      <c r="I23" s="746"/>
    </row>
    <row r="24" spans="1:9" ht="18.75" customHeight="1">
      <c r="A24" s="996" t="s">
        <v>1364</v>
      </c>
      <c r="B24" s="996"/>
      <c r="C24" s="996"/>
      <c r="D24" s="996"/>
      <c r="E24" s="996"/>
      <c r="F24" s="996"/>
      <c r="G24" s="996"/>
      <c r="H24" s="996"/>
      <c r="I24" s="996"/>
    </row>
    <row r="25" spans="1:9">
      <c r="A25" s="743"/>
      <c r="B25" s="743"/>
      <c r="C25" s="743"/>
      <c r="D25" s="743"/>
      <c r="E25" s="743"/>
      <c r="F25" s="743"/>
      <c r="G25" s="743"/>
      <c r="H25" s="743"/>
      <c r="I25" s="743"/>
    </row>
    <row r="26" spans="1:9">
      <c r="A26" s="743"/>
      <c r="B26" s="743"/>
      <c r="C26" s="743"/>
      <c r="D26" s="743"/>
      <c r="E26" s="743"/>
      <c r="F26" s="743"/>
      <c r="G26" s="743"/>
      <c r="H26" s="743"/>
      <c r="I26" s="743"/>
    </row>
    <row r="27" spans="1:9">
      <c r="A27" s="743"/>
      <c r="B27" s="743"/>
      <c r="C27" s="743"/>
      <c r="D27" s="743"/>
      <c r="E27" s="743"/>
      <c r="F27" s="743"/>
      <c r="G27" s="743"/>
      <c r="H27" s="743"/>
      <c r="I27" s="743"/>
    </row>
    <row r="28" spans="1:9">
      <c r="A28" s="743"/>
      <c r="B28" s="743"/>
      <c r="C28" s="743"/>
      <c r="D28" s="743"/>
      <c r="E28" s="743"/>
      <c r="F28" s="743"/>
      <c r="G28" s="743"/>
      <c r="H28" s="743"/>
      <c r="I28" s="743"/>
    </row>
    <row r="29" spans="1:9">
      <c r="A29" s="743"/>
      <c r="B29" s="743"/>
      <c r="C29" s="743"/>
      <c r="D29" s="743"/>
      <c r="E29" s="743"/>
      <c r="F29" s="743"/>
      <c r="G29" s="743"/>
      <c r="H29" s="743"/>
      <c r="I29" s="743"/>
    </row>
    <row r="30" spans="1:9">
      <c r="A30" s="743"/>
      <c r="B30" s="743"/>
      <c r="C30" s="743"/>
      <c r="D30" s="743"/>
      <c r="E30" s="743"/>
      <c r="F30" s="743"/>
      <c r="G30" s="743"/>
      <c r="H30" s="743"/>
      <c r="I30" s="743"/>
    </row>
    <row r="31" spans="1:9">
      <c r="A31" s="743"/>
      <c r="B31" s="743"/>
      <c r="C31" s="743"/>
      <c r="D31" s="743"/>
      <c r="E31" s="743"/>
      <c r="F31" s="743"/>
      <c r="G31" s="743"/>
      <c r="H31" s="743"/>
      <c r="I31" s="743"/>
    </row>
    <row r="32" spans="1:9">
      <c r="A32" s="743"/>
      <c r="B32" s="743"/>
      <c r="C32" s="743"/>
      <c r="D32" s="743"/>
      <c r="E32" s="743"/>
      <c r="F32" s="743"/>
      <c r="G32" s="743"/>
      <c r="H32" s="743"/>
      <c r="I32" s="743"/>
    </row>
    <row r="33" spans="1:9">
      <c r="A33" s="743"/>
      <c r="B33" s="743"/>
      <c r="C33" s="743"/>
      <c r="D33" s="743"/>
      <c r="E33" s="743"/>
      <c r="F33" s="743"/>
      <c r="G33" s="743"/>
      <c r="H33" s="743"/>
      <c r="I33" s="743"/>
    </row>
    <row r="34" spans="1:9">
      <c r="A34" s="743"/>
      <c r="B34" s="743"/>
      <c r="C34" s="743"/>
      <c r="D34" s="743"/>
      <c r="E34" s="743"/>
      <c r="F34" s="743"/>
      <c r="G34" s="743"/>
      <c r="H34" s="743"/>
      <c r="I34" s="743"/>
    </row>
    <row r="35" spans="1:9">
      <c r="A35" s="743"/>
      <c r="B35" s="743"/>
      <c r="C35" s="743"/>
      <c r="D35" s="743"/>
      <c r="E35" s="743"/>
      <c r="F35" s="743"/>
      <c r="G35" s="743"/>
      <c r="H35" s="743"/>
      <c r="I35" s="743"/>
    </row>
    <row r="36" spans="1:9">
      <c r="A36" s="997"/>
      <c r="B36" s="997"/>
      <c r="C36" s="997"/>
      <c r="D36" s="997"/>
      <c r="E36" s="997"/>
      <c r="F36" s="997"/>
      <c r="G36" s="997"/>
      <c r="H36" s="997"/>
      <c r="I36" s="997"/>
    </row>
    <row r="37" spans="1:9" ht="50.25" customHeight="1">
      <c r="A37" s="998" t="s">
        <v>2</v>
      </c>
      <c r="B37" s="998"/>
      <c r="C37" s="998"/>
      <c r="D37" s="998"/>
      <c r="E37" s="998"/>
      <c r="F37" s="998"/>
      <c r="G37" s="998"/>
      <c r="H37" s="998"/>
      <c r="I37" s="998"/>
    </row>
    <row r="38" spans="1:9">
      <c r="A38" s="747"/>
      <c r="B38" s="747"/>
      <c r="C38" s="747"/>
      <c r="D38" s="747"/>
      <c r="E38" s="747"/>
      <c r="F38" s="747"/>
      <c r="G38" s="747"/>
      <c r="H38" s="747"/>
      <c r="I38" s="747"/>
    </row>
    <row r="39" spans="1:9" ht="65.25" customHeight="1">
      <c r="A39" s="999" t="s">
        <v>3</v>
      </c>
      <c r="B39" s="999"/>
      <c r="C39" s="999"/>
      <c r="D39" s="999"/>
      <c r="E39" s="999"/>
      <c r="F39" s="999"/>
      <c r="G39" s="999"/>
      <c r="H39" s="999"/>
      <c r="I39" s="999"/>
    </row>
    <row r="40" spans="1:9">
      <c r="A40" s="748"/>
      <c r="B40" s="748"/>
      <c r="C40" s="748"/>
      <c r="D40" s="748"/>
      <c r="E40" s="748"/>
      <c r="F40" s="748"/>
      <c r="G40" s="748"/>
      <c r="H40" s="748"/>
      <c r="I40" s="74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8" t="s">
        <v>1077</v>
      </c>
      <c r="G1" s="144" t="str">
        <f>Naslovnica!A20</f>
        <v>Svibanj 2019.</v>
      </c>
    </row>
    <row r="2" spans="1:8" ht="12.75" customHeight="1">
      <c r="A2" s="605" t="s">
        <v>1078</v>
      </c>
      <c r="G2" s="607" t="str">
        <f>Naslovnica!A24</f>
        <v>May 2019</v>
      </c>
    </row>
    <row r="3" spans="1:8" ht="12.75" customHeight="1"/>
    <row r="4" spans="1:8" ht="12.75" customHeight="1">
      <c r="F4" s="74"/>
      <c r="G4" s="14" t="s">
        <v>641</v>
      </c>
    </row>
    <row r="5" spans="1:8" ht="19.5" customHeight="1">
      <c r="A5" s="1033" t="s">
        <v>913</v>
      </c>
      <c r="B5" s="1060" t="s">
        <v>916</v>
      </c>
      <c r="C5" s="1060"/>
      <c r="D5" s="1060"/>
      <c r="E5" s="1060"/>
      <c r="F5" s="1060"/>
      <c r="G5" s="1060"/>
    </row>
    <row r="6" spans="1:8" ht="26.25" customHeight="1">
      <c r="A6" s="1033"/>
      <c r="B6" s="1036" t="str">
        <f>Naslovnica!A20</f>
        <v>Svibanj 2019.</v>
      </c>
      <c r="C6" s="1061"/>
      <c r="D6" s="1062" t="s">
        <v>19</v>
      </c>
      <c r="E6" s="1062"/>
      <c r="F6" s="1063" t="s">
        <v>525</v>
      </c>
      <c r="G6" s="1063"/>
    </row>
    <row r="7" spans="1:8">
      <c r="A7" s="1033"/>
      <c r="B7" s="1034" t="str">
        <f>Naslovnica!A24</f>
        <v>May 2019</v>
      </c>
      <c r="C7" s="1064"/>
      <c r="D7" s="1065" t="s">
        <v>48</v>
      </c>
      <c r="E7" s="1065"/>
      <c r="F7" s="1065" t="s">
        <v>56</v>
      </c>
      <c r="G7" s="1065"/>
    </row>
    <row r="8" spans="1:8">
      <c r="A8" s="1033"/>
      <c r="B8" s="784" t="s">
        <v>29</v>
      </c>
      <c r="C8" s="784" t="s">
        <v>30</v>
      </c>
      <c r="D8" s="763" t="s">
        <v>29</v>
      </c>
      <c r="E8" s="763" t="s">
        <v>557</v>
      </c>
      <c r="F8" s="763" t="s">
        <v>29</v>
      </c>
      <c r="G8" s="763" t="s">
        <v>557</v>
      </c>
    </row>
    <row r="9" spans="1:8">
      <c r="A9" s="1033"/>
      <c r="B9" s="785" t="s">
        <v>31</v>
      </c>
      <c r="C9" s="785" t="s">
        <v>32</v>
      </c>
      <c r="D9" s="819" t="s">
        <v>31</v>
      </c>
      <c r="E9" s="819" t="s">
        <v>558</v>
      </c>
      <c r="F9" s="819" t="s">
        <v>31</v>
      </c>
      <c r="G9" s="819" t="s">
        <v>558</v>
      </c>
    </row>
    <row r="10" spans="1:8">
      <c r="A10" s="406" t="s">
        <v>35</v>
      </c>
      <c r="B10" s="407">
        <v>666647.00812999997</v>
      </c>
      <c r="C10" s="408">
        <v>0.14813363363536067</v>
      </c>
      <c r="D10" s="407">
        <v>8157.4070099999908</v>
      </c>
      <c r="E10" s="409">
        <v>1.2388057451667267E-2</v>
      </c>
      <c r="F10" s="410">
        <v>48299.208239999949</v>
      </c>
      <c r="G10" s="409">
        <v>7.8110099605096073E-2</v>
      </c>
      <c r="H10" s="54"/>
    </row>
    <row r="11" spans="1:8">
      <c r="A11" s="406" t="s">
        <v>36</v>
      </c>
      <c r="B11" s="407">
        <v>1673861.5397099999</v>
      </c>
      <c r="C11" s="408">
        <v>0.37194375592452844</v>
      </c>
      <c r="D11" s="411">
        <v>8153.9271400001053</v>
      </c>
      <c r="E11" s="409">
        <v>4.8951731255040265E-3</v>
      </c>
      <c r="F11" s="410">
        <v>97786.424799999921</v>
      </c>
      <c r="G11" s="409">
        <v>6.2044266719853525E-2</v>
      </c>
      <c r="H11" s="54"/>
    </row>
    <row r="12" spans="1:8">
      <c r="A12" s="406" t="s">
        <v>49</v>
      </c>
      <c r="B12" s="407">
        <v>266572.99586999998</v>
      </c>
      <c r="C12" s="408">
        <v>5.9234386452967656E-2</v>
      </c>
      <c r="D12" s="411">
        <v>2581.1935900000035</v>
      </c>
      <c r="E12" s="409">
        <v>9.7775520592200404E-3</v>
      </c>
      <c r="F12" s="410">
        <v>24273.239839999995</v>
      </c>
      <c r="G12" s="409">
        <v>0.10017855666761233</v>
      </c>
    </row>
    <row r="13" spans="1:8">
      <c r="A13" s="406" t="s">
        <v>468</v>
      </c>
      <c r="B13" s="407">
        <v>9113.5583599999991</v>
      </c>
      <c r="C13" s="408">
        <v>2.0250964884724358E-3</v>
      </c>
      <c r="D13" s="411">
        <v>465.51532000000032</v>
      </c>
      <c r="E13" s="409">
        <v>5.382897816845289E-2</v>
      </c>
      <c r="F13" s="410">
        <v>4548.8971899999988</v>
      </c>
      <c r="G13" s="409">
        <v>0.99654651694552787</v>
      </c>
    </row>
    <row r="14" spans="1:8">
      <c r="A14" s="406" t="s">
        <v>469</v>
      </c>
      <c r="B14" s="407">
        <v>5839.8038899999992</v>
      </c>
      <c r="C14" s="408">
        <v>1.2976453196275653E-3</v>
      </c>
      <c r="D14" s="411">
        <v>334.49738999999965</v>
      </c>
      <c r="E14" s="409">
        <v>6.0759085802034818E-2</v>
      </c>
      <c r="F14" s="410">
        <v>-13260.540530000002</v>
      </c>
      <c r="G14" s="409">
        <v>-0.69425661854112275</v>
      </c>
    </row>
    <row r="15" spans="1:8">
      <c r="A15" s="406" t="s">
        <v>38</v>
      </c>
      <c r="B15" s="407">
        <v>281511.14629</v>
      </c>
      <c r="C15" s="408">
        <v>6.2553748085915503E-2</v>
      </c>
      <c r="D15" s="411">
        <v>288.71862999999524</v>
      </c>
      <c r="E15" s="409">
        <v>1.0266557770743923E-3</v>
      </c>
      <c r="F15" s="410">
        <v>20800.521150000015</v>
      </c>
      <c r="G15" s="409">
        <v>7.978394106043929E-2</v>
      </c>
    </row>
    <row r="16" spans="1:8">
      <c r="A16" s="406" t="s">
        <v>39</v>
      </c>
      <c r="B16" s="407">
        <v>237024.23491</v>
      </c>
      <c r="C16" s="408">
        <v>5.2668444842120556E-2</v>
      </c>
      <c r="D16" s="411">
        <v>2268.9086500000058</v>
      </c>
      <c r="E16" s="409">
        <v>9.6649932768175795E-3</v>
      </c>
      <c r="F16" s="410">
        <v>16953.648539999995</v>
      </c>
      <c r="G16" s="409">
        <v>7.7037321614148668E-2</v>
      </c>
    </row>
    <row r="17" spans="1:9">
      <c r="A17" s="406" t="s">
        <v>40</v>
      </c>
      <c r="B17" s="407">
        <v>1359737.9262399999</v>
      </c>
      <c r="C17" s="408">
        <v>0.30214328925100731</v>
      </c>
      <c r="D17" s="412">
        <v>-3160.5562899999618</v>
      </c>
      <c r="E17" s="409">
        <v>-2.3189961178421425E-3</v>
      </c>
      <c r="F17" s="410">
        <v>69561.174929999979</v>
      </c>
      <c r="G17" s="409">
        <v>5.3916004035392762E-2</v>
      </c>
    </row>
    <row r="18" spans="1:9" ht="18.75" customHeight="1">
      <c r="A18" s="820" t="s">
        <v>667</v>
      </c>
      <c r="B18" s="821">
        <v>4500308.2133999998</v>
      </c>
      <c r="C18" s="822">
        <v>1.0000000000000002</v>
      </c>
      <c r="D18" s="821">
        <v>19089.611439999579</v>
      </c>
      <c r="E18" s="822">
        <v>4.259915245297341E-3</v>
      </c>
      <c r="F18" s="823">
        <v>268962.57415999938</v>
      </c>
      <c r="G18" s="822">
        <v>6.3564311945054852E-2</v>
      </c>
    </row>
    <row r="19" spans="1:9" ht="12.75" customHeight="1">
      <c r="A19" s="23" t="s">
        <v>912</v>
      </c>
    </row>
    <row r="20" spans="1:9" ht="12.75" customHeight="1"/>
    <row r="22" spans="1:9">
      <c r="A22" s="158" t="s">
        <v>1079</v>
      </c>
      <c r="B22" s="276"/>
      <c r="C22" s="276"/>
      <c r="D22" s="276"/>
      <c r="E22" s="276"/>
      <c r="F22" s="276"/>
      <c r="G22" s="144" t="str">
        <f>Naslovnica!A20</f>
        <v>Svibanj 2019.</v>
      </c>
    </row>
    <row r="23" spans="1:9">
      <c r="A23" s="605" t="s">
        <v>1080</v>
      </c>
      <c r="B23" s="276"/>
      <c r="C23" s="276"/>
      <c r="D23" s="276"/>
      <c r="E23" s="276"/>
      <c r="F23" s="276"/>
      <c r="G23" s="607" t="str">
        <f>Naslovnica!A24</f>
        <v>May 2019</v>
      </c>
    </row>
    <row r="24" spans="1:9">
      <c r="A24" s="276"/>
      <c r="B24" s="276"/>
      <c r="C24" s="276"/>
      <c r="D24" s="276"/>
      <c r="E24" s="276"/>
      <c r="F24" s="276"/>
      <c r="G24" s="276"/>
      <c r="H24" s="276"/>
      <c r="I24" s="276"/>
    </row>
    <row r="25" spans="1:9" ht="21.75">
      <c r="A25" s="845"/>
      <c r="B25" s="846" t="s">
        <v>914</v>
      </c>
      <c r="C25" s="1044" t="s">
        <v>915</v>
      </c>
      <c r="D25" s="1044"/>
      <c r="E25" s="1044"/>
      <c r="F25" s="1044"/>
      <c r="G25" s="1044"/>
      <c r="H25" s="276"/>
      <c r="I25" s="276"/>
    </row>
    <row r="26" spans="1:9" ht="33.75">
      <c r="A26" s="845" t="s">
        <v>913</v>
      </c>
      <c r="B26" s="845" t="str">
        <f>Naslovnica!A20</f>
        <v>Svibanj 2019.</v>
      </c>
      <c r="C26" s="845" t="s">
        <v>559</v>
      </c>
      <c r="D26" s="845" t="s">
        <v>71</v>
      </c>
      <c r="E26" s="845" t="s">
        <v>53</v>
      </c>
      <c r="F26" s="845" t="s">
        <v>1310</v>
      </c>
      <c r="G26" s="845" t="s">
        <v>55</v>
      </c>
      <c r="H26" s="276"/>
      <c r="I26" s="276"/>
    </row>
    <row r="27" spans="1:9" ht="33.75">
      <c r="A27" s="845"/>
      <c r="B27" s="814" t="str">
        <f>Naslovnica!A24</f>
        <v>May 2019</v>
      </c>
      <c r="C27" s="814" t="s">
        <v>560</v>
      </c>
      <c r="D27" s="814" t="s">
        <v>56</v>
      </c>
      <c r="E27" s="814" t="s">
        <v>57</v>
      </c>
      <c r="F27" s="814" t="s">
        <v>58</v>
      </c>
      <c r="G27" s="814" t="s">
        <v>59</v>
      </c>
      <c r="H27" s="276"/>
      <c r="I27" s="276"/>
    </row>
    <row r="28" spans="1:9">
      <c r="A28" s="406" t="s">
        <v>157</v>
      </c>
      <c r="B28" s="826">
        <v>264.39429999999999</v>
      </c>
      <c r="C28" s="403">
        <v>3.0890040636601945E-3</v>
      </c>
      <c r="D28" s="403">
        <v>3.0904806131910156E-2</v>
      </c>
      <c r="E28" s="403">
        <v>3.6980282830311184E-2</v>
      </c>
      <c r="F28" s="403">
        <v>6.4730421229117763E-2</v>
      </c>
      <c r="G28" s="825">
        <v>37958</v>
      </c>
      <c r="H28" s="276"/>
      <c r="I28" s="276"/>
    </row>
    <row r="29" spans="1:9">
      <c r="A29" s="406" t="s">
        <v>158</v>
      </c>
      <c r="B29" s="824">
        <v>260.50650000000002</v>
      </c>
      <c r="C29" s="403">
        <v>6.6530098147254968E-4</v>
      </c>
      <c r="D29" s="403">
        <v>4.460952828535536E-2</v>
      </c>
      <c r="E29" s="403">
        <v>2.4884600086631181E-2</v>
      </c>
      <c r="F29" s="403">
        <v>6.2967454864357952E-2</v>
      </c>
      <c r="G29" s="825">
        <v>37893</v>
      </c>
      <c r="H29" s="276"/>
      <c r="I29" s="276"/>
    </row>
    <row r="30" spans="1:9">
      <c r="A30" s="406" t="s">
        <v>159</v>
      </c>
      <c r="B30" s="824">
        <v>168.1096</v>
      </c>
      <c r="C30" s="403">
        <v>3.0776794845632782E-3</v>
      </c>
      <c r="D30" s="403">
        <v>5.6536229707146779E-2</v>
      </c>
      <c r="E30" s="403">
        <v>4.0788403270402673E-2</v>
      </c>
      <c r="F30" s="403">
        <v>3.3864442050556276E-2</v>
      </c>
      <c r="G30" s="825">
        <v>37923</v>
      </c>
      <c r="H30" s="276"/>
      <c r="I30" s="276"/>
    </row>
    <row r="31" spans="1:9">
      <c r="A31" s="406" t="s">
        <v>468</v>
      </c>
      <c r="B31" s="824">
        <v>1156.7121</v>
      </c>
      <c r="C31" s="403">
        <v>-5.4841810703154525E-3</v>
      </c>
      <c r="D31" s="403">
        <v>4.8864686354927134E-2</v>
      </c>
      <c r="E31" s="403">
        <v>3.2097200107607637E-2</v>
      </c>
      <c r="F31" s="403">
        <v>0.10066623493819438</v>
      </c>
      <c r="G31" s="825">
        <v>43062</v>
      </c>
      <c r="H31" s="276"/>
      <c r="I31" s="276"/>
    </row>
    <row r="32" spans="1:9">
      <c r="A32" s="406" t="s">
        <v>469</v>
      </c>
      <c r="B32" s="824">
        <v>1071.8794</v>
      </c>
      <c r="C32" s="403">
        <v>5.0517974026427215E-3</v>
      </c>
      <c r="D32" s="403">
        <v>2.057693649840453E-2</v>
      </c>
      <c r="E32" s="403">
        <v>2.7320601686567025E-2</v>
      </c>
      <c r="F32" s="403">
        <v>4.679462631982334E-2</v>
      </c>
      <c r="G32" s="825">
        <v>43062</v>
      </c>
      <c r="H32" s="276"/>
      <c r="I32" s="276"/>
    </row>
    <row r="33" spans="1:9">
      <c r="A33" s="406" t="s">
        <v>160</v>
      </c>
      <c r="B33" s="824">
        <v>221.7919</v>
      </c>
      <c r="C33" s="403">
        <v>-4.1197183414799499E-3</v>
      </c>
      <c r="D33" s="413">
        <v>5.4245728081178779E-2</v>
      </c>
      <c r="E33" s="403">
        <v>3.709988599901437E-2</v>
      </c>
      <c r="F33" s="403">
        <v>5.7608241356323031E-2</v>
      </c>
      <c r="G33" s="825">
        <v>38425</v>
      </c>
      <c r="H33" s="276"/>
      <c r="I33" s="276"/>
    </row>
    <row r="34" spans="1:9">
      <c r="A34" s="406" t="s">
        <v>161</v>
      </c>
      <c r="B34" s="824">
        <v>219.881</v>
      </c>
      <c r="C34" s="403">
        <v>3.3594226283260031E-3</v>
      </c>
      <c r="D34" s="413">
        <v>3.7513188267113584E-2</v>
      </c>
      <c r="E34" s="403">
        <v>5.0150324409388602E-2</v>
      </c>
      <c r="F34" s="403">
        <v>5.6964954819104685E-2</v>
      </c>
      <c r="G34" s="825">
        <v>38425</v>
      </c>
      <c r="H34" s="276"/>
      <c r="I34" s="276"/>
    </row>
    <row r="35" spans="1:9">
      <c r="A35" s="406" t="s">
        <v>162</v>
      </c>
      <c r="B35" s="824">
        <v>245.30080000000001</v>
      </c>
      <c r="C35" s="403">
        <v>-6.9641824119477391E-3</v>
      </c>
      <c r="D35" s="403">
        <v>3.2422071958700061E-2</v>
      </c>
      <c r="E35" s="403">
        <v>2.0787289512724572E-2</v>
      </c>
      <c r="F35" s="403">
        <v>5.4772018598367112E-2</v>
      </c>
      <c r="G35" s="825">
        <v>37474</v>
      </c>
      <c r="H35" s="276"/>
      <c r="I35" s="276"/>
    </row>
    <row r="36" spans="1:9">
      <c r="A36" s="877"/>
      <c r="B36" s="878"/>
      <c r="C36" s="879"/>
      <c r="D36" s="879"/>
      <c r="E36" s="879"/>
      <c r="F36" s="879"/>
      <c r="G36" s="880"/>
      <c r="H36" s="276"/>
      <c r="I36" s="276"/>
    </row>
    <row r="37" spans="1:9">
      <c r="A37" s="23" t="s">
        <v>912</v>
      </c>
      <c r="B37" s="276"/>
      <c r="C37" s="276"/>
      <c r="D37" s="276"/>
      <c r="E37" s="276"/>
      <c r="F37" s="276"/>
      <c r="G37" s="276"/>
      <c r="H37" s="276"/>
      <c r="I37" s="276"/>
    </row>
    <row r="38" spans="1:9">
      <c r="A38" s="279" t="s">
        <v>174</v>
      </c>
      <c r="B38" s="278"/>
      <c r="C38" s="278"/>
      <c r="D38" s="278"/>
      <c r="E38" s="278"/>
      <c r="F38" s="278"/>
      <c r="G38" s="278"/>
      <c r="H38" s="278"/>
      <c r="I38" s="278"/>
    </row>
    <row r="39" spans="1:9">
      <c r="A39" s="633" t="s">
        <v>473</v>
      </c>
      <c r="B39" s="277"/>
      <c r="C39" s="277"/>
      <c r="D39" s="277"/>
      <c r="E39" s="277"/>
      <c r="F39" s="277"/>
      <c r="G39" s="277"/>
      <c r="H39" s="277"/>
      <c r="I39" s="277"/>
    </row>
    <row r="40" spans="1:9">
      <c r="A40" s="279" t="s">
        <v>477</v>
      </c>
      <c r="B40" s="278"/>
      <c r="C40" s="278"/>
      <c r="D40" s="278"/>
      <c r="E40" s="278"/>
      <c r="F40" s="278"/>
      <c r="G40" s="278"/>
      <c r="H40" s="278"/>
      <c r="I40" s="278"/>
    </row>
    <row r="41" spans="1:9">
      <c r="A41" s="633" t="s">
        <v>478</v>
      </c>
      <c r="B41" s="277"/>
      <c r="C41" s="277"/>
      <c r="D41" s="277"/>
      <c r="E41" s="277"/>
      <c r="F41" s="277"/>
      <c r="G41" s="277"/>
      <c r="H41" s="277"/>
      <c r="I41" s="277"/>
    </row>
    <row r="42" spans="1:9">
      <c r="A42" s="276"/>
      <c r="B42" s="276"/>
      <c r="C42" s="276"/>
      <c r="D42" s="276"/>
      <c r="E42" s="276"/>
      <c r="F42" s="276"/>
      <c r="G42" s="276"/>
      <c r="H42" s="276"/>
      <c r="I42" s="276"/>
    </row>
    <row r="43" spans="1:9">
      <c r="A43" s="694" t="s">
        <v>126</v>
      </c>
      <c r="B43" s="298"/>
      <c r="C43" s="298"/>
      <c r="D43" s="298"/>
      <c r="E43" s="298"/>
      <c r="F43" s="298"/>
      <c r="G43" s="298"/>
      <c r="H43" s="298"/>
      <c r="I43" s="8"/>
    </row>
    <row r="44" spans="1:9">
      <c r="G44" s="28" t="s">
        <v>1278</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8" t="s">
        <v>1081</v>
      </c>
      <c r="S1" s="144" t="str">
        <f>Naslovnica!A20</f>
        <v>Svibanj 2019.</v>
      </c>
    </row>
    <row r="2" spans="1:20" ht="12.75" customHeight="1">
      <c r="A2" s="632" t="s">
        <v>1082</v>
      </c>
      <c r="S2" s="607" t="str">
        <f>Naslovnica!A24</f>
        <v>May 2019</v>
      </c>
    </row>
    <row r="3" spans="1:20" ht="12.75" customHeight="1"/>
    <row r="4" spans="1:20" ht="12.75" customHeight="1">
      <c r="P4" s="71"/>
      <c r="Q4" s="71"/>
      <c r="R4" s="71"/>
      <c r="S4" s="25" t="s">
        <v>753</v>
      </c>
    </row>
    <row r="5" spans="1:20" ht="33" customHeight="1">
      <c r="A5" s="1066" t="s">
        <v>911</v>
      </c>
      <c r="B5" s="1045" t="s">
        <v>60</v>
      </c>
      <c r="C5" s="1045"/>
      <c r="D5" s="1045" t="s">
        <v>61</v>
      </c>
      <c r="E5" s="1067"/>
      <c r="F5" s="1045" t="s">
        <v>62</v>
      </c>
      <c r="G5" s="1045"/>
      <c r="H5" s="1068" t="s">
        <v>468</v>
      </c>
      <c r="I5" s="1069"/>
      <c r="J5" s="1068" t="s">
        <v>469</v>
      </c>
      <c r="K5" s="1069"/>
      <c r="L5" s="1045" t="s">
        <v>63</v>
      </c>
      <c r="M5" s="1045"/>
      <c r="N5" s="1045" t="s">
        <v>64</v>
      </c>
      <c r="O5" s="1045"/>
      <c r="P5" s="1045" t="s">
        <v>65</v>
      </c>
      <c r="Q5" s="1045"/>
      <c r="R5" s="1045" t="s">
        <v>752</v>
      </c>
      <c r="S5" s="1045"/>
    </row>
    <row r="6" spans="1:20">
      <c r="A6" s="1066"/>
      <c r="B6" s="828" t="s">
        <v>33</v>
      </c>
      <c r="C6" s="828" t="s">
        <v>34</v>
      </c>
      <c r="D6" s="828" t="s">
        <v>33</v>
      </c>
      <c r="E6" s="828" t="s">
        <v>34</v>
      </c>
      <c r="F6" s="828" t="s">
        <v>33</v>
      </c>
      <c r="G6" s="828" t="s">
        <v>34</v>
      </c>
      <c r="H6" s="828" t="s">
        <v>33</v>
      </c>
      <c r="I6" s="828" t="s">
        <v>34</v>
      </c>
      <c r="J6" s="828" t="s">
        <v>33</v>
      </c>
      <c r="K6" s="828" t="s">
        <v>34</v>
      </c>
      <c r="L6" s="828" t="s">
        <v>34</v>
      </c>
      <c r="M6" s="828" t="s">
        <v>34</v>
      </c>
      <c r="N6" s="828" t="s">
        <v>33</v>
      </c>
      <c r="O6" s="828" t="s">
        <v>34</v>
      </c>
      <c r="P6" s="828" t="s">
        <v>33</v>
      </c>
      <c r="Q6" s="828" t="s">
        <v>34</v>
      </c>
      <c r="R6" s="828" t="s">
        <v>33</v>
      </c>
      <c r="S6" s="828" t="s">
        <v>34</v>
      </c>
    </row>
    <row r="7" spans="1:20">
      <c r="A7" s="1066"/>
      <c r="B7" s="829" t="s">
        <v>31</v>
      </c>
      <c r="C7" s="829" t="s">
        <v>32</v>
      </c>
      <c r="D7" s="829" t="s">
        <v>31</v>
      </c>
      <c r="E7" s="829" t="s">
        <v>32</v>
      </c>
      <c r="F7" s="829" t="s">
        <v>31</v>
      </c>
      <c r="G7" s="829" t="s">
        <v>32</v>
      </c>
      <c r="H7" s="829" t="s">
        <v>31</v>
      </c>
      <c r="I7" s="829" t="s">
        <v>32</v>
      </c>
      <c r="J7" s="829" t="s">
        <v>31</v>
      </c>
      <c r="K7" s="829" t="s">
        <v>32</v>
      </c>
      <c r="L7" s="829" t="s">
        <v>32</v>
      </c>
      <c r="M7" s="829" t="s">
        <v>32</v>
      </c>
      <c r="N7" s="829" t="s">
        <v>31</v>
      </c>
      <c r="O7" s="829" t="s">
        <v>32</v>
      </c>
      <c r="P7" s="829" t="s">
        <v>31</v>
      </c>
      <c r="Q7" s="829" t="s">
        <v>32</v>
      </c>
      <c r="R7" s="829" t="s">
        <v>31</v>
      </c>
      <c r="S7" s="829" t="s">
        <v>32</v>
      </c>
    </row>
    <row r="8" spans="1:20" ht="18">
      <c r="A8" s="388" t="s">
        <v>754</v>
      </c>
      <c r="B8" s="414">
        <v>67556.491239999988</v>
      </c>
      <c r="C8" s="415">
        <v>0.10133772508403627</v>
      </c>
      <c r="D8" s="414">
        <v>127286.65570999999</v>
      </c>
      <c r="E8" s="415">
        <v>7.6043718485850786E-2</v>
      </c>
      <c r="F8" s="414">
        <v>24312.502530000002</v>
      </c>
      <c r="G8" s="415">
        <v>9.1203921277369412E-2</v>
      </c>
      <c r="H8" s="414">
        <v>1180.31843</v>
      </c>
      <c r="I8" s="415">
        <v>0.12951235767364969</v>
      </c>
      <c r="J8" s="414">
        <v>1279.3386799999998</v>
      </c>
      <c r="K8" s="415">
        <v>0.21907219901523098</v>
      </c>
      <c r="L8" s="414">
        <v>8388.5068099999989</v>
      </c>
      <c r="M8" s="415">
        <v>2.9798133823655211E-2</v>
      </c>
      <c r="N8" s="414">
        <v>1040.8589999999999</v>
      </c>
      <c r="O8" s="415">
        <v>4.3913610791538778E-3</v>
      </c>
      <c r="P8" s="414">
        <v>83712.164049999992</v>
      </c>
      <c r="Q8" s="415">
        <v>6.156492544227557E-2</v>
      </c>
      <c r="R8" s="414">
        <v>314756.83644999994</v>
      </c>
      <c r="S8" s="415">
        <v>6.9941173253731684E-2</v>
      </c>
      <c r="T8" s="54"/>
    </row>
    <row r="9" spans="1:20" ht="18">
      <c r="A9" s="388" t="s">
        <v>755</v>
      </c>
      <c r="B9" s="414">
        <v>190.69176999999999</v>
      </c>
      <c r="C9" s="415">
        <v>2.8604608986273751E-4</v>
      </c>
      <c r="D9" s="414">
        <v>1154.34205</v>
      </c>
      <c r="E9" s="415">
        <v>6.8962815777462222E-4</v>
      </c>
      <c r="F9" s="414">
        <v>196.69314000000003</v>
      </c>
      <c r="G9" s="415">
        <v>7.3785845921138103E-4</v>
      </c>
      <c r="H9" s="414">
        <v>6.9422100000000002</v>
      </c>
      <c r="I9" s="415">
        <v>7.6174527289689744E-4</v>
      </c>
      <c r="J9" s="414">
        <v>2.2999999999999998</v>
      </c>
      <c r="K9" s="415">
        <v>3.9384884207130459E-4</v>
      </c>
      <c r="L9" s="414">
        <v>735.46662000000003</v>
      </c>
      <c r="M9" s="415">
        <v>2.6125666059501449E-3</v>
      </c>
      <c r="N9" s="414">
        <v>973.18011999999999</v>
      </c>
      <c r="O9" s="415">
        <v>4.1058253826640311E-3</v>
      </c>
      <c r="P9" s="414">
        <v>8060.42425</v>
      </c>
      <c r="Q9" s="415">
        <v>5.9279248555558035E-3</v>
      </c>
      <c r="R9" s="414">
        <v>11320.04016</v>
      </c>
      <c r="S9" s="415">
        <v>2.5153921960819124E-3</v>
      </c>
      <c r="T9" s="54"/>
    </row>
    <row r="10" spans="1:20" ht="18">
      <c r="A10" s="388" t="s">
        <v>756</v>
      </c>
      <c r="B10" s="414">
        <v>601683.06816999998</v>
      </c>
      <c r="C10" s="415">
        <v>0.9025512164821976</v>
      </c>
      <c r="D10" s="414">
        <v>1549559.89145</v>
      </c>
      <c r="E10" s="415">
        <v>0.92573958758767139</v>
      </c>
      <c r="F10" s="414">
        <v>242591.49286000003</v>
      </c>
      <c r="G10" s="415">
        <v>0.91003776308349305</v>
      </c>
      <c r="H10" s="414">
        <v>8309.0174499999994</v>
      </c>
      <c r="I10" s="415">
        <v>0.91172044132276786</v>
      </c>
      <c r="J10" s="414">
        <v>4588.5435599999992</v>
      </c>
      <c r="K10" s="415">
        <v>0.78573589908684416</v>
      </c>
      <c r="L10" s="414">
        <v>273214.08541</v>
      </c>
      <c r="M10" s="415">
        <v>0.97052670564080346</v>
      </c>
      <c r="N10" s="414">
        <v>235583.27783000001</v>
      </c>
      <c r="O10" s="415">
        <v>0.993920633978432</v>
      </c>
      <c r="P10" s="414">
        <v>1272965.02419</v>
      </c>
      <c r="Q10" s="415">
        <v>0.9361840981445978</v>
      </c>
      <c r="R10" s="414">
        <v>4188494.4009199999</v>
      </c>
      <c r="S10" s="415">
        <v>0.93071278727751006</v>
      </c>
      <c r="T10" s="54"/>
    </row>
    <row r="11" spans="1:20" ht="18.75">
      <c r="A11" s="388" t="s">
        <v>757</v>
      </c>
      <c r="B11" s="416">
        <v>588747.02847999998</v>
      </c>
      <c r="C11" s="417">
        <v>0.88314658474778307</v>
      </c>
      <c r="D11" s="416">
        <v>1385794.50654</v>
      </c>
      <c r="E11" s="417">
        <v>0.82790271098533741</v>
      </c>
      <c r="F11" s="416">
        <v>183989.36424</v>
      </c>
      <c r="G11" s="417">
        <v>0.690202560238796</v>
      </c>
      <c r="H11" s="416">
        <v>5281.1241600000003</v>
      </c>
      <c r="I11" s="417">
        <v>0.57947992994472919</v>
      </c>
      <c r="J11" s="416">
        <v>4312.6942600000002</v>
      </c>
      <c r="K11" s="417">
        <v>0.73849984369937482</v>
      </c>
      <c r="L11" s="416">
        <v>226224.98699999999</v>
      </c>
      <c r="M11" s="417">
        <v>0.80360934187292632</v>
      </c>
      <c r="N11" s="416">
        <v>232633.89082</v>
      </c>
      <c r="O11" s="417">
        <v>0.98147723547481525</v>
      </c>
      <c r="P11" s="416">
        <v>1028586.42152</v>
      </c>
      <c r="Q11" s="417">
        <v>0.75645931592442006</v>
      </c>
      <c r="R11" s="416">
        <v>3655570.0170199997</v>
      </c>
      <c r="S11" s="417">
        <v>0.8122932571860354</v>
      </c>
    </row>
    <row r="12" spans="1:20" ht="19.5">
      <c r="A12" s="395" t="s">
        <v>758</v>
      </c>
      <c r="B12" s="416">
        <v>29712.71185</v>
      </c>
      <c r="C12" s="417">
        <v>4.4570382056397739E-2</v>
      </c>
      <c r="D12" s="416">
        <v>385062.7671</v>
      </c>
      <c r="E12" s="417">
        <v>0.23004457535162254</v>
      </c>
      <c r="F12" s="416">
        <v>27801.04434</v>
      </c>
      <c r="G12" s="417">
        <v>0.10429054994586838</v>
      </c>
      <c r="H12" s="416">
        <v>788.96387000000004</v>
      </c>
      <c r="I12" s="417">
        <v>8.6570342651539248E-2</v>
      </c>
      <c r="J12" s="416">
        <v>111.00271000000001</v>
      </c>
      <c r="K12" s="417">
        <v>1.9007951652294273E-2</v>
      </c>
      <c r="L12" s="416">
        <v>74631.902239999996</v>
      </c>
      <c r="M12" s="417">
        <v>0.26511171306559067</v>
      </c>
      <c r="N12" s="416">
        <v>0</v>
      </c>
      <c r="O12" s="417">
        <v>0</v>
      </c>
      <c r="P12" s="416">
        <v>260292.9565</v>
      </c>
      <c r="Q12" s="417">
        <v>0.19142876835080433</v>
      </c>
      <c r="R12" s="416">
        <v>778401.34860999999</v>
      </c>
      <c r="S12" s="417">
        <v>0.17296623068811001</v>
      </c>
    </row>
    <row r="13" spans="1:20" ht="19.5">
      <c r="A13" s="395" t="s">
        <v>759</v>
      </c>
      <c r="B13" s="416">
        <v>525496.35908999993</v>
      </c>
      <c r="C13" s="417">
        <v>0.78826778289802168</v>
      </c>
      <c r="D13" s="416">
        <v>878256.95435000001</v>
      </c>
      <c r="E13" s="417">
        <v>0.52468912960516434</v>
      </c>
      <c r="F13" s="416">
        <v>141814.48205000002</v>
      </c>
      <c r="G13" s="417">
        <v>0.53199117782792549</v>
      </c>
      <c r="H13" s="416">
        <v>3678.8400699999997</v>
      </c>
      <c r="I13" s="417">
        <v>0.40366670456039083</v>
      </c>
      <c r="J13" s="416">
        <v>3599.7269999999999</v>
      </c>
      <c r="K13" s="417">
        <v>0.61641230900991784</v>
      </c>
      <c r="L13" s="416">
        <v>129690.66609999999</v>
      </c>
      <c r="M13" s="417">
        <v>0.46069460413620195</v>
      </c>
      <c r="N13" s="416">
        <v>213381.44646000001</v>
      </c>
      <c r="O13" s="417">
        <v>0.90025159891781803</v>
      </c>
      <c r="P13" s="416">
        <v>692091.09364999994</v>
      </c>
      <c r="Q13" s="417">
        <v>0.50898859279728781</v>
      </c>
      <c r="R13" s="416">
        <v>2588009.5687699998</v>
      </c>
      <c r="S13" s="417">
        <v>0.57507384962045682</v>
      </c>
    </row>
    <row r="14" spans="1:20" ht="19.5">
      <c r="A14" s="395" t="s">
        <v>760</v>
      </c>
      <c r="B14" s="416">
        <v>0</v>
      </c>
      <c r="C14" s="417">
        <v>0</v>
      </c>
      <c r="D14" s="416">
        <v>0</v>
      </c>
      <c r="E14" s="417">
        <v>0</v>
      </c>
      <c r="F14" s="416">
        <v>0</v>
      </c>
      <c r="G14" s="417">
        <v>0</v>
      </c>
      <c r="H14" s="416">
        <v>0</v>
      </c>
      <c r="I14" s="417">
        <v>0</v>
      </c>
      <c r="J14" s="416">
        <v>0</v>
      </c>
      <c r="K14" s="417">
        <v>0</v>
      </c>
      <c r="L14" s="416">
        <v>0</v>
      </c>
      <c r="M14" s="417">
        <v>0</v>
      </c>
      <c r="N14" s="416">
        <v>0</v>
      </c>
      <c r="O14" s="417">
        <v>0</v>
      </c>
      <c r="P14" s="416">
        <v>0</v>
      </c>
      <c r="Q14" s="417">
        <v>0</v>
      </c>
      <c r="R14" s="416">
        <v>0</v>
      </c>
      <c r="S14" s="417">
        <v>0</v>
      </c>
    </row>
    <row r="15" spans="1:20" ht="19.5">
      <c r="A15" s="395" t="s">
        <v>761</v>
      </c>
      <c r="B15" s="416">
        <v>27581.150590000001</v>
      </c>
      <c r="C15" s="417">
        <v>4.1372945881119227E-2</v>
      </c>
      <c r="D15" s="416">
        <v>86210.639500000005</v>
      </c>
      <c r="E15" s="417">
        <v>5.1504044662461258E-2</v>
      </c>
      <c r="F15" s="416">
        <v>11894.50434</v>
      </c>
      <c r="G15" s="417">
        <v>4.4620064763801537E-2</v>
      </c>
      <c r="H15" s="416">
        <v>813.32021999999995</v>
      </c>
      <c r="I15" s="417">
        <v>8.9242882732799012E-2</v>
      </c>
      <c r="J15" s="416">
        <v>601.96455000000003</v>
      </c>
      <c r="K15" s="417">
        <v>0.10307958303716259</v>
      </c>
      <c r="L15" s="416">
        <v>20529.634010000002</v>
      </c>
      <c r="M15" s="417">
        <v>7.2926540496024636E-2</v>
      </c>
      <c r="N15" s="416">
        <v>19252.444359999998</v>
      </c>
      <c r="O15" s="417">
        <v>8.1225636556997244E-2</v>
      </c>
      <c r="P15" s="416">
        <v>76202.371370000008</v>
      </c>
      <c r="Q15" s="417">
        <v>5.6041954776327937E-2</v>
      </c>
      <c r="R15" s="416">
        <v>243086.02894000002</v>
      </c>
      <c r="S15" s="417">
        <v>5.4015417925179686E-2</v>
      </c>
    </row>
    <row r="16" spans="1:20" ht="19.5" customHeight="1">
      <c r="A16" s="396" t="s">
        <v>762</v>
      </c>
      <c r="B16" s="416">
        <v>0</v>
      </c>
      <c r="C16" s="417">
        <v>0</v>
      </c>
      <c r="D16" s="416">
        <v>0</v>
      </c>
      <c r="E16" s="417">
        <v>0</v>
      </c>
      <c r="F16" s="416">
        <v>0</v>
      </c>
      <c r="G16" s="417">
        <v>0</v>
      </c>
      <c r="H16" s="416">
        <v>0</v>
      </c>
      <c r="I16" s="417">
        <v>0</v>
      </c>
      <c r="J16" s="416">
        <v>0</v>
      </c>
      <c r="K16" s="417">
        <v>0</v>
      </c>
      <c r="L16" s="416">
        <v>0</v>
      </c>
      <c r="M16" s="417">
        <v>0</v>
      </c>
      <c r="N16" s="416">
        <v>0</v>
      </c>
      <c r="O16" s="417">
        <v>0</v>
      </c>
      <c r="P16" s="416">
        <v>0</v>
      </c>
      <c r="Q16" s="417">
        <v>0</v>
      </c>
      <c r="R16" s="416">
        <v>0</v>
      </c>
      <c r="S16" s="417">
        <v>0</v>
      </c>
    </row>
    <row r="17" spans="1:19" ht="18.75" customHeight="1">
      <c r="A17" s="396" t="s">
        <v>763</v>
      </c>
      <c r="B17" s="416">
        <v>3280.7536099999998</v>
      </c>
      <c r="C17" s="417">
        <v>4.9212755324656143E-3</v>
      </c>
      <c r="D17" s="416">
        <v>9493.4337100000012</v>
      </c>
      <c r="E17" s="417">
        <v>5.6715764624383205E-3</v>
      </c>
      <c r="F17" s="416">
        <v>2479.3335099999999</v>
      </c>
      <c r="G17" s="417">
        <v>9.3007677012006875E-3</v>
      </c>
      <c r="H17" s="416">
        <v>0</v>
      </c>
      <c r="I17" s="417">
        <v>0</v>
      </c>
      <c r="J17" s="416">
        <v>0</v>
      </c>
      <c r="K17" s="417">
        <v>0</v>
      </c>
      <c r="L17" s="416">
        <v>1372.7846499999998</v>
      </c>
      <c r="M17" s="417">
        <v>4.8764841751090717E-3</v>
      </c>
      <c r="N17" s="416">
        <v>0</v>
      </c>
      <c r="O17" s="417">
        <v>0</v>
      </c>
      <c r="P17" s="416">
        <v>0</v>
      </c>
      <c r="Q17" s="417">
        <v>0</v>
      </c>
      <c r="R17" s="416">
        <v>16626.305480000003</v>
      </c>
      <c r="S17" s="417">
        <v>3.6944815091597642E-3</v>
      </c>
    </row>
    <row r="18" spans="1:19" ht="19.5">
      <c r="A18" s="397" t="s">
        <v>764</v>
      </c>
      <c r="B18" s="416">
        <v>0</v>
      </c>
      <c r="C18" s="417">
        <v>0</v>
      </c>
      <c r="D18" s="416">
        <v>0</v>
      </c>
      <c r="E18" s="417">
        <v>0</v>
      </c>
      <c r="F18" s="416">
        <v>0</v>
      </c>
      <c r="G18" s="417">
        <v>0</v>
      </c>
      <c r="H18" s="416">
        <v>0</v>
      </c>
      <c r="I18" s="417">
        <v>0</v>
      </c>
      <c r="J18" s="416">
        <v>0</v>
      </c>
      <c r="K18" s="417">
        <v>0</v>
      </c>
      <c r="L18" s="416">
        <v>0</v>
      </c>
      <c r="M18" s="417">
        <v>0</v>
      </c>
      <c r="N18" s="416">
        <v>0</v>
      </c>
      <c r="O18" s="417">
        <v>0</v>
      </c>
      <c r="P18" s="416">
        <v>0</v>
      </c>
      <c r="Q18" s="417">
        <v>0</v>
      </c>
      <c r="R18" s="416">
        <v>0</v>
      </c>
      <c r="S18" s="417">
        <v>0</v>
      </c>
    </row>
    <row r="19" spans="1:19" ht="18.75">
      <c r="A19" s="388" t="s">
        <v>765</v>
      </c>
      <c r="B19" s="416">
        <v>2676.0533399999999</v>
      </c>
      <c r="C19" s="417">
        <v>4.0141983797786279E-3</v>
      </c>
      <c r="D19" s="416">
        <v>26770.711879999999</v>
      </c>
      <c r="E19" s="417">
        <v>1.5993384903651039E-2</v>
      </c>
      <c r="F19" s="416">
        <v>0</v>
      </c>
      <c r="G19" s="417">
        <v>0</v>
      </c>
      <c r="H19" s="416">
        <v>0</v>
      </c>
      <c r="I19" s="417">
        <v>0</v>
      </c>
      <c r="J19" s="416">
        <v>0</v>
      </c>
      <c r="K19" s="417">
        <v>0</v>
      </c>
      <c r="L19" s="416">
        <v>0</v>
      </c>
      <c r="M19" s="417">
        <v>0</v>
      </c>
      <c r="N19" s="416">
        <v>0</v>
      </c>
      <c r="O19" s="417">
        <v>0</v>
      </c>
      <c r="P19" s="416">
        <v>0</v>
      </c>
      <c r="Q19" s="417">
        <v>0</v>
      </c>
      <c r="R19" s="416">
        <v>29446.765219999997</v>
      </c>
      <c r="S19" s="417">
        <v>6.5432774431291646E-3</v>
      </c>
    </row>
    <row r="20" spans="1:19" ht="19.5">
      <c r="A20" s="395" t="s">
        <v>766</v>
      </c>
      <c r="B20" s="416">
        <v>12936.03969</v>
      </c>
      <c r="C20" s="417">
        <v>1.9404631734414542E-2</v>
      </c>
      <c r="D20" s="416">
        <v>163765.38490999999</v>
      </c>
      <c r="E20" s="417">
        <v>9.7836876602333964E-2</v>
      </c>
      <c r="F20" s="416">
        <v>58602.128619999996</v>
      </c>
      <c r="G20" s="417">
        <v>0.2198352028446969</v>
      </c>
      <c r="H20" s="416">
        <v>3027.89329</v>
      </c>
      <c r="I20" s="417">
        <v>0.33224051137803878</v>
      </c>
      <c r="J20" s="416">
        <v>275.84929999999997</v>
      </c>
      <c r="K20" s="417">
        <v>4.7236055387469528E-2</v>
      </c>
      <c r="L20" s="416">
        <v>46989.098409999999</v>
      </c>
      <c r="M20" s="417">
        <v>0.16691736376787711</v>
      </c>
      <c r="N20" s="416">
        <v>2949.3870099999999</v>
      </c>
      <c r="O20" s="417">
        <v>1.2443398503616754E-2</v>
      </c>
      <c r="P20" s="416">
        <v>244378.60266999999</v>
      </c>
      <c r="Q20" s="417">
        <v>0.17972478222017765</v>
      </c>
      <c r="R20" s="416">
        <v>532924.38390000002</v>
      </c>
      <c r="S20" s="417">
        <v>0.11841953009147461</v>
      </c>
    </row>
    <row r="21" spans="1:19" ht="19.5">
      <c r="A21" s="395" t="s">
        <v>767</v>
      </c>
      <c r="B21" s="416">
        <v>1168.4438700000001</v>
      </c>
      <c r="C21" s="417">
        <v>1.7527174887389467E-3</v>
      </c>
      <c r="D21" s="416">
        <v>75605.770850000001</v>
      </c>
      <c r="E21" s="417">
        <v>4.5168473649916621E-2</v>
      </c>
      <c r="F21" s="416">
        <v>21677.11046</v>
      </c>
      <c r="G21" s="417">
        <v>8.1317728336486511E-2</v>
      </c>
      <c r="H21" s="416">
        <v>913.88986999999997</v>
      </c>
      <c r="I21" s="417">
        <v>0.10027805099829307</v>
      </c>
      <c r="J21" s="416">
        <v>93.94623</v>
      </c>
      <c r="K21" s="417">
        <v>1.6087223435854111E-2</v>
      </c>
      <c r="L21" s="416">
        <v>30154.61104</v>
      </c>
      <c r="M21" s="417">
        <v>0.10711693457756052</v>
      </c>
      <c r="N21" s="416">
        <v>0</v>
      </c>
      <c r="O21" s="417">
        <v>0</v>
      </c>
      <c r="P21" s="416">
        <v>80029.759030000001</v>
      </c>
      <c r="Q21" s="417">
        <v>5.8856752823907323E-2</v>
      </c>
      <c r="R21" s="416">
        <v>209643.53135</v>
      </c>
      <c r="S21" s="417">
        <v>4.6584260767926787E-2</v>
      </c>
    </row>
    <row r="22" spans="1:19" ht="19.5">
      <c r="A22" s="395" t="s">
        <v>768</v>
      </c>
      <c r="B22" s="416">
        <v>0</v>
      </c>
      <c r="C22" s="417">
        <v>0</v>
      </c>
      <c r="D22" s="416">
        <v>0</v>
      </c>
      <c r="E22" s="417">
        <v>0</v>
      </c>
      <c r="F22" s="416">
        <v>20485.82374</v>
      </c>
      <c r="G22" s="417">
        <v>7.6848833367916786E-2</v>
      </c>
      <c r="H22" s="416">
        <v>407.06852000000003</v>
      </c>
      <c r="I22" s="417">
        <v>4.466625481728962E-2</v>
      </c>
      <c r="J22" s="416">
        <v>26.188110000000002</v>
      </c>
      <c r="K22" s="417">
        <v>4.484415999798241E-3</v>
      </c>
      <c r="L22" s="416">
        <v>0</v>
      </c>
      <c r="M22" s="417">
        <v>0</v>
      </c>
      <c r="N22" s="416">
        <v>0</v>
      </c>
      <c r="O22" s="417">
        <v>0</v>
      </c>
      <c r="P22" s="416">
        <v>22264.65753</v>
      </c>
      <c r="Q22" s="417">
        <v>1.6374227047977617E-2</v>
      </c>
      <c r="R22" s="416">
        <v>43183.7379</v>
      </c>
      <c r="S22" s="417">
        <v>9.5957289705681306E-3</v>
      </c>
    </row>
    <row r="23" spans="1:19" ht="19.5">
      <c r="A23" s="395" t="s">
        <v>760</v>
      </c>
      <c r="B23" s="416">
        <v>0</v>
      </c>
      <c r="C23" s="417">
        <v>0</v>
      </c>
      <c r="D23" s="416">
        <v>0</v>
      </c>
      <c r="E23" s="417">
        <v>0</v>
      </c>
      <c r="F23" s="416">
        <v>0</v>
      </c>
      <c r="G23" s="417">
        <v>0</v>
      </c>
      <c r="H23" s="416">
        <v>0</v>
      </c>
      <c r="I23" s="417">
        <v>0</v>
      </c>
      <c r="J23" s="416">
        <v>0</v>
      </c>
      <c r="K23" s="417">
        <v>0</v>
      </c>
      <c r="L23" s="416">
        <v>0</v>
      </c>
      <c r="M23" s="417">
        <v>0</v>
      </c>
      <c r="N23" s="416">
        <v>0</v>
      </c>
      <c r="O23" s="417">
        <v>0</v>
      </c>
      <c r="P23" s="416">
        <v>0</v>
      </c>
      <c r="Q23" s="417">
        <v>0</v>
      </c>
      <c r="R23" s="416">
        <v>0</v>
      </c>
      <c r="S23" s="417">
        <v>0</v>
      </c>
    </row>
    <row r="24" spans="1:19" ht="19.5">
      <c r="A24" s="395" t="s">
        <v>769</v>
      </c>
      <c r="B24" s="416">
        <v>0</v>
      </c>
      <c r="C24" s="417">
        <v>0</v>
      </c>
      <c r="D24" s="416">
        <v>0</v>
      </c>
      <c r="E24" s="417">
        <v>0</v>
      </c>
      <c r="F24" s="416">
        <v>0</v>
      </c>
      <c r="G24" s="417">
        <v>0</v>
      </c>
      <c r="H24" s="416">
        <v>0</v>
      </c>
      <c r="I24" s="417">
        <v>0</v>
      </c>
      <c r="J24" s="416">
        <v>0</v>
      </c>
      <c r="K24" s="417">
        <v>0</v>
      </c>
      <c r="L24" s="416">
        <v>0</v>
      </c>
      <c r="M24" s="417">
        <v>0</v>
      </c>
      <c r="N24" s="416">
        <v>2949.3870099999999</v>
      </c>
      <c r="O24" s="417">
        <v>1.2443398503616754E-2</v>
      </c>
      <c r="P24" s="416">
        <v>0</v>
      </c>
      <c r="Q24" s="417">
        <v>0</v>
      </c>
      <c r="R24" s="416">
        <v>2949.3870099999999</v>
      </c>
      <c r="S24" s="417">
        <v>6.5537444773335193E-4</v>
      </c>
    </row>
    <row r="25" spans="1:19" ht="19.5">
      <c r="A25" s="396" t="s">
        <v>762</v>
      </c>
      <c r="B25" s="416">
        <v>0</v>
      </c>
      <c r="C25" s="417">
        <v>0</v>
      </c>
      <c r="D25" s="416">
        <v>0</v>
      </c>
      <c r="E25" s="417">
        <v>0</v>
      </c>
      <c r="F25" s="416">
        <v>0</v>
      </c>
      <c r="G25" s="417">
        <v>0</v>
      </c>
      <c r="H25" s="416">
        <v>0</v>
      </c>
      <c r="I25" s="417">
        <v>0</v>
      </c>
      <c r="J25" s="416">
        <v>0</v>
      </c>
      <c r="K25" s="417">
        <v>0</v>
      </c>
      <c r="L25" s="416">
        <v>0</v>
      </c>
      <c r="M25" s="417">
        <v>0</v>
      </c>
      <c r="N25" s="416">
        <v>0</v>
      </c>
      <c r="O25" s="417">
        <v>0</v>
      </c>
      <c r="P25" s="416">
        <v>0</v>
      </c>
      <c r="Q25" s="417">
        <v>0</v>
      </c>
      <c r="R25" s="416">
        <v>0</v>
      </c>
      <c r="S25" s="417">
        <v>0</v>
      </c>
    </row>
    <row r="26" spans="1:19" ht="19.5">
      <c r="A26" s="396" t="s">
        <v>770</v>
      </c>
      <c r="B26" s="416">
        <v>11767.59582</v>
      </c>
      <c r="C26" s="417">
        <v>1.7651914245675596E-2</v>
      </c>
      <c r="D26" s="416">
        <v>88159.614060000007</v>
      </c>
      <c r="E26" s="417">
        <v>5.2668402952417349E-2</v>
      </c>
      <c r="F26" s="416">
        <v>16439.19442</v>
      </c>
      <c r="G26" s="417">
        <v>6.1668641140293613E-2</v>
      </c>
      <c r="H26" s="416">
        <v>1706.9349</v>
      </c>
      <c r="I26" s="417">
        <v>0.18729620556245608</v>
      </c>
      <c r="J26" s="416">
        <v>155.71495999999999</v>
      </c>
      <c r="K26" s="417">
        <v>2.6664415951817177E-2</v>
      </c>
      <c r="L26" s="416">
        <v>16834.487370000003</v>
      </c>
      <c r="M26" s="417">
        <v>5.9800429190316598E-2</v>
      </c>
      <c r="N26" s="416">
        <v>0</v>
      </c>
      <c r="O26" s="417">
        <v>0</v>
      </c>
      <c r="P26" s="416">
        <v>142084.18611000001</v>
      </c>
      <c r="Q26" s="417">
        <v>0.10449380234829274</v>
      </c>
      <c r="R26" s="416">
        <v>277147.72764</v>
      </c>
      <c r="S26" s="417">
        <v>6.1584165905246332E-2</v>
      </c>
    </row>
    <row r="27" spans="1:19" ht="19.5">
      <c r="A27" s="397" t="s">
        <v>764</v>
      </c>
      <c r="B27" s="416">
        <v>0</v>
      </c>
      <c r="C27" s="417">
        <v>0</v>
      </c>
      <c r="D27" s="416">
        <v>0</v>
      </c>
      <c r="E27" s="417">
        <v>0</v>
      </c>
      <c r="F27" s="416">
        <v>0</v>
      </c>
      <c r="G27" s="417">
        <v>0</v>
      </c>
      <c r="H27" s="416">
        <v>0</v>
      </c>
      <c r="I27" s="417">
        <v>0</v>
      </c>
      <c r="J27" s="416">
        <v>0</v>
      </c>
      <c r="K27" s="417">
        <v>0</v>
      </c>
      <c r="L27" s="416">
        <v>0</v>
      </c>
      <c r="M27" s="417">
        <v>0</v>
      </c>
      <c r="N27" s="416">
        <v>0</v>
      </c>
      <c r="O27" s="417">
        <v>0</v>
      </c>
      <c r="P27" s="416">
        <v>0</v>
      </c>
      <c r="Q27" s="417">
        <v>0</v>
      </c>
      <c r="R27" s="416">
        <v>0</v>
      </c>
      <c r="S27" s="417">
        <v>0</v>
      </c>
    </row>
    <row r="28" spans="1:19" ht="19.5" customHeight="1">
      <c r="A28" s="395" t="s">
        <v>765</v>
      </c>
      <c r="B28" s="416">
        <v>0</v>
      </c>
      <c r="C28" s="417">
        <v>0</v>
      </c>
      <c r="D28" s="416">
        <v>0</v>
      </c>
      <c r="E28" s="417">
        <v>0</v>
      </c>
      <c r="F28" s="416">
        <v>0</v>
      </c>
      <c r="G28" s="417">
        <v>0</v>
      </c>
      <c r="H28" s="416">
        <v>0</v>
      </c>
      <c r="I28" s="417">
        <v>0</v>
      </c>
      <c r="J28" s="416">
        <v>0</v>
      </c>
      <c r="K28" s="417">
        <v>0</v>
      </c>
      <c r="L28" s="416">
        <v>0</v>
      </c>
      <c r="M28" s="417">
        <v>0</v>
      </c>
      <c r="N28" s="416">
        <v>0</v>
      </c>
      <c r="O28" s="417">
        <v>0</v>
      </c>
      <c r="P28" s="416">
        <v>0</v>
      </c>
      <c r="Q28" s="417">
        <v>0</v>
      </c>
      <c r="R28" s="416">
        <v>0</v>
      </c>
      <c r="S28" s="417">
        <v>0</v>
      </c>
    </row>
    <row r="29" spans="1:19" ht="19.5">
      <c r="A29" s="395" t="s">
        <v>771</v>
      </c>
      <c r="B29" s="416">
        <v>0</v>
      </c>
      <c r="C29" s="417">
        <v>0</v>
      </c>
      <c r="D29" s="416">
        <v>0</v>
      </c>
      <c r="E29" s="417">
        <v>0</v>
      </c>
      <c r="F29" s="416">
        <v>0</v>
      </c>
      <c r="G29" s="417">
        <v>0</v>
      </c>
      <c r="H29" s="416">
        <v>0</v>
      </c>
      <c r="I29" s="417">
        <v>0</v>
      </c>
      <c r="J29" s="416">
        <v>0</v>
      </c>
      <c r="K29" s="417">
        <v>0</v>
      </c>
      <c r="L29" s="416">
        <v>0</v>
      </c>
      <c r="M29" s="417">
        <v>0</v>
      </c>
      <c r="N29" s="416">
        <v>0</v>
      </c>
      <c r="O29" s="417">
        <v>0</v>
      </c>
      <c r="P29" s="416">
        <v>0</v>
      </c>
      <c r="Q29" s="417">
        <v>0</v>
      </c>
      <c r="R29" s="416">
        <v>0</v>
      </c>
      <c r="S29" s="417">
        <v>0</v>
      </c>
    </row>
    <row r="30" spans="1:19" ht="18">
      <c r="A30" s="388" t="s">
        <v>772</v>
      </c>
      <c r="B30" s="414">
        <v>669430.2511799999</v>
      </c>
      <c r="C30" s="415">
        <v>1.0041749876560966</v>
      </c>
      <c r="D30" s="414">
        <v>1678000.8892099999</v>
      </c>
      <c r="E30" s="415">
        <v>1.0024729342312968</v>
      </c>
      <c r="F30" s="414">
        <v>267100.68852999998</v>
      </c>
      <c r="G30" s="415">
        <v>1.0019795428200737</v>
      </c>
      <c r="H30" s="414">
        <v>9496.2780899999998</v>
      </c>
      <c r="I30" s="415">
        <v>1.0419945442693144</v>
      </c>
      <c r="J30" s="414">
        <v>5870.1822400000001</v>
      </c>
      <c r="K30" s="415">
        <v>1.0052019469441467</v>
      </c>
      <c r="L30" s="414">
        <v>282338.05883999995</v>
      </c>
      <c r="M30" s="415">
        <v>1.0029374060704086</v>
      </c>
      <c r="N30" s="414">
        <v>237597.31694999998</v>
      </c>
      <c r="O30" s="415">
        <v>1.0024178204402499</v>
      </c>
      <c r="P30" s="414">
        <v>1364737.61249</v>
      </c>
      <c r="Q30" s="415">
        <v>1.0036769484424293</v>
      </c>
      <c r="R30" s="414">
        <v>4514571.2775299996</v>
      </c>
      <c r="S30" s="415">
        <v>1.0031693527273235</v>
      </c>
    </row>
    <row r="31" spans="1:19" ht="19.5">
      <c r="A31" s="395" t="s">
        <v>773</v>
      </c>
      <c r="B31" s="416">
        <v>2783.2430299999996</v>
      </c>
      <c r="C31" s="417">
        <v>4.1749876560966299E-3</v>
      </c>
      <c r="D31" s="416">
        <v>4139.3495000000003</v>
      </c>
      <c r="E31" s="417">
        <v>2.4729342312967842E-3</v>
      </c>
      <c r="F31" s="416">
        <v>527.69266000000005</v>
      </c>
      <c r="G31" s="417">
        <v>1.9795428200737207E-3</v>
      </c>
      <c r="H31" s="416">
        <v>382.71972999999997</v>
      </c>
      <c r="I31" s="417">
        <v>4.1994544269314364E-2</v>
      </c>
      <c r="J31" s="416">
        <v>30.378349999999998</v>
      </c>
      <c r="K31" s="417">
        <v>5.2019469441464414E-3</v>
      </c>
      <c r="L31" s="416">
        <v>826.91255000000001</v>
      </c>
      <c r="M31" s="417">
        <v>2.9374060704088507E-3</v>
      </c>
      <c r="N31" s="416">
        <v>573.08204000000001</v>
      </c>
      <c r="O31" s="417">
        <v>2.4178204402499339E-3</v>
      </c>
      <c r="P31" s="416">
        <v>4999.6862499999997</v>
      </c>
      <c r="Q31" s="417">
        <v>3.6769484424291421E-3</v>
      </c>
      <c r="R31" s="416">
        <v>14263.064109999999</v>
      </c>
      <c r="S31" s="417">
        <v>3.1693527273237167E-3</v>
      </c>
    </row>
    <row r="32" spans="1:19" ht="22.5" customHeight="1">
      <c r="A32" s="797" t="s">
        <v>774</v>
      </c>
      <c r="B32" s="798">
        <v>666647.00815000001</v>
      </c>
      <c r="C32" s="799">
        <v>1</v>
      </c>
      <c r="D32" s="798">
        <v>1673861.5397099999</v>
      </c>
      <c r="E32" s="799">
        <v>1</v>
      </c>
      <c r="F32" s="798">
        <v>266572.99586999998</v>
      </c>
      <c r="G32" s="799">
        <v>1</v>
      </c>
      <c r="H32" s="798">
        <v>9113.5583599999991</v>
      </c>
      <c r="I32" s="799">
        <v>1</v>
      </c>
      <c r="J32" s="798">
        <v>5839.8038899999992</v>
      </c>
      <c r="K32" s="799">
        <v>1</v>
      </c>
      <c r="L32" s="798">
        <v>281511.14629</v>
      </c>
      <c r="M32" s="799">
        <v>1</v>
      </c>
      <c r="N32" s="798">
        <v>237024.23491</v>
      </c>
      <c r="O32" s="799">
        <v>1</v>
      </c>
      <c r="P32" s="798">
        <v>1359737.9262399999</v>
      </c>
      <c r="Q32" s="799">
        <v>1</v>
      </c>
      <c r="R32" s="798">
        <v>4500308.2134199999</v>
      </c>
      <c r="S32" s="799">
        <v>1</v>
      </c>
    </row>
    <row r="33" spans="1:19" ht="19.5">
      <c r="A33" s="397" t="s">
        <v>775</v>
      </c>
      <c r="B33" s="416">
        <v>1232.74611</v>
      </c>
      <c r="C33" s="417">
        <v>1.8491736930177957E-3</v>
      </c>
      <c r="D33" s="416">
        <v>995.14402000000007</v>
      </c>
      <c r="E33" s="417">
        <v>5.9451991481470495E-4</v>
      </c>
      <c r="F33" s="416">
        <v>29.951490000000003</v>
      </c>
      <c r="G33" s="417">
        <v>1.1235755483127213E-4</v>
      </c>
      <c r="H33" s="416">
        <v>0</v>
      </c>
      <c r="I33" s="417">
        <v>0</v>
      </c>
      <c r="J33" s="416">
        <v>0</v>
      </c>
      <c r="K33" s="417">
        <v>0</v>
      </c>
      <c r="L33" s="416">
        <v>692.78919999999994</v>
      </c>
      <c r="M33" s="417">
        <v>2.4609654329151142E-3</v>
      </c>
      <c r="N33" s="416">
        <v>931.5138199999999</v>
      </c>
      <c r="O33" s="417">
        <v>3.9300361853449421E-3</v>
      </c>
      <c r="P33" s="416">
        <v>2406.6675</v>
      </c>
      <c r="Q33" s="417">
        <v>1.769949527446815E-3</v>
      </c>
      <c r="R33" s="416">
        <v>6288.81214</v>
      </c>
      <c r="S33" s="417">
        <v>1.3974180971086934E-3</v>
      </c>
    </row>
    <row r="34" spans="1:19" ht="19.5">
      <c r="A34" s="397" t="s">
        <v>776</v>
      </c>
      <c r="B34" s="416">
        <v>0</v>
      </c>
      <c r="C34" s="417">
        <v>0</v>
      </c>
      <c r="D34" s="416">
        <v>0</v>
      </c>
      <c r="E34" s="417">
        <v>0</v>
      </c>
      <c r="F34" s="416">
        <v>0</v>
      </c>
      <c r="G34" s="417">
        <v>0</v>
      </c>
      <c r="H34" s="416">
        <v>0</v>
      </c>
      <c r="I34" s="417">
        <v>0</v>
      </c>
      <c r="J34" s="416">
        <v>0</v>
      </c>
      <c r="K34" s="417">
        <v>0</v>
      </c>
      <c r="L34" s="416">
        <v>0</v>
      </c>
      <c r="M34" s="417">
        <v>0</v>
      </c>
      <c r="N34" s="416">
        <v>0</v>
      </c>
      <c r="O34" s="417">
        <v>0</v>
      </c>
      <c r="P34" s="416">
        <v>0</v>
      </c>
      <c r="Q34" s="417">
        <v>0</v>
      </c>
      <c r="R34" s="416">
        <v>0</v>
      </c>
      <c r="S34" s="417">
        <v>0</v>
      </c>
    </row>
    <row r="35" spans="1:19" ht="12.75" customHeight="1">
      <c r="A35" s="23" t="s">
        <v>912</v>
      </c>
    </row>
    <row r="36" spans="1:19" ht="12.75" customHeight="1"/>
    <row r="37" spans="1:19" ht="12.75" customHeight="1">
      <c r="A37" s="694" t="s">
        <v>126</v>
      </c>
    </row>
    <row r="38" spans="1:19" ht="12.75" customHeight="1"/>
    <row r="39" spans="1:19" ht="12.75" customHeight="1"/>
    <row r="40" spans="1:19" ht="12.75" customHeight="1">
      <c r="S40" s="25" t="s">
        <v>1279</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6"/>
  <sheetViews>
    <sheetView showGridLines="0" zoomScaleNormal="100" workbookViewId="0"/>
  </sheetViews>
  <sheetFormatPr defaultRowHeight="15"/>
  <cols>
    <col min="1" max="1" width="15.140625" customWidth="1"/>
    <col min="2" max="2" width="15.140625" bestFit="1" customWidth="1"/>
    <col min="3" max="3" width="11.85546875" customWidth="1"/>
    <col min="4" max="4" width="11.5703125" customWidth="1"/>
    <col min="5" max="5" width="12.42578125" customWidth="1"/>
    <col min="6" max="6" width="9.5703125" bestFit="1" customWidth="1"/>
    <col min="7" max="7" width="10.42578125" customWidth="1"/>
    <col min="8" max="8" width="12.7109375" customWidth="1"/>
    <col min="11" max="11" width="10.140625" bestFit="1" customWidth="1"/>
  </cols>
  <sheetData>
    <row r="1" spans="1:12" ht="12.75" customHeight="1">
      <c r="A1" s="159" t="s">
        <v>1083</v>
      </c>
      <c r="G1" s="144" t="str">
        <f>Naslovnica!A20</f>
        <v>Svibanj 2019.</v>
      </c>
    </row>
    <row r="2" spans="1:12" ht="12.75" customHeight="1">
      <c r="A2" s="631" t="s">
        <v>1084</v>
      </c>
      <c r="G2" s="607" t="str">
        <f>Naslovnica!A24</f>
        <v>May 2019</v>
      </c>
    </row>
    <row r="3" spans="1:12" ht="12.75" customHeight="1"/>
    <row r="4" spans="1:12" s="276" customFormat="1" ht="12.75" customHeight="1">
      <c r="A4" s="830"/>
      <c r="B4" s="830"/>
      <c r="C4" s="881"/>
      <c r="D4" s="881"/>
      <c r="E4" s="1070" t="s">
        <v>1418</v>
      </c>
      <c r="F4" s="1070"/>
      <c r="G4" s="1070"/>
    </row>
    <row r="5" spans="1:12" ht="36">
      <c r="A5" s="1074" t="s">
        <v>899</v>
      </c>
      <c r="B5" s="1074"/>
      <c r="C5" s="1074"/>
      <c r="D5" s="831" t="str">
        <f>$G$1</f>
        <v>Svibanj 2019.</v>
      </c>
      <c r="E5" s="832" t="s">
        <v>19</v>
      </c>
      <c r="F5" s="832" t="s">
        <v>71</v>
      </c>
      <c r="G5" s="832" t="s">
        <v>53</v>
      </c>
    </row>
    <row r="6" spans="1:12" s="276" customFormat="1" ht="24">
      <c r="A6" s="1075"/>
      <c r="B6" s="1075"/>
      <c r="C6" s="1075"/>
      <c r="D6" s="833" t="str">
        <f>$G$2</f>
        <v>May 2019</v>
      </c>
      <c r="E6" s="834" t="s">
        <v>48</v>
      </c>
      <c r="F6" s="834" t="s">
        <v>563</v>
      </c>
      <c r="G6" s="834" t="s">
        <v>562</v>
      </c>
    </row>
    <row r="7" spans="1:12" ht="24" customHeight="1">
      <c r="A7" s="1071" t="s">
        <v>900</v>
      </c>
      <c r="B7" s="1071"/>
      <c r="C7" s="1071"/>
      <c r="D7" s="696">
        <v>42480</v>
      </c>
      <c r="E7" s="697">
        <v>-7.7623315221231337E-4</v>
      </c>
      <c r="F7" s="697">
        <v>4.9355269008448222E-2</v>
      </c>
      <c r="G7" s="697">
        <v>0.39833437572006969</v>
      </c>
    </row>
    <row r="8" spans="1:12" ht="48.75" customHeight="1">
      <c r="A8" s="1071" t="s">
        <v>901</v>
      </c>
      <c r="B8" s="1071"/>
      <c r="C8" s="1071"/>
      <c r="D8" s="696">
        <v>6619.2296200000001</v>
      </c>
      <c r="E8" s="697">
        <v>-0.12758227462885141</v>
      </c>
      <c r="F8" s="697">
        <v>-0.78302981841670338</v>
      </c>
      <c r="G8" s="697">
        <v>3.2713073116546365E-2</v>
      </c>
    </row>
    <row r="9" spans="1:12" ht="44.25" customHeight="1">
      <c r="A9" s="1071" t="s">
        <v>902</v>
      </c>
      <c r="B9" s="1071"/>
      <c r="C9" s="1071"/>
      <c r="D9" s="696">
        <v>48961.744480000001</v>
      </c>
      <c r="E9" s="697">
        <v>0.15632584984348719</v>
      </c>
      <c r="F9" s="697">
        <v>-0.60818436227169004</v>
      </c>
      <c r="G9" s="697">
        <v>0.51211540956168</v>
      </c>
    </row>
    <row r="10" spans="1:12" ht="24" customHeight="1">
      <c r="A10" s="1071" t="s">
        <v>903</v>
      </c>
      <c r="B10" s="1071"/>
      <c r="C10" s="1071"/>
      <c r="D10" s="696">
        <v>1055813.1093000004</v>
      </c>
      <c r="E10" s="697">
        <v>6.308871742579214E-3</v>
      </c>
      <c r="F10" s="697">
        <v>4.8628572389881164E-2</v>
      </c>
      <c r="G10" s="697">
        <v>0.15481566489171295</v>
      </c>
    </row>
    <row r="11" spans="1:12" ht="38.25" customHeight="1">
      <c r="A11" s="1071" t="s">
        <v>904</v>
      </c>
      <c r="B11" s="1071"/>
      <c r="C11" s="1071"/>
      <c r="D11" s="696">
        <v>2160.0054</v>
      </c>
      <c r="E11" s="697">
        <v>-0.20888525703017491</v>
      </c>
      <c r="F11" s="697">
        <v>-0.41926873458710145</v>
      </c>
      <c r="G11" s="697">
        <v>-0.63324488337013551</v>
      </c>
      <c r="I11" s="961"/>
      <c r="J11" s="961"/>
      <c r="K11" s="961"/>
      <c r="L11" s="961"/>
    </row>
    <row r="12" spans="1:12" s="276" customFormat="1">
      <c r="A12" s="958" t="s">
        <v>1320</v>
      </c>
      <c r="B12" s="959" t="s">
        <v>1321</v>
      </c>
      <c r="C12" s="957"/>
      <c r="D12" s="696">
        <v>984.75122999999996</v>
      </c>
      <c r="E12" s="697">
        <v>-0.36222572097223948</v>
      </c>
      <c r="F12" s="697">
        <v>-0.58183855897182557</v>
      </c>
      <c r="G12" s="697">
        <v>-0.81927870817311632</v>
      </c>
      <c r="I12" s="139"/>
      <c r="J12" s="139"/>
      <c r="K12" s="139"/>
      <c r="L12" s="139"/>
    </row>
    <row r="13" spans="1:12" s="276" customFormat="1">
      <c r="A13" s="960"/>
      <c r="B13" s="959" t="s">
        <v>1322</v>
      </c>
      <c r="C13" s="957"/>
      <c r="D13" s="696">
        <v>107.02184</v>
      </c>
      <c r="E13" s="697">
        <v>0.75547514459210752</v>
      </c>
      <c r="F13" s="697">
        <v>2.7265169400048745</v>
      </c>
      <c r="G13" s="697">
        <v>0.35797319070503519</v>
      </c>
      <c r="I13" s="139"/>
      <c r="J13" s="139"/>
      <c r="K13" s="139"/>
      <c r="L13" s="139"/>
    </row>
    <row r="14" spans="1:12" s="276" customFormat="1">
      <c r="A14" s="960"/>
      <c r="B14" s="959" t="s">
        <v>1323</v>
      </c>
      <c r="C14" s="957"/>
      <c r="D14" s="696">
        <v>1068.23233</v>
      </c>
      <c r="E14" s="697">
        <v>-5.073292406012353E-2</v>
      </c>
      <c r="F14" s="697">
        <v>-0.20029566305135438</v>
      </c>
      <c r="G14" s="697">
        <v>1.9534383332473024</v>
      </c>
      <c r="I14" s="139"/>
      <c r="J14" s="139"/>
      <c r="K14" s="139"/>
      <c r="L14" s="139"/>
    </row>
    <row r="15" spans="1:12" ht="39.75" customHeight="1">
      <c r="A15" s="1071" t="s">
        <v>905</v>
      </c>
      <c r="B15" s="1071"/>
      <c r="C15" s="1071"/>
      <c r="D15" s="696">
        <v>20059.092629999999</v>
      </c>
      <c r="E15" s="697">
        <v>0.12067684638017151</v>
      </c>
      <c r="F15" s="697">
        <v>-0.64683495331438023</v>
      </c>
      <c r="G15" s="697">
        <v>-0.41405054101990879</v>
      </c>
    </row>
    <row r="16" spans="1:12" s="276" customFormat="1">
      <c r="A16" s="958" t="s">
        <v>1320</v>
      </c>
      <c r="B16" s="959" t="s">
        <v>1321</v>
      </c>
      <c r="C16" s="957"/>
      <c r="D16" s="696">
        <v>10345.048650000001</v>
      </c>
      <c r="E16" s="697">
        <v>0.10520512178340602</v>
      </c>
      <c r="F16" s="697">
        <v>-0.787739874739666</v>
      </c>
      <c r="G16" s="697">
        <v>-0.65969780926647836</v>
      </c>
      <c r="I16" s="139"/>
      <c r="J16" s="139"/>
      <c r="K16" s="139"/>
      <c r="L16" s="139"/>
    </row>
    <row r="17" spans="1:12" s="276" customFormat="1">
      <c r="A17" s="960"/>
      <c r="B17" s="959" t="s">
        <v>1322</v>
      </c>
      <c r="C17" s="957"/>
      <c r="D17" s="696">
        <v>722.86590000000001</v>
      </c>
      <c r="E17" s="697">
        <v>0.17378074572969004</v>
      </c>
      <c r="F17" s="697">
        <v>-0.42637956983945124</v>
      </c>
      <c r="G17" s="697">
        <v>3.6922032680521744E-2</v>
      </c>
      <c r="I17" s="139"/>
      <c r="J17" s="139"/>
      <c r="K17" s="139"/>
      <c r="L17" s="139"/>
    </row>
    <row r="18" spans="1:12" s="276" customFormat="1">
      <c r="A18" s="960"/>
      <c r="B18" s="959" t="s">
        <v>1323</v>
      </c>
      <c r="C18" s="957"/>
      <c r="D18" s="696">
        <v>8991.1780799999997</v>
      </c>
      <c r="E18" s="697">
        <v>0.13482767189211153</v>
      </c>
      <c r="F18" s="697">
        <v>0.32217523649681956</v>
      </c>
      <c r="G18" s="697">
        <v>1.8663830126925074</v>
      </c>
      <c r="I18" s="139"/>
      <c r="J18" s="139"/>
      <c r="K18" s="139"/>
      <c r="L18" s="139"/>
    </row>
    <row r="19" spans="1:12" ht="24" customHeight="1">
      <c r="A19" s="1071" t="s">
        <v>906</v>
      </c>
      <c r="B19" s="1071"/>
      <c r="C19" s="1071"/>
      <c r="D19" s="696">
        <v>326857.76364999998</v>
      </c>
      <c r="E19" s="697">
        <v>6.6523569846665964E-3</v>
      </c>
      <c r="F19" s="697">
        <v>6.5381941073311634E-2</v>
      </c>
      <c r="G19" s="697">
        <v>0.14995975913349868</v>
      </c>
    </row>
    <row r="20" spans="1:12" ht="24" customHeight="1">
      <c r="A20" s="1071" t="s">
        <v>907</v>
      </c>
      <c r="B20" s="1071"/>
      <c r="C20" s="1071"/>
      <c r="D20" s="696">
        <v>981629.61438000004</v>
      </c>
      <c r="E20" s="697">
        <v>5.5055596657000994E-3</v>
      </c>
      <c r="F20" s="697">
        <v>8.1025627907975073E-2</v>
      </c>
      <c r="G20" s="697">
        <v>0.15247520877213261</v>
      </c>
    </row>
    <row r="21" spans="1:12" s="276" customFormat="1">
      <c r="A21" s="869"/>
      <c r="B21" s="870"/>
      <c r="C21" s="871"/>
      <c r="D21" s="871"/>
      <c r="E21" s="871"/>
    </row>
    <row r="22" spans="1:12" ht="12.75" customHeight="1">
      <c r="A22" s="30" t="s">
        <v>908</v>
      </c>
    </row>
    <row r="23" spans="1:12" ht="12.75" customHeight="1">
      <c r="A23" s="34" t="s">
        <v>909</v>
      </c>
    </row>
    <row r="24" spans="1:12" ht="12.75" customHeight="1"/>
    <row r="25" spans="1:12">
      <c r="A25" s="143" t="s">
        <v>1085</v>
      </c>
    </row>
    <row r="26" spans="1:12">
      <c r="A26" s="605" t="s">
        <v>1086</v>
      </c>
    </row>
    <row r="27" spans="1:12" ht="12.75" customHeight="1">
      <c r="D27" s="882"/>
      <c r="E27" s="882" t="s">
        <v>45</v>
      </c>
      <c r="G27" s="809" t="s">
        <v>1328</v>
      </c>
    </row>
    <row r="28" spans="1:12" ht="12.75" customHeight="1">
      <c r="D28" s="883"/>
      <c r="E28" s="883" t="s">
        <v>46</v>
      </c>
      <c r="F28" s="596"/>
      <c r="G28" s="607" t="s">
        <v>1329</v>
      </c>
    </row>
    <row r="29" spans="1:12" ht="27.75" customHeight="1">
      <c r="A29" s="835"/>
      <c r="B29" s="836"/>
      <c r="C29" s="836" t="s">
        <v>1037</v>
      </c>
      <c r="D29" s="836"/>
      <c r="E29" s="1046" t="s">
        <v>890</v>
      </c>
      <c r="F29" s="1046"/>
      <c r="G29" s="1046"/>
      <c r="H29" s="1050"/>
      <c r="I29" s="1050"/>
      <c r="J29" s="1050"/>
    </row>
    <row r="30" spans="1:12" ht="27.75" customHeight="1">
      <c r="A30" s="835"/>
      <c r="B30" s="837"/>
      <c r="C30" s="838" t="s">
        <v>1038</v>
      </c>
      <c r="D30" s="837"/>
      <c r="E30" s="1052" t="s">
        <v>891</v>
      </c>
      <c r="F30" s="1052"/>
      <c r="G30" s="839" t="s">
        <v>892</v>
      </c>
      <c r="H30" s="1053"/>
      <c r="I30" s="1053"/>
      <c r="J30" s="332"/>
    </row>
    <row r="31" spans="1:12" ht="30" customHeight="1">
      <c r="A31" s="827" t="s">
        <v>893</v>
      </c>
      <c r="B31" s="827" t="s">
        <v>894</v>
      </c>
      <c r="C31" s="863" t="s">
        <v>895</v>
      </c>
      <c r="D31" s="863" t="s">
        <v>896</v>
      </c>
      <c r="E31" s="863" t="s">
        <v>894</v>
      </c>
      <c r="F31" s="863" t="s">
        <v>895</v>
      </c>
      <c r="G31" s="863" t="s">
        <v>896</v>
      </c>
      <c r="H31" s="333"/>
      <c r="I31" s="333"/>
      <c r="J31" s="333"/>
    </row>
    <row r="32" spans="1:12" ht="12.75" customHeight="1">
      <c r="A32" s="79" t="s">
        <v>8</v>
      </c>
      <c r="B32" s="399">
        <v>6</v>
      </c>
      <c r="C32" s="399">
        <v>6</v>
      </c>
      <c r="D32" s="399">
        <v>12</v>
      </c>
      <c r="E32" s="399">
        <v>-5</v>
      </c>
      <c r="F32" s="399">
        <v>-1</v>
      </c>
      <c r="G32" s="400">
        <v>-0.33333333333333337</v>
      </c>
      <c r="H32" s="334"/>
      <c r="I32" s="334"/>
      <c r="J32" s="335"/>
      <c r="K32" s="54"/>
    </row>
    <row r="33" spans="1:11" ht="12.75" customHeight="1">
      <c r="A33" s="79" t="s">
        <v>9</v>
      </c>
      <c r="B33" s="399">
        <v>357</v>
      </c>
      <c r="C33" s="399">
        <v>103</v>
      </c>
      <c r="D33" s="399">
        <v>460</v>
      </c>
      <c r="E33" s="399">
        <v>-60</v>
      </c>
      <c r="F33" s="399">
        <v>-49</v>
      </c>
      <c r="G33" s="400">
        <v>-0.19156414762741647</v>
      </c>
      <c r="H33" s="334"/>
      <c r="I33" s="334"/>
      <c r="J33" s="335"/>
      <c r="K33" s="54"/>
    </row>
    <row r="34" spans="1:11" ht="12.75" customHeight="1">
      <c r="A34" s="79" t="s">
        <v>10</v>
      </c>
      <c r="B34" s="399">
        <v>933</v>
      </c>
      <c r="C34" s="399">
        <v>730</v>
      </c>
      <c r="D34" s="399">
        <v>1663</v>
      </c>
      <c r="E34" s="399">
        <v>-73</v>
      </c>
      <c r="F34" s="399">
        <v>-90</v>
      </c>
      <c r="G34" s="400">
        <v>-8.9266155531215752E-2</v>
      </c>
      <c r="H34" s="334"/>
      <c r="I34" s="334"/>
      <c r="J34" s="335"/>
    </row>
    <row r="35" spans="1:11" ht="12.75" customHeight="1">
      <c r="A35" s="79" t="s">
        <v>11</v>
      </c>
      <c r="B35" s="399">
        <v>2058</v>
      </c>
      <c r="C35" s="399">
        <v>1881</v>
      </c>
      <c r="D35" s="399">
        <v>3939</v>
      </c>
      <c r="E35" s="399">
        <v>-112</v>
      </c>
      <c r="F35" s="399">
        <v>-106</v>
      </c>
      <c r="G35" s="400">
        <v>-5.244166466201583E-2</v>
      </c>
      <c r="H35" s="334"/>
      <c r="I35" s="334"/>
      <c r="J35" s="335"/>
    </row>
    <row r="36" spans="1:11" ht="12.75" customHeight="1">
      <c r="A36" s="79" t="s">
        <v>12</v>
      </c>
      <c r="B36" s="399">
        <v>3107</v>
      </c>
      <c r="C36" s="399">
        <v>2884</v>
      </c>
      <c r="D36" s="399">
        <v>5991</v>
      </c>
      <c r="E36" s="399">
        <v>-23</v>
      </c>
      <c r="F36" s="399">
        <v>-73</v>
      </c>
      <c r="G36" s="400">
        <v>-1.5771315919172024E-2</v>
      </c>
      <c r="H36" s="334"/>
      <c r="I36" s="334"/>
      <c r="J36" s="335"/>
    </row>
    <row r="37" spans="1:11" ht="12.75" customHeight="1">
      <c r="A37" s="79" t="s">
        <v>13</v>
      </c>
      <c r="B37" s="399">
        <v>3761</v>
      </c>
      <c r="C37" s="399">
        <v>3528</v>
      </c>
      <c r="D37" s="399">
        <v>7289</v>
      </c>
      <c r="E37" s="399">
        <v>-33</v>
      </c>
      <c r="F37" s="399">
        <v>-42</v>
      </c>
      <c r="G37" s="400">
        <v>-1.0184682237914133E-2</v>
      </c>
      <c r="H37" s="334"/>
      <c r="I37" s="334"/>
      <c r="J37" s="335"/>
    </row>
    <row r="38" spans="1:11" ht="12.75" customHeight="1">
      <c r="A38" s="79" t="s">
        <v>14</v>
      </c>
      <c r="B38" s="399">
        <v>3751</v>
      </c>
      <c r="C38" s="399">
        <v>3442</v>
      </c>
      <c r="D38" s="399">
        <v>7193</v>
      </c>
      <c r="E38" s="399">
        <v>80</v>
      </c>
      <c r="F38" s="399">
        <v>74</v>
      </c>
      <c r="G38" s="400">
        <v>2.1878107685750825E-2</v>
      </c>
      <c r="H38" s="334"/>
      <c r="I38" s="334"/>
      <c r="J38" s="335"/>
    </row>
    <row r="39" spans="1:11" ht="12.75" customHeight="1">
      <c r="A39" s="79" t="s">
        <v>41</v>
      </c>
      <c r="B39" s="399">
        <v>5417</v>
      </c>
      <c r="C39" s="399">
        <v>4604</v>
      </c>
      <c r="D39" s="399">
        <v>10021</v>
      </c>
      <c r="E39" s="399">
        <v>-119</v>
      </c>
      <c r="F39" s="399">
        <v>-212</v>
      </c>
      <c r="G39" s="400">
        <v>-3.1974497681607428E-2</v>
      </c>
      <c r="H39" s="334"/>
      <c r="I39" s="334"/>
      <c r="J39" s="335"/>
    </row>
    <row r="40" spans="1:11" ht="12.75" customHeight="1">
      <c r="A40" s="79" t="s">
        <v>42</v>
      </c>
      <c r="B40" s="399">
        <v>1950</v>
      </c>
      <c r="C40" s="399">
        <v>1057</v>
      </c>
      <c r="D40" s="399">
        <v>3007</v>
      </c>
      <c r="E40" s="399">
        <v>58</v>
      </c>
      <c r="F40" s="399">
        <v>57</v>
      </c>
      <c r="G40" s="400">
        <v>3.9764868603042958E-2</v>
      </c>
      <c r="H40" s="334"/>
      <c r="I40" s="334"/>
      <c r="J40" s="335"/>
    </row>
    <row r="41" spans="1:11" ht="12.75" customHeight="1">
      <c r="A41" s="79" t="s">
        <v>43</v>
      </c>
      <c r="B41" s="399">
        <v>135</v>
      </c>
      <c r="C41" s="399">
        <v>44</v>
      </c>
      <c r="D41" s="399">
        <v>179</v>
      </c>
      <c r="E41" s="399">
        <v>7</v>
      </c>
      <c r="F41" s="399">
        <v>4</v>
      </c>
      <c r="G41" s="400">
        <v>6.5476190476190466E-2</v>
      </c>
      <c r="H41" s="334"/>
      <c r="I41" s="334"/>
      <c r="J41" s="335"/>
    </row>
    <row r="42" spans="1:11" ht="12.75" customHeight="1">
      <c r="A42" s="79" t="s">
        <v>44</v>
      </c>
      <c r="B42" s="399">
        <v>0</v>
      </c>
      <c r="C42" s="399">
        <v>1</v>
      </c>
      <c r="D42" s="399">
        <v>1</v>
      </c>
      <c r="E42" s="399">
        <v>-3</v>
      </c>
      <c r="F42" s="399">
        <v>-3</v>
      </c>
      <c r="G42" s="400">
        <v>-0.85714285714285721</v>
      </c>
      <c r="H42" s="334"/>
      <c r="I42" s="334"/>
      <c r="J42" s="335"/>
    </row>
    <row r="43" spans="1:11" ht="26.25" customHeight="1">
      <c r="A43" s="840" t="s">
        <v>897</v>
      </c>
      <c r="B43" s="841">
        <v>21475</v>
      </c>
      <c r="C43" s="841">
        <v>18280</v>
      </c>
      <c r="D43" s="841">
        <v>39755</v>
      </c>
      <c r="E43" s="841">
        <v>-283</v>
      </c>
      <c r="F43" s="841">
        <v>-441</v>
      </c>
      <c r="G43" s="842">
        <v>-1.7885817337384813E-2</v>
      </c>
      <c r="H43" s="336"/>
      <c r="I43" s="336"/>
      <c r="J43" s="337"/>
    </row>
    <row r="44" spans="1:11" ht="12.75" customHeight="1">
      <c r="A44" s="22" t="s">
        <v>898</v>
      </c>
    </row>
    <row r="45" spans="1:11" ht="12.75" customHeight="1"/>
    <row r="46" spans="1:11" ht="12.75" customHeight="1"/>
    <row r="47" spans="1:11" ht="12.75" customHeight="1">
      <c r="A47" s="188"/>
      <c r="B47" s="188"/>
      <c r="C47" s="188"/>
      <c r="D47" s="188"/>
      <c r="E47" s="188"/>
      <c r="F47" s="188"/>
      <c r="G47" s="188"/>
      <c r="H47" s="188"/>
      <c r="I47" s="188"/>
      <c r="J47" s="188"/>
    </row>
    <row r="48" spans="1:11" ht="12.75" customHeight="1">
      <c r="A48" s="695" t="s">
        <v>126</v>
      </c>
      <c r="B48" s="188"/>
      <c r="C48" s="188"/>
      <c r="D48" s="188"/>
      <c r="E48" s="188"/>
      <c r="F48" s="188"/>
      <c r="G48" s="188"/>
      <c r="H48" s="188"/>
      <c r="I48" s="188"/>
      <c r="J48" s="188"/>
    </row>
    <row r="49" spans="2:16" ht="12.75" customHeight="1">
      <c r="B49" s="188"/>
      <c r="C49" s="188"/>
      <c r="D49" s="188"/>
      <c r="E49" s="188"/>
      <c r="F49" s="188"/>
      <c r="G49" s="188"/>
      <c r="H49" s="188"/>
      <c r="I49" s="188"/>
      <c r="J49" s="188"/>
    </row>
    <row r="50" spans="2:16">
      <c r="G50" s="14" t="s">
        <v>1280</v>
      </c>
    </row>
    <row r="53" spans="2:16" ht="12.75" customHeight="1"/>
    <row r="54" spans="2:16" ht="12.75" customHeight="1"/>
    <row r="55" spans="2:16" ht="12.75" customHeight="1"/>
    <row r="56" spans="2:16" ht="12.75" customHeight="1"/>
    <row r="57" spans="2:16" ht="12.75" customHeight="1"/>
    <row r="58" spans="2:16" ht="12.75" customHeight="1"/>
    <row r="59" spans="2:16" ht="12.75" customHeight="1"/>
    <row r="60" spans="2:16" ht="12.75" customHeight="1">
      <c r="J60" s="208"/>
      <c r="K60" s="208"/>
      <c r="L60" s="208"/>
      <c r="M60" s="208"/>
      <c r="N60" s="208"/>
      <c r="O60" s="208"/>
      <c r="P60" s="208"/>
    </row>
    <row r="61" spans="2:16" ht="12.75" customHeight="1">
      <c r="J61" s="208"/>
      <c r="K61" s="208"/>
      <c r="L61" s="208"/>
      <c r="M61" s="208"/>
      <c r="N61" s="208"/>
      <c r="O61" s="208"/>
      <c r="P61" s="208"/>
    </row>
    <row r="62" spans="2:16" ht="12.75" customHeight="1">
      <c r="J62" s="208"/>
      <c r="K62" s="208"/>
      <c r="L62" s="208"/>
      <c r="M62" s="208"/>
      <c r="N62" s="208"/>
      <c r="O62" s="208"/>
      <c r="P62" s="208"/>
    </row>
    <row r="63" spans="2:16" ht="12.75" customHeight="1">
      <c r="J63" s="208"/>
      <c r="K63" s="1072"/>
      <c r="L63" s="1076"/>
      <c r="M63" s="1076"/>
      <c r="N63" s="1076"/>
      <c r="O63" s="208"/>
      <c r="P63" s="208"/>
    </row>
    <row r="64" spans="2:16" ht="12.75" customHeight="1">
      <c r="J64" s="208"/>
      <c r="K64" s="1073"/>
      <c r="L64" s="325"/>
      <c r="M64" s="352"/>
      <c r="N64" s="1077"/>
      <c r="O64" s="208"/>
      <c r="P64" s="208"/>
    </row>
    <row r="65" spans="1:16" ht="12.75" customHeight="1">
      <c r="J65" s="208"/>
      <c r="K65" s="1073"/>
      <c r="L65" s="353"/>
      <c r="M65" s="354"/>
      <c r="N65" s="1078"/>
      <c r="O65" s="208"/>
      <c r="P65" s="208"/>
    </row>
    <row r="66" spans="1:16" ht="12.75" customHeight="1">
      <c r="J66" s="208"/>
      <c r="K66" s="355"/>
      <c r="L66" s="356"/>
      <c r="M66" s="356"/>
      <c r="N66" s="357"/>
      <c r="O66" s="208"/>
      <c r="P66" s="208"/>
    </row>
    <row r="67" spans="1:16" ht="12.75" customHeight="1">
      <c r="J67" s="208"/>
      <c r="K67" s="208"/>
      <c r="L67" s="356"/>
      <c r="M67" s="356"/>
      <c r="N67" s="357"/>
      <c r="O67" s="208"/>
      <c r="P67" s="208"/>
    </row>
    <row r="68" spans="1:16" ht="12.75" customHeight="1">
      <c r="J68" s="208"/>
      <c r="K68" s="355"/>
      <c r="L68" s="356"/>
      <c r="M68" s="356"/>
      <c r="N68" s="357"/>
      <c r="O68" s="208"/>
      <c r="P68" s="208"/>
    </row>
    <row r="69" spans="1:16" ht="12.75" customHeight="1">
      <c r="J69" s="208"/>
      <c r="K69" s="208"/>
      <c r="L69" s="356"/>
      <c r="M69" s="356"/>
      <c r="N69" s="357"/>
      <c r="O69" s="208"/>
      <c r="P69" s="208"/>
    </row>
    <row r="70" spans="1:16" ht="12.75" customHeight="1">
      <c r="J70" s="208"/>
      <c r="K70" s="355"/>
      <c r="L70" s="356"/>
      <c r="M70" s="356"/>
      <c r="N70" s="357"/>
      <c r="O70" s="208"/>
      <c r="P70" s="208"/>
    </row>
    <row r="71" spans="1:16" ht="12.75" customHeight="1">
      <c r="J71" s="208"/>
      <c r="K71" s="208"/>
      <c r="L71" s="208"/>
      <c r="M71" s="208"/>
      <c r="N71" s="208"/>
      <c r="O71" s="208"/>
      <c r="P71" s="208"/>
    </row>
    <row r="72" spans="1:16" ht="12.75" customHeight="1">
      <c r="J72" s="208"/>
      <c r="K72" s="208"/>
      <c r="L72" s="208"/>
      <c r="M72" s="208"/>
      <c r="N72" s="208"/>
      <c r="O72" s="208"/>
      <c r="P72" s="208"/>
    </row>
    <row r="73" spans="1:16" ht="12.75" customHeight="1">
      <c r="J73" s="208"/>
      <c r="K73" s="208"/>
      <c r="L73" s="208"/>
      <c r="M73" s="208"/>
      <c r="N73" s="208"/>
      <c r="O73" s="208"/>
      <c r="P73" s="208"/>
    </row>
    <row r="74" spans="1:16" ht="12.75" customHeight="1"/>
    <row r="75" spans="1:16" ht="12.75" customHeight="1"/>
    <row r="76" spans="1:16" ht="12.75" customHeight="1"/>
    <row r="77" spans="1:16" ht="12.75" customHeight="1">
      <c r="A77" s="49"/>
    </row>
    <row r="78" spans="1:16" ht="12.75" customHeight="1">
      <c r="A78" s="52"/>
    </row>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row r="89" spans="4:4" ht="12.75" customHeight="1">
      <c r="D89" s="14" t="s">
        <v>910</v>
      </c>
    </row>
    <row r="90" spans="4:4" ht="12.75" customHeight="1"/>
    <row r="91" spans="4:4" ht="12.75" customHeight="1"/>
    <row r="92" spans="4:4" ht="12.75" customHeight="1"/>
    <row r="93" spans="4:4" ht="12.75" customHeight="1"/>
    <row r="94" spans="4:4" ht="12.75" customHeight="1"/>
    <row r="95" spans="4:4" ht="12.75" customHeight="1"/>
    <row r="96" spans="4:4" ht="12.75" customHeight="1"/>
  </sheetData>
  <mergeCells count="18">
    <mergeCell ref="L63:N63"/>
    <mergeCell ref="N64:N65"/>
    <mergeCell ref="H29:J29"/>
    <mergeCell ref="H30:I30"/>
    <mergeCell ref="E29:G29"/>
    <mergeCell ref="E30:F30"/>
    <mergeCell ref="E4:G4"/>
    <mergeCell ref="A15:C15"/>
    <mergeCell ref="A19:C19"/>
    <mergeCell ref="A20:C20"/>
    <mergeCell ref="K63:K65"/>
    <mergeCell ref="A9:C9"/>
    <mergeCell ref="A10:C10"/>
    <mergeCell ref="A11:C11"/>
    <mergeCell ref="A5:C5"/>
    <mergeCell ref="A6:C6"/>
    <mergeCell ref="A7:C7"/>
    <mergeCell ref="A8:C8"/>
  </mergeCells>
  <hyperlinks>
    <hyperlink ref="A48" location="'2 Sadržaj'!A1" display="Sadržaj / Contents"/>
  </hyperlinks>
  <pageMargins left="0.7" right="0.7" top="0.75" bottom="0.75" header="0.3" footer="0.3"/>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41"/>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60" t="s">
        <v>1087</v>
      </c>
      <c r="H1" s="144" t="str">
        <f>Naslovnica!A20</f>
        <v>Svibanj 2019.</v>
      </c>
    </row>
    <row r="2" spans="1:10" ht="12.75" customHeight="1">
      <c r="A2" s="605" t="s">
        <v>1088</v>
      </c>
      <c r="G2" s="596"/>
      <c r="H2" s="607" t="str">
        <f>Naslovnica!A24</f>
        <v>May 2019</v>
      </c>
    </row>
    <row r="3" spans="1:10" ht="12.75" customHeight="1"/>
    <row r="4" spans="1:10" ht="57" customHeight="1">
      <c r="A4" s="1037" t="s">
        <v>888</v>
      </c>
      <c r="B4" s="1033" t="s">
        <v>889</v>
      </c>
      <c r="C4" s="873" t="s">
        <v>1035</v>
      </c>
      <c r="D4" s="1079" t="s">
        <v>1036</v>
      </c>
      <c r="E4" s="1079"/>
      <c r="F4" s="1079"/>
      <c r="G4" s="1079"/>
      <c r="H4" s="827"/>
    </row>
    <row r="5" spans="1:10" ht="33.75" customHeight="1">
      <c r="A5" s="1037"/>
      <c r="B5" s="1033"/>
      <c r="C5" s="812" t="str">
        <f>Naslovnica!A20</f>
        <v>Svibanj 2019.</v>
      </c>
      <c r="D5" s="966" t="s">
        <v>1034</v>
      </c>
      <c r="E5" s="967" t="s">
        <v>71</v>
      </c>
      <c r="F5" s="967" t="s">
        <v>72</v>
      </c>
      <c r="G5" s="968" t="s">
        <v>54</v>
      </c>
      <c r="H5" s="965" t="s">
        <v>73</v>
      </c>
    </row>
    <row r="6" spans="1:10" ht="44.25" customHeight="1">
      <c r="A6" s="1037"/>
      <c r="B6" s="1033"/>
      <c r="C6" s="814" t="str">
        <f>Naslovnica!A24</f>
        <v>May 2019</v>
      </c>
      <c r="D6" s="969" t="s">
        <v>560</v>
      </c>
      <c r="E6" s="969" t="s">
        <v>56</v>
      </c>
      <c r="F6" s="969" t="s">
        <v>1335</v>
      </c>
      <c r="G6" s="970" t="s">
        <v>58</v>
      </c>
      <c r="H6" s="814" t="s">
        <v>1334</v>
      </c>
    </row>
    <row r="7" spans="1:10" ht="12.75" customHeight="1">
      <c r="A7" s="81" t="s">
        <v>521</v>
      </c>
      <c r="B7" s="81" t="s">
        <v>399</v>
      </c>
      <c r="C7" s="418">
        <v>155.7379</v>
      </c>
      <c r="D7" s="971">
        <v>1.4609927162567082E-3</v>
      </c>
      <c r="E7" s="419">
        <v>4.1429721604040126E-2</v>
      </c>
      <c r="F7" s="419">
        <v>2.3773102421419712E-2</v>
      </c>
      <c r="G7" s="973">
        <v>6.1482619103851111E-2</v>
      </c>
      <c r="H7" s="420" t="s">
        <v>140</v>
      </c>
      <c r="I7" s="54"/>
      <c r="J7" s="78"/>
    </row>
    <row r="8" spans="1:10" ht="12.75" customHeight="1">
      <c r="A8" s="81" t="s">
        <v>521</v>
      </c>
      <c r="B8" s="81" t="s">
        <v>400</v>
      </c>
      <c r="C8" s="418">
        <v>255.37389999999999</v>
      </c>
      <c r="D8" s="972">
        <v>1.0576074629925728E-3</v>
      </c>
      <c r="E8" s="419">
        <v>4.4286526877178226E-2</v>
      </c>
      <c r="F8" s="419">
        <v>2.5429557956142941E-2</v>
      </c>
      <c r="G8" s="974">
        <v>6.6945628933974932E-2</v>
      </c>
      <c r="H8" s="420" t="s">
        <v>66</v>
      </c>
      <c r="I8" s="54"/>
      <c r="J8" s="78"/>
    </row>
    <row r="9" spans="1:10" ht="12.75" customHeight="1">
      <c r="A9" s="81" t="s">
        <v>521</v>
      </c>
      <c r="B9" s="81" t="s">
        <v>401</v>
      </c>
      <c r="C9" s="418">
        <v>250.04349999999999</v>
      </c>
      <c r="D9" s="972">
        <v>6.2628307995211475E-4</v>
      </c>
      <c r="E9" s="419">
        <v>4.2860795214018289E-2</v>
      </c>
      <c r="F9" s="419">
        <v>2.7086965165628002E-2</v>
      </c>
      <c r="G9" s="974">
        <v>6.6561907593050362E-2</v>
      </c>
      <c r="H9" s="420" t="s">
        <v>232</v>
      </c>
      <c r="I9" s="54"/>
      <c r="J9" s="78"/>
    </row>
    <row r="10" spans="1:10" ht="12.75" customHeight="1">
      <c r="A10" s="81" t="s">
        <v>521</v>
      </c>
      <c r="B10" s="81" t="s">
        <v>402</v>
      </c>
      <c r="C10" s="418">
        <v>108.0189</v>
      </c>
      <c r="D10" s="972">
        <v>3.3802424411314013E-3</v>
      </c>
      <c r="E10" s="419">
        <v>2.3407293153939995E-2</v>
      </c>
      <c r="F10" s="419">
        <v>3.0457080386391971E-2</v>
      </c>
      <c r="G10" s="974">
        <v>3.2436322917008376E-2</v>
      </c>
      <c r="H10" s="420" t="s">
        <v>372</v>
      </c>
      <c r="I10" s="54"/>
      <c r="J10" s="78"/>
    </row>
    <row r="11" spans="1:10" ht="12.75" customHeight="1">
      <c r="A11" s="81" t="s">
        <v>521</v>
      </c>
      <c r="B11" s="421" t="s">
        <v>403</v>
      </c>
      <c r="C11" s="418">
        <v>270.81139999999999</v>
      </c>
      <c r="D11" s="972">
        <v>6.5106091151481541E-4</v>
      </c>
      <c r="E11" s="419">
        <v>4.1288343982890982E-2</v>
      </c>
      <c r="F11" s="419">
        <v>2.4950902452473962E-2</v>
      </c>
      <c r="G11" s="974">
        <v>6.7562430862703859E-2</v>
      </c>
      <c r="H11" s="420" t="s">
        <v>432</v>
      </c>
      <c r="I11" s="54"/>
      <c r="J11" s="78"/>
    </row>
    <row r="12" spans="1:10" ht="12.75" customHeight="1">
      <c r="A12" s="81" t="s">
        <v>521</v>
      </c>
      <c r="B12" s="421" t="s">
        <v>404</v>
      </c>
      <c r="C12" s="418">
        <v>134.8939</v>
      </c>
      <c r="D12" s="972">
        <v>1.8641903880561453E-3</v>
      </c>
      <c r="E12" s="419">
        <v>4.5231352159713009E-2</v>
      </c>
      <c r="F12" s="419">
        <v>2.9417959538763385E-2</v>
      </c>
      <c r="G12" s="974">
        <v>4.5946658479504743E-2</v>
      </c>
      <c r="H12" s="420" t="s">
        <v>139</v>
      </c>
      <c r="I12" s="54"/>
      <c r="J12" s="78"/>
    </row>
    <row r="13" spans="1:10" ht="12.75" customHeight="1">
      <c r="A13" s="81" t="s">
        <v>521</v>
      </c>
      <c r="B13" s="421" t="s">
        <v>405</v>
      </c>
      <c r="C13" s="418">
        <v>198.70769999999999</v>
      </c>
      <c r="D13" s="972">
        <v>6.1484820651642915E-4</v>
      </c>
      <c r="E13" s="419">
        <v>4.297718293698756E-2</v>
      </c>
      <c r="F13" s="419">
        <v>2.6360481849050779E-2</v>
      </c>
      <c r="G13" s="974">
        <v>6.6621631481422972E-2</v>
      </c>
      <c r="H13" s="420" t="s">
        <v>433</v>
      </c>
      <c r="I13" s="54"/>
      <c r="J13" s="78"/>
    </row>
    <row r="14" spans="1:10" ht="12.75" customHeight="1">
      <c r="A14" s="421" t="s">
        <v>231</v>
      </c>
      <c r="B14" s="421" t="s">
        <v>406</v>
      </c>
      <c r="C14" s="418">
        <v>149.32919999999999</v>
      </c>
      <c r="D14" s="972">
        <v>3.535544622390161E-3</v>
      </c>
      <c r="E14" s="419">
        <v>5.3844970409190084E-2</v>
      </c>
      <c r="F14" s="419">
        <v>3.8625415403704809E-2</v>
      </c>
      <c r="G14" s="974">
        <v>2.9698366783654784E-2</v>
      </c>
      <c r="H14" s="420" t="s">
        <v>434</v>
      </c>
      <c r="I14" s="54"/>
      <c r="J14" s="78"/>
    </row>
    <row r="15" spans="1:10" ht="12.75" customHeight="1">
      <c r="A15" s="421" t="s">
        <v>231</v>
      </c>
      <c r="B15" s="421" t="s">
        <v>407</v>
      </c>
      <c r="C15" s="418">
        <v>176.3948</v>
      </c>
      <c r="D15" s="972">
        <v>4.1001966705469994E-3</v>
      </c>
      <c r="E15" s="419">
        <v>5.9257729086249149E-2</v>
      </c>
      <c r="F15" s="419">
        <v>4.5518747284623587E-2</v>
      </c>
      <c r="G15" s="974">
        <v>5.2963653725009552E-2</v>
      </c>
      <c r="H15" s="420" t="s">
        <v>435</v>
      </c>
      <c r="I15" s="54"/>
      <c r="J15" s="78"/>
    </row>
    <row r="16" spans="1:10" ht="12.75" customHeight="1">
      <c r="A16" s="421" t="s">
        <v>231</v>
      </c>
      <c r="B16" s="421" t="s">
        <v>408</v>
      </c>
      <c r="C16" s="418">
        <v>163.958</v>
      </c>
      <c r="D16" s="972">
        <v>3.9052119701053429E-3</v>
      </c>
      <c r="E16" s="419">
        <v>5.9548981796938391E-2</v>
      </c>
      <c r="F16" s="419">
        <v>4.6778066424867058E-2</v>
      </c>
      <c r="G16" s="974">
        <v>3.8559353563776488E-2</v>
      </c>
      <c r="H16" s="420" t="s">
        <v>436</v>
      </c>
      <c r="I16" s="54"/>
      <c r="J16" s="78"/>
    </row>
    <row r="17" spans="1:10" s="276" customFormat="1" ht="12.75" customHeight="1">
      <c r="A17" s="421" t="s">
        <v>231</v>
      </c>
      <c r="B17" s="421" t="s">
        <v>1029</v>
      </c>
      <c r="C17" s="418">
        <v>102.2616</v>
      </c>
      <c r="D17" s="972">
        <v>6.9379757180696479E-3</v>
      </c>
      <c r="E17" s="419">
        <f>C17/100-1</f>
        <v>2.2615999999999969E-2</v>
      </c>
      <c r="F17" s="419" t="s">
        <v>203</v>
      </c>
      <c r="G17" s="974" t="s">
        <v>203</v>
      </c>
      <c r="H17" s="420" t="s">
        <v>1030</v>
      </c>
      <c r="I17" s="54"/>
      <c r="J17" s="78"/>
    </row>
    <row r="18" spans="1:10" ht="12.75" customHeight="1">
      <c r="A18" s="81" t="s">
        <v>213</v>
      </c>
      <c r="B18" s="81" t="s">
        <v>409</v>
      </c>
      <c r="C18" s="418">
        <v>207.81729999999999</v>
      </c>
      <c r="D18" s="972">
        <v>-1.2701747775873502E-3</v>
      </c>
      <c r="E18" s="419">
        <v>5.4412918983890356E-2</v>
      </c>
      <c r="F18" s="419">
        <v>4.6108503328593134E-2</v>
      </c>
      <c r="G18" s="974">
        <v>7.270937631167973E-2</v>
      </c>
      <c r="H18" s="420" t="s">
        <v>67</v>
      </c>
      <c r="I18" s="54"/>
      <c r="J18" s="78"/>
    </row>
    <row r="19" spans="1:10" ht="12.75" customHeight="1">
      <c r="A19" s="81" t="s">
        <v>213</v>
      </c>
      <c r="B19" s="81" t="s">
        <v>410</v>
      </c>
      <c r="C19" s="418">
        <v>128.00229999999999</v>
      </c>
      <c r="D19" s="972">
        <v>2.2739136006590029E-4</v>
      </c>
      <c r="E19" s="419">
        <v>6.3315124389020108E-2</v>
      </c>
      <c r="F19" s="419">
        <v>5.799091136013855E-2</v>
      </c>
      <c r="G19" s="974">
        <v>7.4812369632517584E-2</v>
      </c>
      <c r="H19" s="420" t="s">
        <v>233</v>
      </c>
      <c r="I19" s="54"/>
      <c r="J19" s="78"/>
    </row>
    <row r="20" spans="1:10" ht="12.75" customHeight="1">
      <c r="A20" s="81" t="s">
        <v>213</v>
      </c>
      <c r="B20" s="81" t="s">
        <v>430</v>
      </c>
      <c r="C20" s="418">
        <v>107.4355</v>
      </c>
      <c r="D20" s="972">
        <v>8.9249364401066159E-4</v>
      </c>
      <c r="E20" s="419">
        <v>5.1489313390999394E-2</v>
      </c>
      <c r="F20" s="419">
        <v>3.9400984299008721E-2</v>
      </c>
      <c r="G20" s="974">
        <v>3.9663848141624936E-2</v>
      </c>
      <c r="H20" s="420" t="s">
        <v>431</v>
      </c>
      <c r="I20" s="54"/>
      <c r="J20" s="78"/>
    </row>
    <row r="21" spans="1:10" s="276" customFormat="1" ht="12.75" customHeight="1">
      <c r="A21" s="81" t="s">
        <v>213</v>
      </c>
      <c r="B21" s="81" t="s">
        <v>516</v>
      </c>
      <c r="C21" s="418">
        <v>102.27889999999999</v>
      </c>
      <c r="D21" s="972">
        <v>-8.8502923233979959E-4</v>
      </c>
      <c r="E21" s="419">
        <v>2.6230978702568419E-2</v>
      </c>
      <c r="F21" s="419" t="s">
        <v>203</v>
      </c>
      <c r="G21" s="974" t="s">
        <v>203</v>
      </c>
      <c r="H21" s="420" t="s">
        <v>520</v>
      </c>
      <c r="I21" s="54"/>
      <c r="J21" s="78"/>
    </row>
    <row r="22" spans="1:10" s="276" customFormat="1" ht="12.75" customHeight="1">
      <c r="A22" s="81" t="s">
        <v>213</v>
      </c>
      <c r="B22" s="81" t="s">
        <v>513</v>
      </c>
      <c r="C22" s="418">
        <v>103.2535</v>
      </c>
      <c r="D22" s="972">
        <v>3.6343453901454335E-3</v>
      </c>
      <c r="E22" s="419">
        <v>3.6582856052886581E-2</v>
      </c>
      <c r="F22" s="419" t="s">
        <v>203</v>
      </c>
      <c r="G22" s="974" t="s">
        <v>203</v>
      </c>
      <c r="H22" s="420" t="s">
        <v>514</v>
      </c>
      <c r="I22" s="54"/>
      <c r="J22" s="78"/>
    </row>
    <row r="23" spans="1:10" ht="12.75" customHeight="1">
      <c r="A23" s="421" t="s">
        <v>212</v>
      </c>
      <c r="B23" s="81" t="s">
        <v>411</v>
      </c>
      <c r="C23" s="418">
        <v>265.81389999999999</v>
      </c>
      <c r="D23" s="972">
        <v>-9.8256072975538063E-3</v>
      </c>
      <c r="E23" s="419">
        <v>3.5712685414241913E-2</v>
      </c>
      <c r="F23" s="419">
        <v>3.2776552158840528E-3</v>
      </c>
      <c r="G23" s="974">
        <v>7.0861911867235117E-2</v>
      </c>
      <c r="H23" s="420" t="s">
        <v>437</v>
      </c>
      <c r="I23" s="54"/>
      <c r="J23" s="78"/>
    </row>
    <row r="24" spans="1:10" ht="12.75" customHeight="1">
      <c r="A24" s="421" t="s">
        <v>212</v>
      </c>
      <c r="B24" s="81" t="s">
        <v>412</v>
      </c>
      <c r="C24" s="418">
        <v>277.38490000000002</v>
      </c>
      <c r="D24" s="972">
        <v>-9.5027211591234718E-3</v>
      </c>
      <c r="E24" s="419">
        <v>3.4181676912110048E-2</v>
      </c>
      <c r="F24" s="419">
        <v>5.424659182719966E-3</v>
      </c>
      <c r="G24" s="974">
        <v>7.075644517832691E-2</v>
      </c>
      <c r="H24" s="420" t="s">
        <v>438</v>
      </c>
      <c r="I24" s="54"/>
      <c r="J24" s="78"/>
    </row>
    <row r="25" spans="1:10" ht="12.75" customHeight="1">
      <c r="A25" s="421" t="s">
        <v>212</v>
      </c>
      <c r="B25" s="421" t="s">
        <v>413</v>
      </c>
      <c r="C25" s="418">
        <v>243.40090000000001</v>
      </c>
      <c r="D25" s="972">
        <v>-1.0117585720693927E-2</v>
      </c>
      <c r="E25" s="419">
        <v>3.574718840784457E-2</v>
      </c>
      <c r="F25" s="419">
        <v>2.8333852464555147E-3</v>
      </c>
      <c r="G25" s="974">
        <v>6.741142171479253E-2</v>
      </c>
      <c r="H25" s="420" t="s">
        <v>68</v>
      </c>
      <c r="I25" s="54"/>
      <c r="J25" s="78"/>
    </row>
    <row r="26" spans="1:10" ht="12.75" customHeight="1">
      <c r="A26" s="421" t="s">
        <v>212</v>
      </c>
      <c r="B26" s="421" t="s">
        <v>414</v>
      </c>
      <c r="C26" s="418">
        <v>126.1567</v>
      </c>
      <c r="D26" s="972">
        <v>-8.2511636609192956E-3</v>
      </c>
      <c r="E26" s="419">
        <v>4.2309830901130781E-2</v>
      </c>
      <c r="F26" s="419">
        <v>1.767096004472193E-2</v>
      </c>
      <c r="G26" s="974">
        <v>6.730609973476942E-2</v>
      </c>
      <c r="H26" s="420">
        <v>42314</v>
      </c>
      <c r="I26" s="54"/>
      <c r="J26" s="78"/>
    </row>
    <row r="27" spans="1:10" ht="12.75" customHeight="1">
      <c r="A27" s="421" t="s">
        <v>212</v>
      </c>
      <c r="B27" s="421" t="s">
        <v>415</v>
      </c>
      <c r="C27" s="418">
        <v>187.06370000000001</v>
      </c>
      <c r="D27" s="972">
        <v>3.462106456286875E-3</v>
      </c>
      <c r="E27" s="419">
        <v>1.9912044821592631E-2</v>
      </c>
      <c r="F27" s="419">
        <v>2.5062743164008999E-2</v>
      </c>
      <c r="G27" s="974">
        <v>5.573049493028237E-2</v>
      </c>
      <c r="H27" s="420" t="s">
        <v>70</v>
      </c>
      <c r="I27" s="54"/>
      <c r="J27" s="78"/>
    </row>
    <row r="28" spans="1:10" ht="12.75" customHeight="1">
      <c r="A28" s="421" t="s">
        <v>212</v>
      </c>
      <c r="B28" s="81" t="s">
        <v>416</v>
      </c>
      <c r="C28" s="418">
        <v>238.024</v>
      </c>
      <c r="D28" s="972">
        <v>-4.0195058593733629E-3</v>
      </c>
      <c r="E28" s="419">
        <v>3.9532310035890882E-2</v>
      </c>
      <c r="F28" s="419">
        <v>2.4504714829028221E-2</v>
      </c>
      <c r="G28" s="974">
        <v>7.212561135407336E-2</v>
      </c>
      <c r="H28" s="420" t="s">
        <v>69</v>
      </c>
      <c r="I28" s="54"/>
      <c r="J28" s="78"/>
    </row>
    <row r="29" spans="1:10" ht="12.75" customHeight="1">
      <c r="A29" s="35" t="s">
        <v>887</v>
      </c>
    </row>
    <row r="30" spans="1:10" ht="12.75" customHeight="1">
      <c r="A30" s="35"/>
    </row>
    <row r="31" spans="1:10" ht="12.75" customHeight="1">
      <c r="A31" s="35"/>
      <c r="C31" s="282"/>
    </row>
    <row r="32" spans="1:10" ht="12.75" customHeight="1"/>
    <row r="33" spans="1:8" ht="12.75" customHeight="1">
      <c r="A33" s="695" t="s">
        <v>126</v>
      </c>
    </row>
    <row r="34" spans="1:8" ht="12.75" customHeight="1"/>
    <row r="35" spans="1:8" ht="12.75" customHeight="1"/>
    <row r="36" spans="1:8" ht="12.75" customHeight="1"/>
    <row r="37" spans="1:8" ht="12.75" customHeight="1"/>
    <row r="38" spans="1:8" ht="12.75" customHeight="1"/>
    <row r="39" spans="1:8">
      <c r="H39" s="25" t="s">
        <v>1281</v>
      </c>
    </row>
    <row r="41" spans="1:8" ht="12.75" customHeight="1"/>
  </sheetData>
  <mergeCells count="3">
    <mergeCell ref="B4:B6"/>
    <mergeCell ref="D4:G4"/>
    <mergeCell ref="A4:A6"/>
  </mergeCells>
  <hyperlinks>
    <hyperlink ref="A33"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76" t="s">
        <v>129</v>
      </c>
      <c r="B1" s="675"/>
      <c r="C1" s="675"/>
      <c r="D1" s="675"/>
      <c r="E1" s="675"/>
      <c r="F1" s="629"/>
      <c r="G1" s="629"/>
      <c r="H1" s="629"/>
      <c r="I1" s="629"/>
    </row>
    <row r="2" spans="1:9">
      <c r="A2" s="677" t="s">
        <v>130</v>
      </c>
      <c r="B2" s="675"/>
      <c r="C2" s="675"/>
      <c r="D2" s="675"/>
      <c r="E2" s="675"/>
      <c r="G2" s="629"/>
      <c r="H2" s="629"/>
      <c r="I2" s="629"/>
    </row>
    <row r="4" spans="1:9">
      <c r="A4" s="60" t="s">
        <v>131</v>
      </c>
      <c r="I4" s="61"/>
    </row>
    <row r="5" spans="1:9">
      <c r="A5" s="628" t="s">
        <v>132</v>
      </c>
      <c r="I5" s="62"/>
    </row>
    <row r="7" spans="1:9" ht="26.25" customHeight="1">
      <c r="A7" s="1080" t="s">
        <v>1089</v>
      </c>
      <c r="B7" s="1080"/>
      <c r="C7" s="1080"/>
      <c r="D7" s="60"/>
      <c r="E7" s="1080" t="s">
        <v>1091</v>
      </c>
      <c r="F7" s="1080"/>
      <c r="G7" s="1080"/>
      <c r="I7" s="60"/>
    </row>
    <row r="8" spans="1:9" ht="27.75" customHeight="1">
      <c r="A8" s="1081" t="s">
        <v>1090</v>
      </c>
      <c r="B8" s="1081"/>
      <c r="C8" s="1081"/>
      <c r="E8" s="1081" t="s">
        <v>1092</v>
      </c>
      <c r="F8" s="1081"/>
      <c r="G8" s="1081"/>
      <c r="H8" s="630"/>
    </row>
    <row r="9" spans="1:9">
      <c r="B9" s="629"/>
    </row>
    <row r="10" spans="1:9" ht="26.25" customHeight="1">
      <c r="A10" s="145" t="s">
        <v>883</v>
      </c>
      <c r="B10" s="145" t="s">
        <v>884</v>
      </c>
      <c r="C10" s="145" t="s">
        <v>885</v>
      </c>
      <c r="E10" s="145" t="s">
        <v>886</v>
      </c>
      <c r="F10" s="145" t="s">
        <v>884</v>
      </c>
      <c r="G10" s="145" t="s">
        <v>885</v>
      </c>
    </row>
    <row r="11" spans="1:9">
      <c r="A11" s="82" t="s">
        <v>211</v>
      </c>
      <c r="B11" s="83">
        <v>96</v>
      </c>
      <c r="C11" s="83">
        <v>95</v>
      </c>
      <c r="E11" s="84" t="s">
        <v>504</v>
      </c>
      <c r="F11" s="83">
        <v>272</v>
      </c>
      <c r="G11" s="83">
        <v>270</v>
      </c>
    </row>
    <row r="12" spans="1:9">
      <c r="A12" s="82" t="s">
        <v>234</v>
      </c>
      <c r="B12" s="83">
        <v>137</v>
      </c>
      <c r="C12" s="83">
        <v>135</v>
      </c>
      <c r="E12" s="84" t="s">
        <v>507</v>
      </c>
      <c r="F12" s="83">
        <v>290</v>
      </c>
      <c r="G12" s="83">
        <v>287</v>
      </c>
    </row>
    <row r="13" spans="1:9">
      <c r="A13" s="82" t="s">
        <v>373</v>
      </c>
      <c r="B13" s="187">
        <v>191</v>
      </c>
      <c r="C13" s="83">
        <v>189</v>
      </c>
      <c r="E13" s="84" t="s">
        <v>515</v>
      </c>
      <c r="F13" s="83">
        <v>318</v>
      </c>
      <c r="G13" s="83">
        <v>315</v>
      </c>
    </row>
    <row r="14" spans="1:9">
      <c r="A14" s="82" t="s">
        <v>482</v>
      </c>
      <c r="B14" s="83">
        <v>251</v>
      </c>
      <c r="C14" s="83">
        <v>249</v>
      </c>
      <c r="E14" s="84" t="s">
        <v>540</v>
      </c>
      <c r="F14" s="83">
        <v>347</v>
      </c>
      <c r="G14" s="83">
        <v>343</v>
      </c>
    </row>
    <row r="15" spans="1:9">
      <c r="A15" s="82" t="s">
        <v>539</v>
      </c>
      <c r="B15" s="83">
        <v>347</v>
      </c>
      <c r="C15" s="83">
        <v>343</v>
      </c>
      <c r="E15" s="84" t="s">
        <v>1315</v>
      </c>
      <c r="F15" s="83">
        <v>353</v>
      </c>
      <c r="G15" s="83">
        <v>348</v>
      </c>
    </row>
    <row r="16" spans="1:9" ht="15">
      <c r="A16" s="35" t="s">
        <v>887</v>
      </c>
      <c r="E16" s="35" t="s">
        <v>882</v>
      </c>
      <c r="F16"/>
      <c r="G16"/>
    </row>
    <row r="17" spans="1:9">
      <c r="A17" s="35"/>
    </row>
    <row r="21" spans="1:9">
      <c r="A21" s="60" t="s">
        <v>133</v>
      </c>
    </row>
    <row r="22" spans="1:9">
      <c r="A22" s="628" t="s">
        <v>134</v>
      </c>
    </row>
    <row r="23" spans="1:9">
      <c r="E23" s="35"/>
    </row>
    <row r="24" spans="1:9" ht="29.25" customHeight="1">
      <c r="A24" s="1080" t="s">
        <v>1093</v>
      </c>
      <c r="B24" s="1080"/>
      <c r="C24" s="1080"/>
      <c r="E24" s="1080" t="s">
        <v>1095</v>
      </c>
      <c r="F24" s="1080"/>
      <c r="G24" s="1080"/>
    </row>
    <row r="25" spans="1:9" ht="27" customHeight="1">
      <c r="A25" s="1081" t="s">
        <v>1094</v>
      </c>
      <c r="B25" s="1081"/>
      <c r="C25" s="1081"/>
      <c r="E25" s="1081" t="s">
        <v>1096</v>
      </c>
      <c r="F25" s="1081"/>
      <c r="G25" s="1081"/>
      <c r="H25" s="1082"/>
      <c r="I25" s="1082"/>
    </row>
    <row r="26" spans="1:9">
      <c r="H26" s="76"/>
      <c r="I26" s="77"/>
    </row>
    <row r="27" spans="1:9" ht="25.5" customHeight="1">
      <c r="A27" s="145" t="s">
        <v>883</v>
      </c>
      <c r="B27" s="145" t="s">
        <v>884</v>
      </c>
      <c r="C27" s="145" t="s">
        <v>885</v>
      </c>
      <c r="E27" s="145" t="s">
        <v>886</v>
      </c>
      <c r="F27" s="145" t="s">
        <v>884</v>
      </c>
      <c r="G27" s="145" t="s">
        <v>885</v>
      </c>
    </row>
    <row r="28" spans="1:9">
      <c r="A28" s="82" t="s">
        <v>211</v>
      </c>
      <c r="B28" s="83">
        <v>14706</v>
      </c>
      <c r="C28" s="83">
        <v>15335</v>
      </c>
      <c r="E28" s="84" t="s">
        <v>504</v>
      </c>
      <c r="F28" s="83">
        <v>11104</v>
      </c>
      <c r="G28" s="83">
        <v>11464</v>
      </c>
    </row>
    <row r="29" spans="1:9">
      <c r="A29" s="82" t="s">
        <v>234</v>
      </c>
      <c r="B29" s="83">
        <v>14285</v>
      </c>
      <c r="C29" s="83">
        <v>14904</v>
      </c>
      <c r="E29" s="84" t="s">
        <v>507</v>
      </c>
      <c r="F29" s="83">
        <v>10609</v>
      </c>
      <c r="G29" s="83">
        <v>10932</v>
      </c>
    </row>
    <row r="30" spans="1:9">
      <c r="A30" s="82" t="s">
        <v>373</v>
      </c>
      <c r="B30" s="83">
        <v>13006</v>
      </c>
      <c r="C30" s="83">
        <v>13515</v>
      </c>
      <c r="E30" s="84" t="s">
        <v>515</v>
      </c>
      <c r="F30" s="83">
        <v>10338</v>
      </c>
      <c r="G30" s="83">
        <v>10646</v>
      </c>
    </row>
    <row r="31" spans="1:9">
      <c r="A31" s="82" t="s">
        <v>482</v>
      </c>
      <c r="B31" s="83">
        <v>11521</v>
      </c>
      <c r="C31" s="83">
        <v>11909</v>
      </c>
      <c r="E31" s="84" t="s">
        <v>540</v>
      </c>
      <c r="F31" s="83">
        <v>10024</v>
      </c>
      <c r="G31" s="83">
        <v>10317</v>
      </c>
    </row>
    <row r="32" spans="1:9">
      <c r="A32" s="82" t="s">
        <v>539</v>
      </c>
      <c r="B32" s="83">
        <v>10024</v>
      </c>
      <c r="C32" s="83">
        <v>10317</v>
      </c>
      <c r="E32" s="84" t="s">
        <v>1315</v>
      </c>
      <c r="F32" s="83">
        <v>9350</v>
      </c>
      <c r="G32" s="83">
        <v>9615</v>
      </c>
    </row>
    <row r="33" spans="1:9" ht="15">
      <c r="A33" s="35" t="s">
        <v>882</v>
      </c>
      <c r="E33" s="35" t="s">
        <v>882</v>
      </c>
      <c r="F33" s="276"/>
      <c r="G33" s="276"/>
    </row>
    <row r="34" spans="1:9">
      <c r="A34" s="35"/>
    </row>
    <row r="40" spans="1:9">
      <c r="E40" s="35"/>
    </row>
    <row r="41" spans="1:9">
      <c r="E41" s="35"/>
    </row>
    <row r="42" spans="1:9">
      <c r="D42" s="226"/>
      <c r="E42" s="226"/>
      <c r="F42" s="226"/>
      <c r="G42" s="226"/>
      <c r="H42" s="226"/>
      <c r="I42" s="226"/>
    </row>
    <row r="44" spans="1:9">
      <c r="D44" s="227"/>
      <c r="E44" s="227"/>
      <c r="F44" s="227"/>
      <c r="G44" s="227"/>
      <c r="H44" s="227"/>
      <c r="I44" s="227"/>
    </row>
    <row r="46" spans="1:9">
      <c r="I46" s="63"/>
    </row>
    <row r="56" spans="8:8">
      <c r="H56" s="63" t="s">
        <v>1282</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22"/>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78" t="s">
        <v>135</v>
      </c>
      <c r="B1" s="624"/>
      <c r="C1" s="624"/>
      <c r="D1" s="208"/>
      <c r="E1" s="208"/>
      <c r="F1" s="208"/>
      <c r="G1" s="208"/>
      <c r="H1" s="208"/>
      <c r="I1" s="208"/>
      <c r="J1" s="208"/>
      <c r="K1" s="208"/>
      <c r="L1" s="208"/>
      <c r="M1" s="208"/>
      <c r="N1" s="208"/>
      <c r="O1" s="208"/>
      <c r="P1" s="208"/>
    </row>
    <row r="2" spans="1:16" ht="18">
      <c r="A2" s="679" t="s">
        <v>136</v>
      </c>
      <c r="B2" s="624"/>
      <c r="C2" s="624"/>
      <c r="D2" s="208"/>
      <c r="E2" s="208"/>
      <c r="F2" s="208"/>
      <c r="G2" s="208"/>
      <c r="H2" s="208"/>
      <c r="I2" s="208"/>
      <c r="J2" s="208"/>
      <c r="K2" s="208"/>
      <c r="L2" s="208"/>
      <c r="M2" s="208"/>
      <c r="N2" s="208"/>
      <c r="O2" s="208"/>
      <c r="P2" s="208"/>
    </row>
    <row r="3" spans="1:16" s="276" customFormat="1" ht="18">
      <c r="A3" s="625"/>
      <c r="B3" s="624"/>
      <c r="C3" s="624"/>
      <c r="D3" s="208"/>
      <c r="E3" s="208"/>
      <c r="F3" s="208"/>
      <c r="G3" s="208"/>
      <c r="H3" s="208"/>
      <c r="I3" s="208"/>
      <c r="J3" s="208"/>
      <c r="K3" s="208"/>
      <c r="L3" s="208"/>
      <c r="M3" s="208"/>
      <c r="N3" s="208"/>
      <c r="O3" s="208"/>
      <c r="P3" s="208"/>
    </row>
    <row r="4" spans="1:16" ht="12.6" customHeight="1">
      <c r="A4" s="155" t="s">
        <v>1366</v>
      </c>
    </row>
    <row r="5" spans="1:16" ht="12.75" customHeight="1">
      <c r="A5" s="602" t="s">
        <v>1367</v>
      </c>
      <c r="H5" s="54"/>
      <c r="J5" s="54"/>
    </row>
    <row r="6" spans="1:16" ht="12.75" customHeight="1">
      <c r="L6" s="1083" t="s">
        <v>874</v>
      </c>
      <c r="M6" s="1084"/>
      <c r="N6" s="1084"/>
      <c r="O6" s="1084"/>
      <c r="P6" s="1084"/>
    </row>
    <row r="7" spans="1:16" ht="24" customHeight="1">
      <c r="A7" s="1085" t="s">
        <v>875</v>
      </c>
      <c r="B7" s="1086" t="s">
        <v>871</v>
      </c>
      <c r="C7" s="1086"/>
      <c r="D7" s="1086"/>
      <c r="E7" s="1086"/>
      <c r="F7" s="1086"/>
      <c r="G7" s="1086" t="s">
        <v>872</v>
      </c>
      <c r="H7" s="1086"/>
      <c r="I7" s="1086"/>
      <c r="J7" s="1086"/>
      <c r="K7" s="1086"/>
      <c r="L7" s="1086" t="s">
        <v>873</v>
      </c>
      <c r="M7" s="1086"/>
      <c r="N7" s="1086"/>
      <c r="O7" s="1086"/>
      <c r="P7" s="1086"/>
    </row>
    <row r="8" spans="1:16" ht="48" customHeight="1">
      <c r="A8" s="1085"/>
      <c r="B8" s="1085" t="s">
        <v>876</v>
      </c>
      <c r="C8" s="1085"/>
      <c r="D8" s="1085"/>
      <c r="E8" s="1085" t="s">
        <v>877</v>
      </c>
      <c r="F8" s="1085"/>
      <c r="G8" s="1085" t="s">
        <v>876</v>
      </c>
      <c r="H8" s="1085"/>
      <c r="I8" s="1085"/>
      <c r="J8" s="1085" t="s">
        <v>878</v>
      </c>
      <c r="K8" s="1085"/>
      <c r="L8" s="1085" t="s">
        <v>879</v>
      </c>
      <c r="M8" s="1085"/>
      <c r="N8" s="1085"/>
      <c r="O8" s="1085" t="s">
        <v>878</v>
      </c>
      <c r="P8" s="1085"/>
    </row>
    <row r="9" spans="1:16" ht="24">
      <c r="A9" s="1085"/>
      <c r="B9" s="749" t="s">
        <v>1368</v>
      </c>
      <c r="C9" s="422" t="s">
        <v>1369</v>
      </c>
      <c r="D9" s="423" t="s">
        <v>880</v>
      </c>
      <c r="E9" s="980" t="s">
        <v>1368</v>
      </c>
      <c r="F9" s="980" t="s">
        <v>1369</v>
      </c>
      <c r="G9" s="980" t="s">
        <v>1368</v>
      </c>
      <c r="H9" s="980" t="s">
        <v>1369</v>
      </c>
      <c r="I9" s="423" t="s">
        <v>880</v>
      </c>
      <c r="J9" s="980" t="s">
        <v>1368</v>
      </c>
      <c r="K9" s="980" t="s">
        <v>1369</v>
      </c>
      <c r="L9" s="980" t="s">
        <v>1368</v>
      </c>
      <c r="M9" s="980" t="s">
        <v>1369</v>
      </c>
      <c r="N9" s="423" t="s">
        <v>880</v>
      </c>
      <c r="O9" s="980" t="s">
        <v>1368</v>
      </c>
      <c r="P9" s="980" t="s">
        <v>1369</v>
      </c>
    </row>
    <row r="10" spans="1:16">
      <c r="A10" s="85" t="s">
        <v>1372</v>
      </c>
      <c r="B10" s="86">
        <v>263436.35418000002</v>
      </c>
      <c r="C10" s="86">
        <v>308676.40787</v>
      </c>
      <c r="D10" s="87">
        <v>117.17304881128459</v>
      </c>
      <c r="E10" s="88">
        <v>8.4862388241686779E-2</v>
      </c>
      <c r="F10" s="89">
        <v>8.9015155875902294E-2</v>
      </c>
      <c r="G10" s="86">
        <v>0</v>
      </c>
      <c r="H10" s="86">
        <v>0</v>
      </c>
      <c r="I10" s="87" t="s">
        <v>203</v>
      </c>
      <c r="J10" s="88" t="s">
        <v>203</v>
      </c>
      <c r="K10" s="89" t="s">
        <v>203</v>
      </c>
      <c r="L10" s="86">
        <v>263436.35418000002</v>
      </c>
      <c r="M10" s="86">
        <v>308676.40787</v>
      </c>
      <c r="N10" s="90">
        <v>117.17304881128459</v>
      </c>
      <c r="O10" s="91">
        <v>5.8363761608763165E-2</v>
      </c>
      <c r="P10" s="89">
        <v>6.321335004457479E-2</v>
      </c>
    </row>
    <row r="11" spans="1:16">
      <c r="A11" s="85" t="s">
        <v>1373</v>
      </c>
      <c r="B11" s="86">
        <v>34211.813999999998</v>
      </c>
      <c r="C11" s="86">
        <v>36699.67</v>
      </c>
      <c r="D11" s="87">
        <v>107.27192074644157</v>
      </c>
      <c r="E11" s="88">
        <v>1.1020864038137346E-2</v>
      </c>
      <c r="F11" s="89">
        <v>1.0583338286805544E-2</v>
      </c>
      <c r="G11" s="86">
        <v>116097.77970999999</v>
      </c>
      <c r="H11" s="86">
        <v>138067.23036000002</v>
      </c>
      <c r="I11" s="87">
        <v>118.92323066373656</v>
      </c>
      <c r="J11" s="88">
        <v>8.2372712157712261E-2</v>
      </c>
      <c r="K11" s="89">
        <v>9.7546083278971588E-2</v>
      </c>
      <c r="L11" s="86">
        <v>150309.59371000002</v>
      </c>
      <c r="M11" s="86">
        <v>174766.90036000003</v>
      </c>
      <c r="N11" s="90">
        <v>116.27128784419891</v>
      </c>
      <c r="O11" s="91">
        <v>3.3300769448116295E-2</v>
      </c>
      <c r="P11" s="89">
        <v>3.5790235233379861E-2</v>
      </c>
    </row>
    <row r="12" spans="1:16">
      <c r="A12" s="85" t="s">
        <v>1374</v>
      </c>
      <c r="B12" s="86">
        <v>322144.29781999998</v>
      </c>
      <c r="C12" s="86">
        <v>380740.27246000001</v>
      </c>
      <c r="D12" s="87">
        <v>118.1893564581239</v>
      </c>
      <c r="E12" s="88">
        <v>0.10377434259801147</v>
      </c>
      <c r="F12" s="89">
        <v>0.10979671214631337</v>
      </c>
      <c r="G12" s="86">
        <v>222770.83363000001</v>
      </c>
      <c r="H12" s="86">
        <v>281285.68858999998</v>
      </c>
      <c r="I12" s="87">
        <v>126.26683843953614</v>
      </c>
      <c r="J12" s="88">
        <v>0.15805847279400653</v>
      </c>
      <c r="K12" s="89">
        <v>0.19873156818485921</v>
      </c>
      <c r="L12" s="86">
        <v>544915.1314500001</v>
      </c>
      <c r="M12" s="86">
        <v>662025.96104999993</v>
      </c>
      <c r="N12" s="90">
        <v>121.49157232767092</v>
      </c>
      <c r="O12" s="91">
        <v>0.12072478351725588</v>
      </c>
      <c r="P12" s="89">
        <v>0.1355752423815767</v>
      </c>
    </row>
    <row r="13" spans="1:16">
      <c r="A13" s="85" t="s">
        <v>1375</v>
      </c>
      <c r="B13" s="86">
        <v>1140921.36087</v>
      </c>
      <c r="C13" s="86">
        <v>1144614.58497</v>
      </c>
      <c r="D13" s="87">
        <v>100.32370540395385</v>
      </c>
      <c r="E13" s="88">
        <v>0.36753208106284296</v>
      </c>
      <c r="F13" s="89">
        <v>0.33008044379551749</v>
      </c>
      <c r="G13" s="86">
        <v>334263.64399000001</v>
      </c>
      <c r="H13" s="86">
        <v>292126.12208999996</v>
      </c>
      <c r="I13" s="87">
        <v>87.393926124595041</v>
      </c>
      <c r="J13" s="89">
        <v>0.23716390614836746</v>
      </c>
      <c r="K13" s="89">
        <v>0.20639045890218546</v>
      </c>
      <c r="L13" s="86">
        <v>1475185.00486</v>
      </c>
      <c r="M13" s="86">
        <v>1436740.7070599999</v>
      </c>
      <c r="N13" s="90">
        <v>97.393933799940669</v>
      </c>
      <c r="O13" s="91">
        <v>0.3268240870568791</v>
      </c>
      <c r="P13" s="89">
        <v>0.29422784159430571</v>
      </c>
    </row>
    <row r="14" spans="1:16">
      <c r="A14" s="85" t="s">
        <v>1376</v>
      </c>
      <c r="B14" s="86">
        <v>3249.1337899999999</v>
      </c>
      <c r="C14" s="86" t="s">
        <v>203</v>
      </c>
      <c r="D14" s="87" t="s">
        <v>203</v>
      </c>
      <c r="E14" s="88">
        <v>1.0466636390957784E-3</v>
      </c>
      <c r="F14" s="89" t="s">
        <v>203</v>
      </c>
      <c r="G14" s="86">
        <v>0</v>
      </c>
      <c r="H14" s="86" t="s">
        <v>203</v>
      </c>
      <c r="I14" s="87" t="s">
        <v>203</v>
      </c>
      <c r="J14" s="88" t="s">
        <v>203</v>
      </c>
      <c r="K14" s="89" t="s">
        <v>203</v>
      </c>
      <c r="L14" s="86">
        <v>3249.1337899999999</v>
      </c>
      <c r="M14" s="86" t="s">
        <v>203</v>
      </c>
      <c r="N14" s="90" t="s">
        <v>203</v>
      </c>
      <c r="O14" s="91">
        <v>7.1983865152099003E-4</v>
      </c>
      <c r="P14" s="89" t="s">
        <v>203</v>
      </c>
    </row>
    <row r="15" spans="1:16">
      <c r="A15" s="85" t="s">
        <v>1377</v>
      </c>
      <c r="B15" s="86">
        <v>43448.386380000004</v>
      </c>
      <c r="C15" s="86">
        <v>31076.568179999998</v>
      </c>
      <c r="D15" s="87">
        <v>71.525252763598715</v>
      </c>
      <c r="E15" s="88">
        <v>1.3996298441539479E-2</v>
      </c>
      <c r="F15" s="89">
        <v>8.9617654284607148E-3</v>
      </c>
      <c r="G15" s="86">
        <v>0</v>
      </c>
      <c r="H15" s="86">
        <v>0</v>
      </c>
      <c r="I15" s="87" t="s">
        <v>203</v>
      </c>
      <c r="J15" s="88" t="s">
        <v>203</v>
      </c>
      <c r="K15" s="89" t="s">
        <v>203</v>
      </c>
      <c r="L15" s="86">
        <v>43448.386380000004</v>
      </c>
      <c r="M15" s="86">
        <v>31076.568179999998</v>
      </c>
      <c r="N15" s="90">
        <v>71.525252763598715</v>
      </c>
      <c r="O15" s="91">
        <v>9.625897203371904E-3</v>
      </c>
      <c r="P15" s="89">
        <v>6.3641209125828956E-3</v>
      </c>
    </row>
    <row r="16" spans="1:16">
      <c r="A16" s="85" t="s">
        <v>1378</v>
      </c>
      <c r="B16" s="86">
        <v>0</v>
      </c>
      <c r="C16" s="86">
        <v>0</v>
      </c>
      <c r="D16" s="87" t="s">
        <v>203</v>
      </c>
      <c r="E16" s="88" t="s">
        <v>203</v>
      </c>
      <c r="F16" s="89" t="s">
        <v>203</v>
      </c>
      <c r="G16" s="86">
        <v>333.70774999999998</v>
      </c>
      <c r="H16" s="86">
        <v>323.78394000000003</v>
      </c>
      <c r="I16" s="87">
        <v>97.026197323855996</v>
      </c>
      <c r="J16" s="88">
        <v>2.3676949295852994E-4</v>
      </c>
      <c r="K16" s="89">
        <v>2.2875707069143774E-4</v>
      </c>
      <c r="L16" s="86">
        <v>333.70774999999998</v>
      </c>
      <c r="M16" s="86">
        <v>323.78394000000003</v>
      </c>
      <c r="N16" s="90">
        <v>97.026197323855996</v>
      </c>
      <c r="O16" s="91">
        <v>7.3932239263715783E-5</v>
      </c>
      <c r="P16" s="89">
        <v>6.6307197492888865E-5</v>
      </c>
    </row>
    <row r="17" spans="1:16">
      <c r="A17" s="85" t="s">
        <v>1379</v>
      </c>
      <c r="B17" s="86">
        <v>431430.22476999997</v>
      </c>
      <c r="C17" s="86">
        <v>503402.96662999998</v>
      </c>
      <c r="D17" s="87">
        <v>116.68235967898852</v>
      </c>
      <c r="E17" s="88">
        <v>0.1389792967170114</v>
      </c>
      <c r="F17" s="89">
        <v>0.14516980371831062</v>
      </c>
      <c r="G17" s="86">
        <v>0</v>
      </c>
      <c r="H17" s="86">
        <v>0</v>
      </c>
      <c r="I17" s="87" t="s">
        <v>203</v>
      </c>
      <c r="J17" s="88" t="s">
        <v>203</v>
      </c>
      <c r="K17" s="89" t="s">
        <v>203</v>
      </c>
      <c r="L17" s="86">
        <v>431430.22476999997</v>
      </c>
      <c r="M17" s="86">
        <v>503402.96662999998</v>
      </c>
      <c r="N17" s="90">
        <v>116.68235967898852</v>
      </c>
      <c r="O17" s="91">
        <v>9.5582444828729088E-2</v>
      </c>
      <c r="P17" s="89">
        <v>0.10309109193878346</v>
      </c>
    </row>
    <row r="18" spans="1:16">
      <c r="A18" s="85" t="s">
        <v>1380</v>
      </c>
      <c r="B18" s="86">
        <v>154325.93821000002</v>
      </c>
      <c r="C18" s="86">
        <v>246435.49794</v>
      </c>
      <c r="D18" s="87">
        <v>159.68508003149887</v>
      </c>
      <c r="E18" s="88">
        <v>4.9713972564284239E-2</v>
      </c>
      <c r="F18" s="89">
        <v>7.1066313146041657E-2</v>
      </c>
      <c r="G18" s="86">
        <v>140472.25628999999</v>
      </c>
      <c r="H18" s="86">
        <v>117100.485</v>
      </c>
      <c r="I18" s="87">
        <v>83.362001930295904</v>
      </c>
      <c r="J18" s="88">
        <v>9.966668408667155E-2</v>
      </c>
      <c r="K18" s="89">
        <v>8.2732836981187649E-2</v>
      </c>
      <c r="L18" s="86">
        <v>294798.19449999998</v>
      </c>
      <c r="M18" s="86">
        <v>363535.98294000002</v>
      </c>
      <c r="N18" s="90">
        <v>123.31689600629491</v>
      </c>
      <c r="O18" s="91">
        <v>6.5311910347558372E-2</v>
      </c>
      <c r="P18" s="89">
        <v>7.4447955067116836E-2</v>
      </c>
    </row>
    <row r="19" spans="1:16">
      <c r="A19" s="85" t="s">
        <v>1381</v>
      </c>
      <c r="B19" s="86">
        <v>58298.069710000003</v>
      </c>
      <c r="C19" s="86">
        <v>61607.908729999996</v>
      </c>
      <c r="D19" s="87">
        <v>105.67744187151405</v>
      </c>
      <c r="E19" s="88">
        <v>1.8779919122668069E-2</v>
      </c>
      <c r="F19" s="89">
        <v>1.7766299785045219E-2</v>
      </c>
      <c r="G19" s="86">
        <v>115049.32097</v>
      </c>
      <c r="H19" s="86">
        <v>112728.22285999999</v>
      </c>
      <c r="I19" s="87">
        <v>97.982519070577339</v>
      </c>
      <c r="J19" s="88">
        <v>8.1628818603373968E-2</v>
      </c>
      <c r="K19" s="89">
        <v>7.9643783585143735E-2</v>
      </c>
      <c r="L19" s="86">
        <v>173347.39068000001</v>
      </c>
      <c r="M19" s="86">
        <v>174336.13159</v>
      </c>
      <c r="N19" s="90">
        <v>100.57038119011852</v>
      </c>
      <c r="O19" s="91">
        <v>3.8404744161604207E-2</v>
      </c>
      <c r="P19" s="89">
        <v>3.5702018782909337E-2</v>
      </c>
    </row>
    <row r="20" spans="1:16">
      <c r="A20" s="85" t="s">
        <v>1382</v>
      </c>
      <c r="B20" s="86">
        <v>97285.70640000001</v>
      </c>
      <c r="C20" s="86">
        <v>117334.56965</v>
      </c>
      <c r="D20" s="87">
        <v>120.6082311491547</v>
      </c>
      <c r="E20" s="88">
        <v>3.1339248573272041E-2</v>
      </c>
      <c r="F20" s="89">
        <v>3.3836583362812166E-2</v>
      </c>
      <c r="G20" s="86">
        <v>0</v>
      </c>
      <c r="H20" s="86">
        <v>0</v>
      </c>
      <c r="I20" s="87" t="s">
        <v>203</v>
      </c>
      <c r="J20" s="88" t="s">
        <v>203</v>
      </c>
      <c r="K20" s="89" t="s">
        <v>203</v>
      </c>
      <c r="L20" s="86">
        <v>97285.70640000001</v>
      </c>
      <c r="M20" s="86">
        <v>117334.56965</v>
      </c>
      <c r="N20" s="90">
        <v>120.6082311491547</v>
      </c>
      <c r="O20" s="91">
        <v>2.1553440465510335E-2</v>
      </c>
      <c r="P20" s="89">
        <v>2.4028759680068359E-2</v>
      </c>
    </row>
    <row r="21" spans="1:16">
      <c r="A21" s="85" t="s">
        <v>1383</v>
      </c>
      <c r="B21" s="86">
        <v>4061.0574700000002</v>
      </c>
      <c r="C21" s="86">
        <v>4215.3071600000003</v>
      </c>
      <c r="D21" s="87">
        <v>103.79826415015003</v>
      </c>
      <c r="E21" s="88">
        <v>1.3082136547314339E-3</v>
      </c>
      <c r="F21" s="89">
        <v>1.2155973516130676E-3</v>
      </c>
      <c r="G21" s="86">
        <v>0</v>
      </c>
      <c r="H21" s="86">
        <v>0</v>
      </c>
      <c r="I21" s="87" t="s">
        <v>203</v>
      </c>
      <c r="J21" s="87" t="s">
        <v>203</v>
      </c>
      <c r="K21" s="89" t="s">
        <v>203</v>
      </c>
      <c r="L21" s="86">
        <v>4061.0574700000002</v>
      </c>
      <c r="M21" s="86">
        <v>4215.3071600000003</v>
      </c>
      <c r="N21" s="90">
        <v>103.79826415015003</v>
      </c>
      <c r="O21" s="91">
        <v>8.9971860868002108E-4</v>
      </c>
      <c r="P21" s="89">
        <v>8.6324604102139366E-4</v>
      </c>
    </row>
    <row r="22" spans="1:16">
      <c r="A22" s="85" t="s">
        <v>1384</v>
      </c>
      <c r="B22" s="86">
        <v>26873.17973</v>
      </c>
      <c r="C22" s="86">
        <v>31168.452020000001</v>
      </c>
      <c r="D22" s="87">
        <v>115.98349109839413</v>
      </c>
      <c r="E22" s="88">
        <v>8.6568242209184958E-3</v>
      </c>
      <c r="F22" s="89">
        <v>8.9882626084574497E-3</v>
      </c>
      <c r="G22" s="86">
        <v>0</v>
      </c>
      <c r="H22" s="86">
        <v>0</v>
      </c>
      <c r="I22" s="87" t="s">
        <v>203</v>
      </c>
      <c r="J22" s="87" t="s">
        <v>203</v>
      </c>
      <c r="K22" s="89" t="s">
        <v>203</v>
      </c>
      <c r="L22" s="86">
        <v>26873.17973</v>
      </c>
      <c r="M22" s="86">
        <v>31168.452020000001</v>
      </c>
      <c r="N22" s="90">
        <v>115.98349109839413</v>
      </c>
      <c r="O22" s="91">
        <v>5.9536955721741468E-3</v>
      </c>
      <c r="P22" s="89">
        <v>6.3829376578645953E-3</v>
      </c>
    </row>
    <row r="23" spans="1:16">
      <c r="A23" s="85" t="s">
        <v>1385</v>
      </c>
      <c r="B23" s="86">
        <v>11613.285179999999</v>
      </c>
      <c r="C23" s="86">
        <v>13048.53513</v>
      </c>
      <c r="D23" s="87">
        <v>112.3586903081631</v>
      </c>
      <c r="E23" s="88">
        <v>3.7410596528116105E-3</v>
      </c>
      <c r="F23" s="89">
        <v>3.762896544520868E-3</v>
      </c>
      <c r="G23" s="86">
        <v>99648.041900000011</v>
      </c>
      <c r="H23" s="86">
        <v>104308.10935</v>
      </c>
      <c r="I23" s="87">
        <v>104.67652686510039</v>
      </c>
      <c r="J23" s="87">
        <v>7.0701433679539502E-2</v>
      </c>
      <c r="K23" s="89">
        <v>7.3694876726338454E-2</v>
      </c>
      <c r="L23" s="86">
        <v>111261.32708</v>
      </c>
      <c r="M23" s="86">
        <v>117356.64448</v>
      </c>
      <c r="N23" s="90">
        <v>105.47837919964526</v>
      </c>
      <c r="O23" s="91">
        <v>2.4649709377373166E-2</v>
      </c>
      <c r="P23" s="89">
        <v>2.4033280349353044E-2</v>
      </c>
    </row>
    <row r="24" spans="1:16">
      <c r="A24" s="85" t="s">
        <v>1386</v>
      </c>
      <c r="B24" s="86">
        <v>0</v>
      </c>
      <c r="C24" s="86">
        <v>0</v>
      </c>
      <c r="D24" s="87" t="s">
        <v>203</v>
      </c>
      <c r="E24" s="88" t="s">
        <v>203</v>
      </c>
      <c r="F24" s="89" t="s">
        <v>203</v>
      </c>
      <c r="G24" s="86">
        <v>19446.708480000001</v>
      </c>
      <c r="H24" s="86">
        <v>16579.420040000001</v>
      </c>
      <c r="I24" s="87">
        <v>85.25566193914581</v>
      </c>
      <c r="J24" s="87">
        <v>1.379766369382175E-2</v>
      </c>
      <c r="K24" s="89">
        <v>1.171355059214277E-2</v>
      </c>
      <c r="L24" s="86">
        <v>19446.708480000001</v>
      </c>
      <c r="M24" s="86">
        <v>16579.420040000001</v>
      </c>
      <c r="N24" s="90">
        <v>85.25566193914581</v>
      </c>
      <c r="O24" s="91">
        <v>4.3083767285449345E-3</v>
      </c>
      <c r="P24" s="89">
        <v>3.395273029631548E-3</v>
      </c>
    </row>
    <row r="25" spans="1:16">
      <c r="A25" s="85" t="s">
        <v>1387</v>
      </c>
      <c r="B25" s="86">
        <v>185545.43346</v>
      </c>
      <c r="C25" s="86">
        <v>215444.10853999999</v>
      </c>
      <c r="D25" s="87">
        <v>116.11393744510859</v>
      </c>
      <c r="E25" s="88">
        <v>5.977090238652414E-2</v>
      </c>
      <c r="F25" s="89">
        <v>6.2129111312937448E-2</v>
      </c>
      <c r="G25" s="86">
        <v>23786.76282</v>
      </c>
      <c r="H25" s="86">
        <v>24896.19486</v>
      </c>
      <c r="I25" s="87">
        <v>104.66407324273308</v>
      </c>
      <c r="J25" s="88">
        <v>1.6876982245741107E-2</v>
      </c>
      <c r="K25" s="89">
        <v>1.7589447480121555E-2</v>
      </c>
      <c r="L25" s="86">
        <v>209332.19628</v>
      </c>
      <c r="M25" s="86">
        <v>240340.3034</v>
      </c>
      <c r="N25" s="90">
        <v>114.8128704857823</v>
      </c>
      <c r="O25" s="91">
        <v>4.6377100984235684E-2</v>
      </c>
      <c r="P25" s="89">
        <v>4.921890802565633E-2</v>
      </c>
    </row>
    <row r="26" spans="1:16">
      <c r="A26" s="85" t="s">
        <v>1388</v>
      </c>
      <c r="B26" s="86">
        <v>166893.83258000002</v>
      </c>
      <c r="C26" s="86">
        <v>187820.12641999999</v>
      </c>
      <c r="D26" s="87">
        <v>112.53868613147763</v>
      </c>
      <c r="E26" s="88">
        <v>5.3762546401890217E-2</v>
      </c>
      <c r="F26" s="89">
        <v>5.4162992064327647E-2</v>
      </c>
      <c r="G26" s="86">
        <v>72190.06624</v>
      </c>
      <c r="H26" s="86">
        <v>84742.477140000003</v>
      </c>
      <c r="I26" s="87">
        <v>117.38800302283808</v>
      </c>
      <c r="J26" s="88">
        <v>5.12196836312237E-2</v>
      </c>
      <c r="K26" s="89">
        <v>5.9871532953989393E-2</v>
      </c>
      <c r="L26" s="86">
        <v>239083.89882</v>
      </c>
      <c r="M26" s="86">
        <v>272562.60356000002</v>
      </c>
      <c r="N26" s="90">
        <v>114.00291065405675</v>
      </c>
      <c r="O26" s="91">
        <v>5.2968527136880265E-2</v>
      </c>
      <c r="P26" s="89">
        <v>5.5817661566008779E-2</v>
      </c>
    </row>
    <row r="27" spans="1:16" ht="24">
      <c r="A27" s="85" t="s">
        <v>1389</v>
      </c>
      <c r="B27" s="86">
        <v>160538.85706000001</v>
      </c>
      <c r="C27" s="86">
        <v>185398.7556</v>
      </c>
      <c r="D27" s="87">
        <v>115.48528436994468</v>
      </c>
      <c r="E27" s="88">
        <v>5.1715378684574459E-2</v>
      </c>
      <c r="F27" s="89">
        <v>5.3464724572934413E-2</v>
      </c>
      <c r="G27" s="86">
        <v>249366.61390999999</v>
      </c>
      <c r="H27" s="86">
        <v>222109.90028999999</v>
      </c>
      <c r="I27" s="87">
        <v>89.06962195434977</v>
      </c>
      <c r="J27" s="88">
        <v>0.17692848528766922</v>
      </c>
      <c r="K27" s="89">
        <v>0.15692319440521882</v>
      </c>
      <c r="L27" s="86">
        <v>409905.47097000002</v>
      </c>
      <c r="M27" s="86">
        <v>407508.65588999999</v>
      </c>
      <c r="N27" s="90">
        <v>99.415276142977987</v>
      </c>
      <c r="O27" s="91">
        <v>9.0813681597925563E-2</v>
      </c>
      <c r="P27" s="89">
        <v>8.3453048740341831E-2</v>
      </c>
    </row>
    <row r="28" spans="1:16">
      <c r="A28" s="85" t="s">
        <v>1390</v>
      </c>
      <c r="B28" s="86">
        <v>0</v>
      </c>
      <c r="C28" s="86">
        <v>0</v>
      </c>
      <c r="D28" s="87" t="s">
        <v>203</v>
      </c>
      <c r="E28" s="88" t="s">
        <v>203</v>
      </c>
      <c r="F28" s="89" t="s">
        <v>203</v>
      </c>
      <c r="G28" s="86">
        <v>15994.649640000001</v>
      </c>
      <c r="H28" s="86">
        <v>21137.533159999999</v>
      </c>
      <c r="I28" s="87">
        <v>132.15377414168853</v>
      </c>
      <c r="J28" s="88">
        <v>1.1348388178914436E-2</v>
      </c>
      <c r="K28" s="89">
        <v>1.4933909839149924E-2</v>
      </c>
      <c r="L28" s="86">
        <v>15994.649640000001</v>
      </c>
      <c r="M28" s="86">
        <v>21137.533159999999</v>
      </c>
      <c r="N28" s="90">
        <v>132.15377414168853</v>
      </c>
      <c r="O28" s="91">
        <v>3.5435804656133566E-3</v>
      </c>
      <c r="P28" s="89">
        <v>4.3287217573317778E-3</v>
      </c>
    </row>
    <row r="29" spans="1:16" ht="18.75" customHeight="1">
      <c r="A29" s="424" t="s">
        <v>881</v>
      </c>
      <c r="B29" s="425">
        <v>3104276.9316100003</v>
      </c>
      <c r="C29" s="425">
        <v>3467683.7313000001</v>
      </c>
      <c r="D29" s="426">
        <v>111.70664884919023</v>
      </c>
      <c r="E29" s="427">
        <v>1</v>
      </c>
      <c r="F29" s="428">
        <v>1</v>
      </c>
      <c r="G29" s="429">
        <v>1409420.38533</v>
      </c>
      <c r="H29" s="425">
        <v>1415405.16768</v>
      </c>
      <c r="I29" s="426">
        <v>100.42462720223809</v>
      </c>
      <c r="J29" s="427">
        <v>1</v>
      </c>
      <c r="K29" s="428">
        <v>1</v>
      </c>
      <c r="L29" s="430">
        <v>4513697.3169399993</v>
      </c>
      <c r="M29" s="431">
        <v>4883088.8989799991</v>
      </c>
      <c r="N29" s="432">
        <v>108.18379160369626</v>
      </c>
      <c r="O29" s="433">
        <v>1</v>
      </c>
      <c r="P29" s="428">
        <v>1</v>
      </c>
    </row>
    <row r="30" spans="1:16" ht="12.75" customHeight="1">
      <c r="A30" s="35" t="s">
        <v>882</v>
      </c>
    </row>
    <row r="31" spans="1:16" ht="12.75" customHeight="1"/>
    <row r="32" spans="1:16" ht="12.75" customHeight="1">
      <c r="A32" s="309" t="s">
        <v>533</v>
      </c>
    </row>
    <row r="33" spans="1:1" ht="12.75" customHeight="1">
      <c r="A33" s="310" t="s">
        <v>1340</v>
      </c>
    </row>
    <row r="34" spans="1:1" ht="12.75" customHeight="1">
      <c r="A34" s="310" t="s">
        <v>1341</v>
      </c>
    </row>
    <row r="35" spans="1:1" ht="12.75" customHeight="1">
      <c r="A35" s="310"/>
    </row>
    <row r="36" spans="1:1" ht="12.75" customHeight="1">
      <c r="A36" s="626" t="s">
        <v>546</v>
      </c>
    </row>
    <row r="37" spans="1:1" s="276" customFormat="1" ht="12.75" customHeight="1">
      <c r="A37" s="626"/>
    </row>
    <row r="38" spans="1:1" ht="12.75" customHeight="1">
      <c r="A38" s="627" t="s">
        <v>1342</v>
      </c>
    </row>
    <row r="39" spans="1:1" ht="12.75" customHeight="1">
      <c r="A39" s="627" t="s">
        <v>1343</v>
      </c>
    </row>
    <row r="40" spans="1:1" ht="12.75" customHeight="1">
      <c r="A40" s="627" t="s">
        <v>1344</v>
      </c>
    </row>
    <row r="41" spans="1:1" ht="12.75" customHeight="1"/>
    <row r="42" spans="1:1" ht="12.75" customHeight="1">
      <c r="A42" s="695" t="s">
        <v>126</v>
      </c>
    </row>
    <row r="43" spans="1:1" ht="12.75" customHeight="1"/>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c r="P51" s="25" t="s">
        <v>1283</v>
      </c>
    </row>
    <row r="52" spans="16:16" ht="12.75" customHeight="1"/>
    <row r="53" spans="16:16" ht="12.75" customHeight="1"/>
    <row r="54" spans="16:16" ht="12.75" customHeight="1"/>
    <row r="55" spans="16:16" ht="12.75" customHeight="1"/>
    <row r="56" spans="16:16" ht="12.75" customHeight="1"/>
    <row r="57" spans="16:16" ht="12.75" customHeight="1"/>
    <row r="58" spans="16:16" ht="12.75" customHeight="1"/>
    <row r="110" spans="1:1">
      <c r="A110" s="731"/>
    </row>
    <row r="112" spans="1:1">
      <c r="A112" s="732"/>
    </row>
    <row r="114" spans="1:1">
      <c r="A114" s="732"/>
    </row>
    <row r="116" spans="1:1">
      <c r="A116" s="732"/>
    </row>
    <row r="118" spans="1:1">
      <c r="A118" s="732"/>
    </row>
    <row r="120" spans="1:1">
      <c r="A120" s="732"/>
    </row>
    <row r="122" spans="1:1">
      <c r="A122" s="732"/>
    </row>
  </sheetData>
  <mergeCells count="11">
    <mergeCell ref="L6:P6"/>
    <mergeCell ref="A7:A9"/>
    <mergeCell ref="B7:F7"/>
    <mergeCell ref="G7:K7"/>
    <mergeCell ref="L7:P7"/>
    <mergeCell ref="B8:D8"/>
    <mergeCell ref="E8:F8"/>
    <mergeCell ref="G8:I8"/>
    <mergeCell ref="J8:K8"/>
    <mergeCell ref="L8:N8"/>
    <mergeCell ref="O8:P8"/>
  </mergeCells>
  <hyperlinks>
    <hyperlink ref="A42"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8" ht="12.75" customHeight="1">
      <c r="A1" s="154" t="s">
        <v>1370</v>
      </c>
    </row>
    <row r="2" spans="1:8" ht="12.75" customHeight="1">
      <c r="A2" s="623" t="s">
        <v>1371</v>
      </c>
    </row>
    <row r="3" spans="1:8" ht="12.75" customHeight="1"/>
    <row r="4" spans="1:8" ht="12.75" customHeight="1">
      <c r="B4" s="1083" t="s">
        <v>835</v>
      </c>
      <c r="C4" s="1084"/>
      <c r="D4" s="1084"/>
      <c r="E4" s="1084"/>
      <c r="F4" s="1084"/>
    </row>
    <row r="5" spans="1:8">
      <c r="A5" s="1087" t="s">
        <v>838</v>
      </c>
      <c r="B5" s="1087" t="s">
        <v>839</v>
      </c>
      <c r="C5" s="1088" t="s">
        <v>836</v>
      </c>
      <c r="D5" s="1088"/>
      <c r="E5" s="1089" t="s">
        <v>837</v>
      </c>
      <c r="F5" s="1089"/>
    </row>
    <row r="6" spans="1:8" ht="65.25">
      <c r="A6" s="1087"/>
      <c r="B6" s="1087"/>
      <c r="C6" s="434" t="s">
        <v>840</v>
      </c>
      <c r="D6" s="434" t="s">
        <v>841</v>
      </c>
      <c r="E6" s="434" t="s">
        <v>842</v>
      </c>
      <c r="F6" s="434" t="s">
        <v>843</v>
      </c>
    </row>
    <row r="7" spans="1:8" ht="22.5">
      <c r="A7" s="92">
        <v>1</v>
      </c>
      <c r="B7" s="93" t="s">
        <v>844</v>
      </c>
      <c r="C7" s="94">
        <v>1150307</v>
      </c>
      <c r="D7" s="94">
        <v>224398.54883000001</v>
      </c>
      <c r="E7" s="94">
        <v>6757</v>
      </c>
      <c r="F7" s="94">
        <v>43623.579709999998</v>
      </c>
      <c r="G7" s="54"/>
    </row>
    <row r="8" spans="1:8" ht="22.5">
      <c r="A8" s="92">
        <v>2</v>
      </c>
      <c r="B8" s="93" t="s">
        <v>846</v>
      </c>
      <c r="C8" s="94">
        <v>185654</v>
      </c>
      <c r="D8" s="94">
        <v>285433.28314000001</v>
      </c>
      <c r="E8" s="94">
        <v>1813292</v>
      </c>
      <c r="F8" s="94">
        <v>141372.48350999999</v>
      </c>
      <c r="G8" s="54"/>
    </row>
    <row r="9" spans="1:8" ht="22.5">
      <c r="A9" s="92">
        <v>3</v>
      </c>
      <c r="B9" s="93" t="s">
        <v>845</v>
      </c>
      <c r="C9" s="94">
        <v>308279</v>
      </c>
      <c r="D9" s="94">
        <v>546646.51514999999</v>
      </c>
      <c r="E9" s="94">
        <v>52764</v>
      </c>
      <c r="F9" s="94">
        <v>330359.80752999999</v>
      </c>
      <c r="G9" s="54"/>
    </row>
    <row r="10" spans="1:8" ht="33.75">
      <c r="A10" s="92">
        <v>4</v>
      </c>
      <c r="B10" s="93" t="s">
        <v>847</v>
      </c>
      <c r="C10" s="94">
        <v>11</v>
      </c>
      <c r="D10" s="94">
        <v>1773.29447</v>
      </c>
      <c r="E10" s="94">
        <v>69</v>
      </c>
      <c r="F10" s="94">
        <v>113.03072999999999</v>
      </c>
    </row>
    <row r="11" spans="1:8" ht="22.5">
      <c r="A11" s="92">
        <v>5</v>
      </c>
      <c r="B11" s="93" t="s">
        <v>848</v>
      </c>
      <c r="C11" s="94">
        <v>55</v>
      </c>
      <c r="D11" s="94">
        <v>3616.9502699999998</v>
      </c>
      <c r="E11" s="94">
        <v>5</v>
      </c>
      <c r="F11" s="194">
        <v>935.84493999999995</v>
      </c>
    </row>
    <row r="12" spans="1:8" ht="22.5">
      <c r="A12" s="92">
        <v>6</v>
      </c>
      <c r="B12" s="93" t="s">
        <v>849</v>
      </c>
      <c r="C12" s="94">
        <v>10696</v>
      </c>
      <c r="D12" s="94">
        <v>86840.790999999997</v>
      </c>
      <c r="E12" s="94">
        <v>736</v>
      </c>
      <c r="F12" s="94">
        <v>47548.669020000001</v>
      </c>
    </row>
    <row r="13" spans="1:8" ht="22.5">
      <c r="A13" s="92">
        <v>7</v>
      </c>
      <c r="B13" s="93" t="s">
        <v>850</v>
      </c>
      <c r="C13" s="94">
        <v>7119</v>
      </c>
      <c r="D13" s="94">
        <v>21284.017030000003</v>
      </c>
      <c r="E13" s="94">
        <v>670</v>
      </c>
      <c r="F13" s="94">
        <v>9275.882599999999</v>
      </c>
    </row>
    <row r="14" spans="1:8" ht="22.5">
      <c r="A14" s="92">
        <v>8</v>
      </c>
      <c r="B14" s="93" t="s">
        <v>851</v>
      </c>
      <c r="C14" s="94">
        <v>269480</v>
      </c>
      <c r="D14" s="94">
        <v>344905.69861999998</v>
      </c>
      <c r="E14" s="94">
        <v>12503</v>
      </c>
      <c r="F14" s="94">
        <v>132106.166</v>
      </c>
      <c r="H14" s="276"/>
    </row>
    <row r="15" spans="1:8" ht="22.5">
      <c r="A15" s="92">
        <v>9</v>
      </c>
      <c r="B15" s="93" t="s">
        <v>852</v>
      </c>
      <c r="C15" s="94">
        <v>304544</v>
      </c>
      <c r="D15" s="94">
        <v>441896.30266000004</v>
      </c>
      <c r="E15" s="94">
        <v>24600</v>
      </c>
      <c r="F15" s="94">
        <v>128840.33525</v>
      </c>
    </row>
    <row r="16" spans="1:8" ht="33.75">
      <c r="A16" s="92">
        <v>10</v>
      </c>
      <c r="B16" s="93" t="s">
        <v>853</v>
      </c>
      <c r="C16" s="94">
        <v>1241042</v>
      </c>
      <c r="D16" s="94">
        <v>980162.27234999998</v>
      </c>
      <c r="E16" s="94">
        <v>43035</v>
      </c>
      <c r="F16" s="94">
        <v>549373.16225000005</v>
      </c>
    </row>
    <row r="17" spans="1:6" ht="33.75">
      <c r="A17" s="92">
        <v>11</v>
      </c>
      <c r="B17" s="93" t="s">
        <v>854</v>
      </c>
      <c r="C17" s="94">
        <v>240</v>
      </c>
      <c r="D17" s="94">
        <v>643.68971999999997</v>
      </c>
      <c r="E17" s="94">
        <v>1</v>
      </c>
      <c r="F17" s="94">
        <v>40.852499999999999</v>
      </c>
    </row>
    <row r="18" spans="1:6" ht="22.5">
      <c r="A18" s="92">
        <v>12</v>
      </c>
      <c r="B18" s="93" t="s">
        <v>855</v>
      </c>
      <c r="C18" s="94">
        <v>19432</v>
      </c>
      <c r="D18" s="94">
        <v>15424.631890000001</v>
      </c>
      <c r="E18" s="94">
        <v>131</v>
      </c>
      <c r="F18" s="94">
        <v>4910.1819999999998</v>
      </c>
    </row>
    <row r="19" spans="1:6" ht="22.5">
      <c r="A19" s="92">
        <v>13</v>
      </c>
      <c r="B19" s="93" t="s">
        <v>856</v>
      </c>
      <c r="C19" s="94">
        <v>101795</v>
      </c>
      <c r="D19" s="94">
        <v>236016.69790999999</v>
      </c>
      <c r="E19" s="94">
        <v>5200</v>
      </c>
      <c r="F19" s="94">
        <v>68567.982870000007</v>
      </c>
    </row>
    <row r="20" spans="1:6" ht="22.5">
      <c r="A20" s="92">
        <v>14</v>
      </c>
      <c r="B20" s="93" t="s">
        <v>857</v>
      </c>
      <c r="C20" s="94">
        <v>39030</v>
      </c>
      <c r="D20" s="94">
        <v>151852.94453000001</v>
      </c>
      <c r="E20" s="94">
        <v>502</v>
      </c>
      <c r="F20" s="94">
        <v>-19357.86565</v>
      </c>
    </row>
    <row r="21" spans="1:6" ht="22.5">
      <c r="A21" s="92">
        <v>15</v>
      </c>
      <c r="B21" s="93" t="s">
        <v>858</v>
      </c>
      <c r="C21" s="94">
        <v>1482</v>
      </c>
      <c r="D21" s="94">
        <v>5424.53107</v>
      </c>
      <c r="E21" s="94">
        <v>166</v>
      </c>
      <c r="F21" s="94">
        <v>14436.283289999999</v>
      </c>
    </row>
    <row r="22" spans="1:6" ht="22.5">
      <c r="A22" s="92">
        <v>16</v>
      </c>
      <c r="B22" s="93" t="s">
        <v>859</v>
      </c>
      <c r="C22" s="94">
        <v>53423</v>
      </c>
      <c r="D22" s="94">
        <v>68029.516129999989</v>
      </c>
      <c r="E22" s="94">
        <v>1052</v>
      </c>
      <c r="F22" s="94">
        <v>32580.156199999998</v>
      </c>
    </row>
    <row r="23" spans="1:6" ht="22.5">
      <c r="A23" s="92">
        <v>17</v>
      </c>
      <c r="B23" s="93" t="s">
        <v>860</v>
      </c>
      <c r="C23" s="94">
        <v>11526</v>
      </c>
      <c r="D23" s="94">
        <v>3375.62743</v>
      </c>
      <c r="E23" s="94">
        <v>3</v>
      </c>
      <c r="F23" s="94">
        <v>190.03935999999999</v>
      </c>
    </row>
    <row r="24" spans="1:6" ht="22.5">
      <c r="A24" s="92">
        <v>18</v>
      </c>
      <c r="B24" s="93" t="s">
        <v>861</v>
      </c>
      <c r="C24" s="94">
        <v>308672</v>
      </c>
      <c r="D24" s="94">
        <v>49958.419099999999</v>
      </c>
      <c r="E24" s="94">
        <v>118397</v>
      </c>
      <c r="F24" s="94">
        <v>16718.61882</v>
      </c>
    </row>
    <row r="25" spans="1:6" ht="22.5">
      <c r="A25" s="92">
        <v>19</v>
      </c>
      <c r="B25" s="93" t="s">
        <v>862</v>
      </c>
      <c r="C25" s="94">
        <v>781137</v>
      </c>
      <c r="D25" s="94">
        <v>1141486.2506900001</v>
      </c>
      <c r="E25" s="94">
        <v>23389</v>
      </c>
      <c r="F25" s="94">
        <v>894002.95667999994</v>
      </c>
    </row>
    <row r="26" spans="1:6" ht="22.5">
      <c r="A26" s="92">
        <v>20</v>
      </c>
      <c r="B26" s="93" t="s">
        <v>863</v>
      </c>
      <c r="C26" s="94">
        <v>3613</v>
      </c>
      <c r="D26" s="94">
        <v>4692.5850099999998</v>
      </c>
      <c r="E26" s="94">
        <v>1810</v>
      </c>
      <c r="F26" s="94">
        <v>11101.60224</v>
      </c>
    </row>
    <row r="27" spans="1:6" ht="33.75">
      <c r="A27" s="92">
        <v>21</v>
      </c>
      <c r="B27" s="93" t="s">
        <v>864</v>
      </c>
      <c r="C27" s="94">
        <v>631361</v>
      </c>
      <c r="D27" s="94">
        <v>53800.543680000002</v>
      </c>
      <c r="E27" s="94">
        <v>1313</v>
      </c>
      <c r="F27" s="94">
        <v>7447.3110299999998</v>
      </c>
    </row>
    <row r="28" spans="1:6" ht="22.5">
      <c r="A28" s="92">
        <v>22</v>
      </c>
      <c r="B28" s="93" t="s">
        <v>865</v>
      </c>
      <c r="C28" s="94">
        <v>2653</v>
      </c>
      <c r="D28" s="94">
        <v>1705.9220800000001</v>
      </c>
      <c r="E28" s="94">
        <v>89</v>
      </c>
      <c r="F28" s="94">
        <v>2655.8034500000003</v>
      </c>
    </row>
    <row r="29" spans="1:6" ht="45">
      <c r="A29" s="92">
        <v>23</v>
      </c>
      <c r="B29" s="93" t="s">
        <v>866</v>
      </c>
      <c r="C29" s="94">
        <v>57747</v>
      </c>
      <c r="D29" s="94">
        <v>213719.86622</v>
      </c>
      <c r="E29" s="94">
        <v>1424</v>
      </c>
      <c r="F29" s="94">
        <v>88916.329360000003</v>
      </c>
    </row>
    <row r="30" spans="1:6" ht="22.5">
      <c r="A30" s="92">
        <v>24</v>
      </c>
      <c r="B30" s="93" t="s">
        <v>867</v>
      </c>
      <c r="C30" s="94">
        <v>0</v>
      </c>
      <c r="D30" s="94">
        <v>0</v>
      </c>
      <c r="E30" s="94">
        <v>0</v>
      </c>
      <c r="F30" s="94">
        <v>0</v>
      </c>
    </row>
    <row r="31" spans="1:6" ht="22.5">
      <c r="A31" s="92">
        <v>25</v>
      </c>
      <c r="B31" s="93" t="s">
        <v>868</v>
      </c>
      <c r="C31" s="94">
        <v>0</v>
      </c>
      <c r="D31" s="94">
        <v>0</v>
      </c>
      <c r="E31" s="94">
        <v>0</v>
      </c>
      <c r="F31" s="94">
        <v>0</v>
      </c>
    </row>
    <row r="32" spans="1:6" ht="22.5">
      <c r="A32" s="438"/>
      <c r="B32" s="439" t="s">
        <v>869</v>
      </c>
      <c r="C32" s="440">
        <v>4012787</v>
      </c>
      <c r="D32" s="440">
        <v>3467683.7313000001</v>
      </c>
      <c r="E32" s="440">
        <v>2079883</v>
      </c>
      <c r="F32" s="440">
        <v>1501635.21092</v>
      </c>
    </row>
    <row r="33" spans="1:6" ht="22.5">
      <c r="A33" s="438"/>
      <c r="B33" s="439" t="s">
        <v>870</v>
      </c>
      <c r="C33" s="440">
        <v>1476511</v>
      </c>
      <c r="D33" s="440">
        <v>1415405.16768</v>
      </c>
      <c r="E33" s="440">
        <v>28025</v>
      </c>
      <c r="F33" s="440">
        <v>1004124.0027599999</v>
      </c>
    </row>
    <row r="34" spans="1:6">
      <c r="A34" s="435"/>
      <c r="B34" s="436" t="s">
        <v>602</v>
      </c>
      <c r="C34" s="437">
        <v>5489298</v>
      </c>
      <c r="D34" s="437">
        <v>4883088.8989799991</v>
      </c>
      <c r="E34" s="437">
        <v>2107908</v>
      </c>
      <c r="F34" s="437">
        <v>2505759.21368</v>
      </c>
    </row>
    <row r="35" spans="1:6" ht="12.75" customHeight="1">
      <c r="A35" s="35" t="s">
        <v>834</v>
      </c>
    </row>
    <row r="36" spans="1:6" ht="12.75" customHeight="1"/>
    <row r="37" spans="1:6" ht="12.75" customHeight="1">
      <c r="A37" s="695" t="s">
        <v>126</v>
      </c>
    </row>
    <row r="38" spans="1:6" ht="12.75" customHeight="1">
      <c r="F38" s="36" t="s">
        <v>1284</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80" t="s">
        <v>137</v>
      </c>
      <c r="B1" s="208"/>
      <c r="C1" s="208"/>
      <c r="D1" s="208"/>
      <c r="E1" s="208"/>
      <c r="F1" s="208"/>
      <c r="G1" s="208"/>
    </row>
    <row r="2" spans="1:9">
      <c r="A2" s="681" t="s">
        <v>138</v>
      </c>
      <c r="B2" s="208"/>
      <c r="C2" s="208"/>
      <c r="D2" s="208"/>
      <c r="E2" s="208"/>
      <c r="F2" s="208"/>
      <c r="G2" s="208"/>
    </row>
    <row r="3" spans="1:9" s="276" customFormat="1">
      <c r="A3" s="622"/>
      <c r="B3" s="208"/>
      <c r="C3" s="208"/>
      <c r="D3" s="208"/>
      <c r="E3" s="208"/>
      <c r="F3" s="208"/>
      <c r="G3" s="208"/>
    </row>
    <row r="4" spans="1:9" ht="12.75" customHeight="1">
      <c r="A4" s="24" t="s">
        <v>1097</v>
      </c>
    </row>
    <row r="5" spans="1:9" ht="12.75" customHeight="1">
      <c r="A5" s="603" t="s">
        <v>1098</v>
      </c>
      <c r="B5" s="208"/>
    </row>
    <row r="6" spans="1:9" ht="53.25" customHeight="1">
      <c r="A6" s="460" t="s">
        <v>813</v>
      </c>
      <c r="B6" s="1090" t="s">
        <v>806</v>
      </c>
      <c r="C6" s="1091"/>
      <c r="D6" s="1092"/>
      <c r="E6" s="1090" t="s">
        <v>814</v>
      </c>
      <c r="F6" s="1091"/>
      <c r="G6" s="1092"/>
      <c r="I6" s="199"/>
    </row>
    <row r="7" spans="1:9" s="276" customFormat="1">
      <c r="A7" s="448" t="s">
        <v>81</v>
      </c>
      <c r="B7" s="461" t="str">
        <f>Naslovnica!A20</f>
        <v>Svibanj 2019.</v>
      </c>
      <c r="C7" s="462" t="s">
        <v>71</v>
      </c>
      <c r="D7" s="448" t="s">
        <v>19</v>
      </c>
      <c r="E7" s="461" t="str">
        <f>$B$7</f>
        <v>Svibanj 2019.</v>
      </c>
      <c r="F7" s="462" t="s">
        <v>71</v>
      </c>
      <c r="G7" s="448" t="s">
        <v>19</v>
      </c>
    </row>
    <row r="8" spans="1:9" s="276" customFormat="1">
      <c r="A8" s="452" t="s">
        <v>85</v>
      </c>
      <c r="B8" s="450" t="str">
        <f>Naslovnica!A24</f>
        <v>May 2019</v>
      </c>
      <c r="C8" s="451" t="s">
        <v>440</v>
      </c>
      <c r="D8" s="452" t="s">
        <v>48</v>
      </c>
      <c r="E8" s="450" t="str">
        <f>$B$8</f>
        <v>May 2019</v>
      </c>
      <c r="F8" s="451" t="s">
        <v>440</v>
      </c>
      <c r="G8" s="452" t="s">
        <v>48</v>
      </c>
    </row>
    <row r="9" spans="1:9" ht="25.5">
      <c r="A9" s="256" t="s">
        <v>815</v>
      </c>
      <c r="B9" s="264">
        <v>215296598.05000001</v>
      </c>
      <c r="C9" s="260">
        <v>742352218.86000013</v>
      </c>
      <c r="D9" s="267">
        <v>0.61063716628408193</v>
      </c>
      <c r="E9" s="264">
        <v>4900</v>
      </c>
      <c r="F9" s="259">
        <v>13400</v>
      </c>
      <c r="G9" s="270" t="s">
        <v>203</v>
      </c>
    </row>
    <row r="10" spans="1:9">
      <c r="A10" s="95" t="s">
        <v>817</v>
      </c>
      <c r="B10" s="265">
        <v>200958757.91</v>
      </c>
      <c r="C10" s="200">
        <v>656570439.1500001</v>
      </c>
      <c r="D10" s="268">
        <v>0.65312450955750301</v>
      </c>
      <c r="E10" s="265">
        <v>4900</v>
      </c>
      <c r="F10" s="201">
        <v>13400</v>
      </c>
      <c r="G10" s="268" t="s">
        <v>203</v>
      </c>
    </row>
    <row r="11" spans="1:9">
      <c r="A11" s="95" t="s">
        <v>816</v>
      </c>
      <c r="B11" s="265">
        <v>14337840.140000001</v>
      </c>
      <c r="C11" s="200">
        <v>85781779.709999993</v>
      </c>
      <c r="D11" s="268">
        <v>0.18409370641190723</v>
      </c>
      <c r="E11" s="265" t="s">
        <v>203</v>
      </c>
      <c r="F11" s="201" t="s">
        <v>203</v>
      </c>
      <c r="G11" s="268" t="s">
        <v>203</v>
      </c>
    </row>
    <row r="12" spans="1:9">
      <c r="A12" s="95" t="s">
        <v>818</v>
      </c>
      <c r="B12" s="265" t="s">
        <v>203</v>
      </c>
      <c r="C12" s="201" t="s">
        <v>203</v>
      </c>
      <c r="D12" s="269" t="s">
        <v>203</v>
      </c>
      <c r="E12" s="265" t="s">
        <v>203</v>
      </c>
      <c r="F12" s="201" t="s">
        <v>203</v>
      </c>
      <c r="G12" s="269" t="s">
        <v>203</v>
      </c>
    </row>
    <row r="13" spans="1:9">
      <c r="A13" s="95" t="s">
        <v>819</v>
      </c>
      <c r="B13" s="265" t="s">
        <v>203</v>
      </c>
      <c r="C13" s="201" t="s">
        <v>203</v>
      </c>
      <c r="D13" s="269" t="s">
        <v>203</v>
      </c>
      <c r="E13" s="265" t="s">
        <v>203</v>
      </c>
      <c r="F13" s="201" t="s">
        <v>203</v>
      </c>
      <c r="G13" s="269" t="s">
        <v>203</v>
      </c>
    </row>
    <row r="14" spans="1:9">
      <c r="A14" s="95" t="s">
        <v>820</v>
      </c>
      <c r="B14" s="265" t="s">
        <v>203</v>
      </c>
      <c r="C14" s="201" t="s">
        <v>203</v>
      </c>
      <c r="D14" s="269" t="s">
        <v>203</v>
      </c>
      <c r="E14" s="265" t="s">
        <v>203</v>
      </c>
      <c r="F14" s="201" t="s">
        <v>203</v>
      </c>
      <c r="G14" s="269" t="s">
        <v>203</v>
      </c>
    </row>
    <row r="15" spans="1:9">
      <c r="A15" s="95" t="s">
        <v>821</v>
      </c>
      <c r="B15" s="265">
        <v>39664790.799999997</v>
      </c>
      <c r="C15" s="201">
        <v>245112387.30000001</v>
      </c>
      <c r="D15" s="268">
        <v>-0.37838687322301495</v>
      </c>
      <c r="E15" s="265" t="s">
        <v>203</v>
      </c>
      <c r="F15" s="201" t="s">
        <v>203</v>
      </c>
      <c r="G15" s="268" t="s">
        <v>203</v>
      </c>
    </row>
    <row r="16" spans="1:9">
      <c r="A16" s="95" t="s">
        <v>822</v>
      </c>
      <c r="B16" s="265" t="s">
        <v>203</v>
      </c>
      <c r="C16" s="201" t="s">
        <v>203</v>
      </c>
      <c r="D16" s="268" t="s">
        <v>203</v>
      </c>
      <c r="E16" s="265" t="s">
        <v>203</v>
      </c>
      <c r="F16" s="201" t="s">
        <v>203</v>
      </c>
      <c r="G16" s="268" t="s">
        <v>203</v>
      </c>
    </row>
    <row r="17" spans="1:9" ht="18.75" customHeight="1">
      <c r="A17" s="441" t="s">
        <v>823</v>
      </c>
      <c r="B17" s="442">
        <v>254961388.84999996</v>
      </c>
      <c r="C17" s="443">
        <v>987464606.15999985</v>
      </c>
      <c r="D17" s="444">
        <v>0.29106701496754839</v>
      </c>
      <c r="E17" s="442">
        <v>4900</v>
      </c>
      <c r="F17" s="956">
        <v>13400</v>
      </c>
      <c r="G17" s="444" t="s">
        <v>538</v>
      </c>
      <c r="I17" s="46"/>
    </row>
    <row r="18" spans="1:9">
      <c r="A18" s="446" t="s">
        <v>80</v>
      </c>
      <c r="B18" s="445" t="str">
        <f>Naslovnica!A20</f>
        <v>Svibanj 2019.</v>
      </c>
      <c r="C18" s="447" t="s">
        <v>71</v>
      </c>
      <c r="D18" s="448" t="s">
        <v>19</v>
      </c>
      <c r="E18" s="445" t="str">
        <f>$B$18</f>
        <v>Svibanj 2019.</v>
      </c>
      <c r="F18" s="447" t="s">
        <v>71</v>
      </c>
      <c r="G18" s="448" t="s">
        <v>19</v>
      </c>
    </row>
    <row r="19" spans="1:9" s="276" customFormat="1">
      <c r="A19" s="449" t="s">
        <v>84</v>
      </c>
      <c r="B19" s="450" t="str">
        <f>Naslovnica!A24</f>
        <v>May 2019</v>
      </c>
      <c r="C19" s="451" t="s">
        <v>440</v>
      </c>
      <c r="D19" s="452" t="s">
        <v>48</v>
      </c>
      <c r="E19" s="450" t="str">
        <f>$B$19</f>
        <v>May 2019</v>
      </c>
      <c r="F19" s="451" t="s">
        <v>440</v>
      </c>
      <c r="G19" s="452" t="s">
        <v>48</v>
      </c>
    </row>
    <row r="20" spans="1:9" ht="25.5">
      <c r="A20" s="257" t="s">
        <v>824</v>
      </c>
      <c r="B20" s="264">
        <v>18066162</v>
      </c>
      <c r="C20" s="259">
        <v>102440516.83</v>
      </c>
      <c r="D20" s="270">
        <v>-1.5494853284466245E-2</v>
      </c>
      <c r="E20" s="264">
        <v>15</v>
      </c>
      <c r="F20" s="259">
        <v>115</v>
      </c>
      <c r="G20" s="270" t="s">
        <v>203</v>
      </c>
    </row>
    <row r="21" spans="1:9">
      <c r="A21" s="95" t="s">
        <v>817</v>
      </c>
      <c r="B21" s="265">
        <v>4379852</v>
      </c>
      <c r="C21" s="201">
        <v>24265387</v>
      </c>
      <c r="D21" s="268">
        <v>-0.33487259342546416</v>
      </c>
      <c r="E21" s="265">
        <v>15</v>
      </c>
      <c r="F21" s="201">
        <v>115</v>
      </c>
      <c r="G21" s="268" t="s">
        <v>203</v>
      </c>
    </row>
    <row r="22" spans="1:9">
      <c r="A22" s="95" t="s">
        <v>816</v>
      </c>
      <c r="B22" s="265">
        <v>13686310</v>
      </c>
      <c r="C22" s="201">
        <v>78175129.829999998</v>
      </c>
      <c r="D22" s="268">
        <v>0.16325601978515805</v>
      </c>
      <c r="E22" s="265" t="s">
        <v>203</v>
      </c>
      <c r="F22" s="201" t="s">
        <v>203</v>
      </c>
      <c r="G22" s="268" t="s">
        <v>203</v>
      </c>
    </row>
    <row r="23" spans="1:9">
      <c r="A23" s="95" t="s">
        <v>818</v>
      </c>
      <c r="B23" s="265" t="s">
        <v>203</v>
      </c>
      <c r="C23" s="201" t="s">
        <v>203</v>
      </c>
      <c r="D23" s="269" t="s">
        <v>203</v>
      </c>
      <c r="E23" s="265" t="s">
        <v>203</v>
      </c>
      <c r="F23" s="201" t="s">
        <v>203</v>
      </c>
      <c r="G23" s="269" t="s">
        <v>203</v>
      </c>
    </row>
    <row r="24" spans="1:9">
      <c r="A24" s="95" t="s">
        <v>819</v>
      </c>
      <c r="B24" s="265" t="s">
        <v>203</v>
      </c>
      <c r="C24" s="201" t="s">
        <v>203</v>
      </c>
      <c r="D24" s="269" t="s">
        <v>203</v>
      </c>
      <c r="E24" s="265" t="s">
        <v>203</v>
      </c>
      <c r="F24" s="201" t="s">
        <v>203</v>
      </c>
      <c r="G24" s="269" t="s">
        <v>203</v>
      </c>
    </row>
    <row r="25" spans="1:9">
      <c r="A25" s="95" t="s">
        <v>820</v>
      </c>
      <c r="B25" s="265" t="s">
        <v>203</v>
      </c>
      <c r="C25" s="201" t="s">
        <v>203</v>
      </c>
      <c r="D25" s="269" t="s">
        <v>203</v>
      </c>
      <c r="E25" s="265" t="s">
        <v>203</v>
      </c>
      <c r="F25" s="201" t="s">
        <v>203</v>
      </c>
      <c r="G25" s="269" t="s">
        <v>203</v>
      </c>
    </row>
    <row r="26" spans="1:9">
      <c r="A26" s="95" t="s">
        <v>825</v>
      </c>
      <c r="B26" s="265">
        <v>297334</v>
      </c>
      <c r="C26" s="201">
        <v>1366617</v>
      </c>
      <c r="D26" s="268">
        <v>-0.18756762664626483</v>
      </c>
      <c r="E26" s="265" t="s">
        <v>203</v>
      </c>
      <c r="F26" s="201" t="s">
        <v>203</v>
      </c>
      <c r="G26" s="268" t="s">
        <v>203</v>
      </c>
    </row>
    <row r="27" spans="1:9">
      <c r="A27" s="95" t="s">
        <v>826</v>
      </c>
      <c r="B27" s="265" t="s">
        <v>203</v>
      </c>
      <c r="C27" s="201" t="s">
        <v>203</v>
      </c>
      <c r="D27" s="268" t="s">
        <v>203</v>
      </c>
      <c r="E27" s="265" t="s">
        <v>203</v>
      </c>
      <c r="F27" s="201" t="s">
        <v>203</v>
      </c>
      <c r="G27" s="268" t="s">
        <v>203</v>
      </c>
    </row>
    <row r="28" spans="1:9" ht="18.75" customHeight="1">
      <c r="A28" s="441" t="s">
        <v>827</v>
      </c>
      <c r="B28" s="442">
        <v>18363496</v>
      </c>
      <c r="C28" s="453">
        <v>103807133.83</v>
      </c>
      <c r="D28" s="444">
        <v>-1.8859545392805873E-2</v>
      </c>
      <c r="E28" s="442">
        <v>15</v>
      </c>
      <c r="F28" s="453">
        <v>115</v>
      </c>
      <c r="G28" s="444" t="s">
        <v>203</v>
      </c>
    </row>
    <row r="29" spans="1:9" ht="18.75" customHeight="1">
      <c r="A29" s="463" t="s">
        <v>828</v>
      </c>
      <c r="B29" s="264">
        <v>8064</v>
      </c>
      <c r="C29" s="464">
        <v>40211</v>
      </c>
      <c r="D29" s="465">
        <v>-3.3672857998801681E-2</v>
      </c>
      <c r="E29" s="264" t="s">
        <v>203</v>
      </c>
      <c r="F29" s="464" t="s">
        <v>203</v>
      </c>
      <c r="G29" s="465" t="s">
        <v>203</v>
      </c>
    </row>
    <row r="30" spans="1:9">
      <c r="A30" s="446" t="s">
        <v>523</v>
      </c>
      <c r="B30" s="445" t="str">
        <f>Naslovnica!A20</f>
        <v>Svibanj 2019.</v>
      </c>
      <c r="C30" s="447" t="s">
        <v>71</v>
      </c>
      <c r="D30" s="448" t="s">
        <v>19</v>
      </c>
      <c r="E30" s="445" t="str">
        <f>$B$30</f>
        <v>Svibanj 2019.</v>
      </c>
      <c r="F30" s="447" t="s">
        <v>71</v>
      </c>
      <c r="G30" s="448" t="s">
        <v>19</v>
      </c>
    </row>
    <row r="31" spans="1:9" s="276" customFormat="1">
      <c r="A31" s="449" t="s">
        <v>522</v>
      </c>
      <c r="B31" s="450" t="str">
        <f>Naslovnica!A24</f>
        <v>May 2019</v>
      </c>
      <c r="C31" s="451" t="s">
        <v>440</v>
      </c>
      <c r="D31" s="452" t="s">
        <v>48</v>
      </c>
      <c r="E31" s="450" t="str">
        <f>$B$31</f>
        <v>May 2019</v>
      </c>
      <c r="F31" s="451" t="s">
        <v>440</v>
      </c>
      <c r="G31" s="452" t="s">
        <v>48</v>
      </c>
    </row>
    <row r="32" spans="1:9" ht="17.25" customHeight="1">
      <c r="A32" s="258" t="s">
        <v>829</v>
      </c>
      <c r="B32" s="265">
        <v>652365334.71000004</v>
      </c>
      <c r="C32" s="201">
        <v>6249394502.000001</v>
      </c>
      <c r="D32" s="268">
        <v>-0.32731337885679507</v>
      </c>
      <c r="E32" s="265" t="s">
        <v>203</v>
      </c>
      <c r="F32" s="201" t="s">
        <v>203</v>
      </c>
      <c r="G32" s="268" t="s">
        <v>203</v>
      </c>
    </row>
    <row r="33" spans="1:7" ht="17.25" customHeight="1">
      <c r="A33" s="258" t="s">
        <v>830</v>
      </c>
      <c r="B33" s="265">
        <v>431103591</v>
      </c>
      <c r="C33" s="274">
        <v>4064412568</v>
      </c>
      <c r="D33" s="268">
        <v>-0.40161380954446479</v>
      </c>
      <c r="E33" s="265" t="s">
        <v>203</v>
      </c>
      <c r="F33" s="274" t="s">
        <v>203</v>
      </c>
      <c r="G33" s="268" t="s">
        <v>203</v>
      </c>
    </row>
    <row r="34" spans="1:7">
      <c r="A34" s="454" t="s">
        <v>527</v>
      </c>
      <c r="B34" s="455"/>
      <c r="C34" s="456" t="s">
        <v>525</v>
      </c>
      <c r="D34" s="448" t="s">
        <v>19</v>
      </c>
      <c r="E34" s="455"/>
      <c r="F34" s="456"/>
      <c r="G34" s="448"/>
    </row>
    <row r="35" spans="1:7" s="276" customFormat="1">
      <c r="A35" s="457" t="s">
        <v>526</v>
      </c>
      <c r="B35" s="455"/>
      <c r="C35" s="458" t="s">
        <v>524</v>
      </c>
      <c r="D35" s="452" t="s">
        <v>48</v>
      </c>
      <c r="E35" s="455"/>
      <c r="F35" s="458"/>
      <c r="G35" s="452"/>
    </row>
    <row r="36" spans="1:7">
      <c r="A36" s="202" t="s">
        <v>74</v>
      </c>
      <c r="B36" s="266">
        <v>1851.2</v>
      </c>
      <c r="C36" s="96">
        <v>5.8548384329915937E-2</v>
      </c>
      <c r="D36" s="268">
        <v>7.1926789192483199E-3</v>
      </c>
      <c r="E36" s="266"/>
      <c r="F36" s="96"/>
      <c r="G36" s="268"/>
    </row>
    <row r="37" spans="1:7">
      <c r="A37" s="97" t="s">
        <v>169</v>
      </c>
      <c r="B37" s="266">
        <v>1216.23</v>
      </c>
      <c r="C37" s="96">
        <v>7.713903624914753E-2</v>
      </c>
      <c r="D37" s="268">
        <v>1.724642651031701E-2</v>
      </c>
      <c r="E37" s="266"/>
      <c r="F37" s="96"/>
      <c r="G37" s="268"/>
    </row>
    <row r="38" spans="1:7">
      <c r="A38" s="97" t="s">
        <v>75</v>
      </c>
      <c r="B38" s="266">
        <v>1085.3800000000001</v>
      </c>
      <c r="C38" s="96">
        <v>6.7163518735190442E-2</v>
      </c>
      <c r="D38" s="268">
        <v>4.4243709097614356E-4</v>
      </c>
      <c r="E38" s="266"/>
      <c r="F38" s="96"/>
      <c r="G38" s="268"/>
    </row>
    <row r="39" spans="1:7">
      <c r="A39" s="97" t="s">
        <v>1303</v>
      </c>
      <c r="B39" s="266">
        <v>1050.6600000000001</v>
      </c>
      <c r="C39" s="96">
        <v>5.0660000000000149E-2</v>
      </c>
      <c r="D39" s="268">
        <v>1.4395365677045698E-2</v>
      </c>
      <c r="E39" s="266"/>
      <c r="F39" s="96"/>
      <c r="G39" s="268"/>
    </row>
    <row r="40" spans="1:7" s="276" customFormat="1">
      <c r="A40" s="97" t="s">
        <v>141</v>
      </c>
      <c r="B40" s="266">
        <v>979.03</v>
      </c>
      <c r="C40" s="96">
        <v>3.3135295421208744E-2</v>
      </c>
      <c r="D40" s="268">
        <v>2.0513889612758587E-2</v>
      </c>
      <c r="E40" s="266"/>
      <c r="F40" s="96"/>
      <c r="G40" s="268"/>
    </row>
    <row r="41" spans="1:7">
      <c r="A41" s="97" t="s">
        <v>142</v>
      </c>
      <c r="B41" s="266">
        <v>917.55</v>
      </c>
      <c r="C41" s="96">
        <v>7.4653611459224001E-2</v>
      </c>
      <c r="D41" s="268">
        <v>4.3583590186867985E-2</v>
      </c>
      <c r="E41" s="266"/>
      <c r="F41" s="96"/>
      <c r="G41" s="268"/>
    </row>
    <row r="42" spans="1:7">
      <c r="A42" s="97" t="s">
        <v>143</v>
      </c>
      <c r="B42" s="266">
        <v>427.26</v>
      </c>
      <c r="C42" s="96">
        <v>-0.13914410058027082</v>
      </c>
      <c r="D42" s="268">
        <v>-5.8317905316054033E-2</v>
      </c>
      <c r="E42" s="266"/>
      <c r="F42" s="96"/>
      <c r="G42" s="268"/>
    </row>
    <row r="43" spans="1:7">
      <c r="A43" s="97" t="s">
        <v>144</v>
      </c>
      <c r="B43" s="266">
        <v>511.1</v>
      </c>
      <c r="C43" s="96">
        <v>2.5029080261521841E-2</v>
      </c>
      <c r="D43" s="268">
        <v>2.585203323832844E-2</v>
      </c>
      <c r="E43" s="266"/>
      <c r="F43" s="96"/>
      <c r="G43" s="268"/>
    </row>
    <row r="44" spans="1:7">
      <c r="A44" s="97" t="s">
        <v>145</v>
      </c>
      <c r="B44" s="266">
        <v>578.64</v>
      </c>
      <c r="C44" s="96">
        <v>-0.26853502218514169</v>
      </c>
      <c r="D44" s="268">
        <v>2.8986022690898661E-2</v>
      </c>
      <c r="E44" s="266"/>
      <c r="F44" s="96"/>
      <c r="G44" s="268"/>
    </row>
    <row r="45" spans="1:7">
      <c r="A45" s="97" t="s">
        <v>146</v>
      </c>
      <c r="B45" s="266">
        <v>3573.42</v>
      </c>
      <c r="C45" s="96">
        <v>9.8628805263216712E-3</v>
      </c>
      <c r="D45" s="268">
        <v>-1.5005071546527991E-3</v>
      </c>
      <c r="E45" s="266"/>
      <c r="F45" s="96"/>
      <c r="G45" s="268"/>
    </row>
    <row r="46" spans="1:7">
      <c r="A46" s="202" t="s">
        <v>76</v>
      </c>
      <c r="B46" s="266">
        <v>112.9864</v>
      </c>
      <c r="C46" s="96">
        <v>1.7999129641125711E-2</v>
      </c>
      <c r="D46" s="268">
        <v>4.064086842187095E-4</v>
      </c>
      <c r="E46" s="266"/>
      <c r="F46" s="96"/>
      <c r="G46" s="268"/>
    </row>
    <row r="47" spans="1:7">
      <c r="A47" s="202" t="s">
        <v>127</v>
      </c>
      <c r="B47" s="266">
        <v>179.85</v>
      </c>
      <c r="C47" s="96">
        <v>3.2379461015836108E-2</v>
      </c>
      <c r="D47" s="268">
        <v>3.1469307664075993E-3</v>
      </c>
      <c r="E47" s="266"/>
      <c r="F47" s="96"/>
      <c r="G47" s="268"/>
    </row>
    <row r="48" spans="1:7">
      <c r="A48" s="446" t="s">
        <v>529</v>
      </c>
      <c r="B48" s="445" t="str">
        <f>Naslovnica!A20</f>
        <v>Svibanj 2019.</v>
      </c>
      <c r="C48" s="459"/>
      <c r="D48" s="448" t="s">
        <v>19</v>
      </c>
      <c r="E48" s="445" t="str">
        <f>$B$48</f>
        <v>Svibanj 2019.</v>
      </c>
      <c r="F48" s="459"/>
      <c r="G48" s="448" t="s">
        <v>19</v>
      </c>
    </row>
    <row r="49" spans="1:7" s="276" customFormat="1">
      <c r="A49" s="449" t="s">
        <v>528</v>
      </c>
      <c r="B49" s="450" t="str">
        <f>Naslovnica!A24</f>
        <v>May 2019</v>
      </c>
      <c r="C49" s="459"/>
      <c r="D49" s="452" t="s">
        <v>48</v>
      </c>
      <c r="E49" s="450" t="str">
        <f>$B$49</f>
        <v>May 2019</v>
      </c>
      <c r="F49" s="459"/>
      <c r="G49" s="452" t="s">
        <v>48</v>
      </c>
    </row>
    <row r="50" spans="1:7">
      <c r="A50" s="95" t="s">
        <v>817</v>
      </c>
      <c r="B50" s="265">
        <v>134866.82253065999</v>
      </c>
      <c r="C50" s="201"/>
      <c r="D50" s="268">
        <v>-5.361407977138328E-3</v>
      </c>
      <c r="E50" s="265">
        <v>888.68430000000001</v>
      </c>
      <c r="F50" s="201"/>
      <c r="G50" s="268">
        <v>6.5068991011771105E-2</v>
      </c>
    </row>
    <row r="51" spans="1:7">
      <c r="A51" s="95" t="s">
        <v>816</v>
      </c>
      <c r="B51" s="265">
        <v>111156.94040731</v>
      </c>
      <c r="C51" s="201"/>
      <c r="D51" s="268">
        <v>2.4471676702465719E-4</v>
      </c>
      <c r="E51" s="265" t="s">
        <v>203</v>
      </c>
      <c r="F51" s="201"/>
      <c r="G51" s="268" t="s">
        <v>203</v>
      </c>
    </row>
    <row r="52" spans="1:7">
      <c r="A52" s="95" t="s">
        <v>818</v>
      </c>
      <c r="B52" s="265" t="s">
        <v>203</v>
      </c>
      <c r="C52" s="201"/>
      <c r="D52" s="269" t="s">
        <v>203</v>
      </c>
      <c r="E52" s="265" t="s">
        <v>203</v>
      </c>
      <c r="F52" s="201"/>
      <c r="G52" s="269" t="s">
        <v>203</v>
      </c>
    </row>
    <row r="53" spans="1:7">
      <c r="A53" s="95" t="s">
        <v>831</v>
      </c>
      <c r="B53" s="265" t="s">
        <v>203</v>
      </c>
      <c r="C53" s="201"/>
      <c r="D53" s="268" t="s">
        <v>203</v>
      </c>
      <c r="E53" s="265" t="s">
        <v>203</v>
      </c>
      <c r="F53" s="201"/>
      <c r="G53" s="268" t="s">
        <v>203</v>
      </c>
    </row>
    <row r="54" spans="1:7" ht="18.75" customHeight="1">
      <c r="A54" s="441" t="s">
        <v>832</v>
      </c>
      <c r="B54" s="442">
        <v>246023.76293796999</v>
      </c>
      <c r="C54" s="453"/>
      <c r="D54" s="444">
        <v>-2.836285280929825E-3</v>
      </c>
      <c r="E54" s="442">
        <v>888.68430000000001</v>
      </c>
      <c r="F54" s="453"/>
      <c r="G54" s="444">
        <v>6.5068991011771105E-2</v>
      </c>
    </row>
    <row r="55" spans="1:7" s="208" customFormat="1">
      <c r="A55" s="20" t="s">
        <v>833</v>
      </c>
      <c r="B55" s="271"/>
      <c r="C55" s="252"/>
      <c r="D55" s="252"/>
    </row>
    <row r="56" spans="1:7" s="208" customFormat="1">
      <c r="A56" s="311"/>
      <c r="B56" s="272"/>
      <c r="C56" s="254"/>
      <c r="D56" s="255"/>
    </row>
    <row r="57" spans="1:7" s="208" customFormat="1">
      <c r="B57" s="253"/>
      <c r="C57" s="254"/>
      <c r="D57" s="255"/>
    </row>
    <row r="58" spans="1:7" s="208" customFormat="1">
      <c r="A58" s="695" t="s">
        <v>126</v>
      </c>
      <c r="B58" s="253"/>
      <c r="C58" s="254"/>
      <c r="D58" s="255"/>
    </row>
    <row r="59" spans="1:7" ht="12.75" customHeight="1">
      <c r="B59" s="37"/>
      <c r="C59" s="37"/>
      <c r="D59" s="37"/>
    </row>
    <row r="60" spans="1:7" ht="12.75" customHeight="1">
      <c r="B60" s="53"/>
      <c r="C60" s="53"/>
      <c r="G60" s="14" t="s">
        <v>1285</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31"/>
    </row>
    <row r="114" spans="1:1">
      <c r="A114" s="732"/>
    </row>
    <row r="116" spans="1:1">
      <c r="A116" s="732"/>
    </row>
    <row r="118" spans="1:1">
      <c r="A118" s="732"/>
    </row>
    <row r="120" spans="1:1">
      <c r="A120" s="732"/>
    </row>
    <row r="122" spans="1:1">
      <c r="A122" s="732"/>
    </row>
    <row r="124" spans="1:1">
      <c r="A124" s="732"/>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146" t="s">
        <v>1099</v>
      </c>
      <c r="E1" s="144" t="str">
        <f>Naslovnica!A20</f>
        <v>Svibanj 2019.</v>
      </c>
      <c r="G1" s="146" t="s">
        <v>1101</v>
      </c>
      <c r="H1" s="276"/>
      <c r="I1" s="276"/>
      <c r="J1" s="276"/>
      <c r="K1" s="144" t="str">
        <f>E1</f>
        <v>Svibanj 2019.</v>
      </c>
    </row>
    <row r="2" spans="1:11" ht="12.75" customHeight="1">
      <c r="A2" s="609" t="s">
        <v>1100</v>
      </c>
      <c r="E2" s="619" t="str">
        <f>Naslovnica!A24</f>
        <v>May 2019</v>
      </c>
      <c r="G2" s="609" t="s">
        <v>1102</v>
      </c>
      <c r="H2" s="276"/>
      <c r="I2" s="276"/>
      <c r="J2" s="276"/>
      <c r="K2" s="607" t="str">
        <f>E2</f>
        <v>May 2019</v>
      </c>
    </row>
    <row r="3" spans="1:11" ht="12.75" customHeight="1">
      <c r="A3" s="40" t="s">
        <v>790</v>
      </c>
      <c r="G3" s="40" t="s">
        <v>799</v>
      </c>
      <c r="H3" s="276"/>
      <c r="I3" s="276"/>
      <c r="J3" s="276"/>
      <c r="K3" s="276"/>
    </row>
    <row r="4" spans="1:11" ht="45" customHeight="1">
      <c r="A4" s="466" t="s">
        <v>791</v>
      </c>
      <c r="B4" s="466" t="s">
        <v>792</v>
      </c>
      <c r="C4" s="466" t="s">
        <v>793</v>
      </c>
      <c r="D4" s="466" t="s">
        <v>794</v>
      </c>
      <c r="E4" s="466" t="s">
        <v>795</v>
      </c>
      <c r="G4" s="466" t="s">
        <v>791</v>
      </c>
      <c r="H4" s="466" t="s">
        <v>792</v>
      </c>
      <c r="I4" s="466" t="s">
        <v>793</v>
      </c>
      <c r="J4" s="466" t="s">
        <v>794</v>
      </c>
      <c r="K4" s="466" t="s">
        <v>800</v>
      </c>
    </row>
    <row r="5" spans="1:11" ht="12.75" customHeight="1">
      <c r="A5" s="98" t="s">
        <v>1391</v>
      </c>
      <c r="B5" s="99">
        <v>45116805.600000001</v>
      </c>
      <c r="C5" s="100">
        <v>0.22450778492672463</v>
      </c>
      <c r="D5" s="101">
        <v>39.1</v>
      </c>
      <c r="E5" s="261">
        <v>3.71</v>
      </c>
      <c r="F5" s="54"/>
      <c r="G5" s="98" t="s">
        <v>1415</v>
      </c>
      <c r="H5" s="99">
        <v>2500</v>
      </c>
      <c r="I5" s="100">
        <v>0.51020408163265307</v>
      </c>
      <c r="J5" s="101">
        <v>2500</v>
      </c>
      <c r="K5" s="261">
        <v>21.36</v>
      </c>
    </row>
    <row r="6" spans="1:11" ht="12.75" customHeight="1">
      <c r="A6" s="98" t="s">
        <v>1392</v>
      </c>
      <c r="B6" s="99">
        <v>27027479.5</v>
      </c>
      <c r="C6" s="100">
        <v>0.1344926679538114</v>
      </c>
      <c r="D6" s="101">
        <v>152</v>
      </c>
      <c r="E6" s="261">
        <v>-6.4600000000000009</v>
      </c>
      <c r="F6" s="54"/>
      <c r="G6" s="98" t="s">
        <v>1416</v>
      </c>
      <c r="H6" s="99">
        <v>2400</v>
      </c>
      <c r="I6" s="100">
        <v>0.48979591836734693</v>
      </c>
      <c r="J6" s="101">
        <v>172</v>
      </c>
      <c r="K6" s="261">
        <v>-4.4400000000000004</v>
      </c>
    </row>
    <row r="7" spans="1:11" ht="12.75" customHeight="1">
      <c r="A7" s="98" t="s">
        <v>1393</v>
      </c>
      <c r="B7" s="99">
        <v>25796615</v>
      </c>
      <c r="C7" s="100">
        <v>0.12836770722653995</v>
      </c>
      <c r="D7" s="101">
        <v>442</v>
      </c>
      <c r="E7" s="261">
        <v>-2.4299999999999997</v>
      </c>
      <c r="F7" s="54"/>
      <c r="G7" s="98" t="s">
        <v>1417</v>
      </c>
      <c r="H7" s="99">
        <v>0</v>
      </c>
      <c r="I7" s="100">
        <v>0</v>
      </c>
      <c r="J7" s="101">
        <v>85</v>
      </c>
      <c r="K7" s="261">
        <v>0</v>
      </c>
    </row>
    <row r="8" spans="1:11" ht="12.75" customHeight="1">
      <c r="A8" s="98" t="s">
        <v>1394</v>
      </c>
      <c r="B8" s="99">
        <v>19704090</v>
      </c>
      <c r="C8" s="100">
        <v>9.8050416935919454E-2</v>
      </c>
      <c r="D8" s="101">
        <v>700</v>
      </c>
      <c r="E8" s="261">
        <v>5.26</v>
      </c>
      <c r="G8" s="98"/>
      <c r="H8" s="99"/>
      <c r="I8" s="100"/>
      <c r="J8" s="101"/>
      <c r="K8" s="261"/>
    </row>
    <row r="9" spans="1:11" ht="12.75" customHeight="1">
      <c r="A9" s="98" t="s">
        <v>1395</v>
      </c>
      <c r="B9" s="99">
        <v>19654724</v>
      </c>
      <c r="C9" s="100">
        <v>9.7804764541799316E-2</v>
      </c>
      <c r="D9" s="101">
        <v>404</v>
      </c>
      <c r="E9" s="261">
        <v>3.5900000000000003</v>
      </c>
      <c r="G9" s="98"/>
      <c r="H9" s="99"/>
      <c r="I9" s="100"/>
      <c r="J9" s="101"/>
      <c r="K9" s="261"/>
    </row>
    <row r="10" spans="1:11" ht="12.75" customHeight="1">
      <c r="A10" s="98" t="s">
        <v>1396</v>
      </c>
      <c r="B10" s="99">
        <v>11465015</v>
      </c>
      <c r="C10" s="100">
        <v>5.705158172372185E-2</v>
      </c>
      <c r="D10" s="101">
        <v>1150</v>
      </c>
      <c r="E10" s="262">
        <v>5.0200000000000005</v>
      </c>
      <c r="G10" s="98"/>
      <c r="H10" s="99"/>
      <c r="I10" s="100"/>
      <c r="J10" s="101"/>
      <c r="K10" s="262"/>
    </row>
    <row r="11" spans="1:11" ht="12.75" customHeight="1">
      <c r="A11" s="98" t="s">
        <v>1397</v>
      </c>
      <c r="B11" s="99">
        <v>8817660</v>
      </c>
      <c r="C11" s="100">
        <v>4.3877958302016455E-2</v>
      </c>
      <c r="D11" s="101">
        <v>1170</v>
      </c>
      <c r="E11" s="261">
        <v>1.7399999999999998</v>
      </c>
      <c r="G11" s="98"/>
      <c r="H11" s="99"/>
      <c r="I11" s="100"/>
      <c r="J11" s="101"/>
      <c r="K11" s="261"/>
    </row>
    <row r="12" spans="1:11" ht="12.75" customHeight="1">
      <c r="A12" s="98" t="s">
        <v>1398</v>
      </c>
      <c r="B12" s="99">
        <v>4903947</v>
      </c>
      <c r="C12" s="100">
        <v>2.4402753336066337E-2</v>
      </c>
      <c r="D12" s="101">
        <v>57</v>
      </c>
      <c r="E12" s="261">
        <v>1.79</v>
      </c>
      <c r="G12" s="98"/>
      <c r="H12" s="99"/>
      <c r="I12" s="100"/>
      <c r="J12" s="101"/>
      <c r="K12" s="261"/>
    </row>
    <row r="13" spans="1:11" ht="12.75" customHeight="1">
      <c r="A13" s="98" t="s">
        <v>1399</v>
      </c>
      <c r="B13" s="99">
        <v>4182078.5</v>
      </c>
      <c r="C13" s="100">
        <v>2.0810630715944994E-2</v>
      </c>
      <c r="D13" s="101">
        <v>182</v>
      </c>
      <c r="E13" s="261">
        <v>0</v>
      </c>
      <c r="G13" s="98"/>
      <c r="H13" s="99"/>
      <c r="I13" s="100"/>
      <c r="J13" s="101"/>
      <c r="K13" s="261"/>
    </row>
    <row r="14" spans="1:11" ht="12.75" customHeight="1">
      <c r="A14" s="98" t="s">
        <v>1400</v>
      </c>
      <c r="B14" s="99">
        <v>3690635.8</v>
      </c>
      <c r="C14" s="100">
        <v>1.8365140381952711E-2</v>
      </c>
      <c r="D14" s="101">
        <v>3.2</v>
      </c>
      <c r="E14" s="261">
        <v>18.52</v>
      </c>
      <c r="G14" s="98"/>
      <c r="H14" s="99"/>
      <c r="I14" s="100"/>
      <c r="J14" s="101"/>
      <c r="K14" s="261"/>
    </row>
    <row r="15" spans="1:11" ht="12.75" customHeight="1">
      <c r="A15" s="98" t="s">
        <v>796</v>
      </c>
      <c r="B15" s="99">
        <v>30599707.50999999</v>
      </c>
      <c r="C15" s="100">
        <v>0.15226859395550288</v>
      </c>
      <c r="D15" s="102"/>
      <c r="E15" s="263"/>
      <c r="G15" s="98" t="s">
        <v>801</v>
      </c>
      <c r="H15" s="99"/>
      <c r="I15" s="100"/>
      <c r="J15" s="102"/>
      <c r="K15" s="263"/>
    </row>
    <row r="16" spans="1:11" ht="15.75" customHeight="1">
      <c r="A16" s="469" t="s">
        <v>797</v>
      </c>
      <c r="B16" s="470">
        <f>SUM(B5:B15)</f>
        <v>200958757.91</v>
      </c>
      <c r="C16" s="471"/>
      <c r="D16" s="472"/>
      <c r="E16" s="472"/>
      <c r="G16" s="469" t="s">
        <v>797</v>
      </c>
      <c r="H16" s="470">
        <f>SUM(H5:H15)</f>
        <v>4900</v>
      </c>
      <c r="I16" s="471"/>
      <c r="J16" s="472"/>
      <c r="K16" s="472"/>
    </row>
    <row r="17" spans="1:11" ht="12.75" customHeight="1">
      <c r="A17" s="39" t="s">
        <v>798</v>
      </c>
      <c r="G17" s="39" t="s">
        <v>798</v>
      </c>
      <c r="H17" s="276"/>
      <c r="I17" s="276"/>
      <c r="J17" s="276"/>
      <c r="K17" s="276"/>
    </row>
    <row r="18" spans="1:11" ht="12.75" customHeight="1"/>
    <row r="19" spans="1:11" ht="12.75" customHeight="1">
      <c r="A19" s="146" t="s">
        <v>1103</v>
      </c>
    </row>
    <row r="20" spans="1:11" ht="12.75" customHeight="1">
      <c r="A20" s="609" t="s">
        <v>1104</v>
      </c>
    </row>
    <row r="21" spans="1:11" ht="12.75" customHeight="1">
      <c r="A21" s="40" t="s">
        <v>802</v>
      </c>
    </row>
    <row r="22" spans="1:11" ht="43.5">
      <c r="A22" s="466" t="s">
        <v>803</v>
      </c>
      <c r="B22" s="466" t="s">
        <v>792</v>
      </c>
      <c r="C22" s="466" t="s">
        <v>793</v>
      </c>
      <c r="D22" s="466" t="s">
        <v>804</v>
      </c>
    </row>
    <row r="23" spans="1:11" ht="15" customHeight="1">
      <c r="A23" s="104" t="s">
        <v>1401</v>
      </c>
      <c r="B23" s="99">
        <v>10680000</v>
      </c>
      <c r="C23" s="105">
        <v>0.74488206701403492</v>
      </c>
      <c r="D23" s="141">
        <v>106.8</v>
      </c>
      <c r="E23" s="54"/>
      <c r="F23" s="54"/>
      <c r="H23" s="46"/>
    </row>
    <row r="24" spans="1:11" ht="12.75" customHeight="1">
      <c r="A24" s="104" t="s">
        <v>1402</v>
      </c>
      <c r="B24" s="99">
        <v>2628500</v>
      </c>
      <c r="C24" s="105">
        <v>0.18332607800996167</v>
      </c>
      <c r="D24" s="141">
        <v>105</v>
      </c>
      <c r="E24" s="54"/>
      <c r="F24" s="54"/>
    </row>
    <row r="25" spans="1:11" ht="12.75" customHeight="1">
      <c r="A25" s="104" t="s">
        <v>1403</v>
      </c>
      <c r="B25" s="99">
        <v>503233.64</v>
      </c>
      <c r="C25" s="105">
        <v>3.5098287823426659E-2</v>
      </c>
      <c r="D25" s="141">
        <v>30</v>
      </c>
      <c r="E25" s="54"/>
      <c r="F25" s="54"/>
    </row>
    <row r="26" spans="1:11" ht="12.75" customHeight="1">
      <c r="A26" s="104" t="s">
        <v>1404</v>
      </c>
      <c r="B26" s="99">
        <v>424000</v>
      </c>
      <c r="C26" s="105">
        <v>2.9572097042504755E-2</v>
      </c>
      <c r="D26" s="141">
        <v>106</v>
      </c>
      <c r="E26" s="54"/>
    </row>
    <row r="27" spans="1:11" ht="12.75" customHeight="1">
      <c r="A27" s="104" t="s">
        <v>1405</v>
      </c>
      <c r="B27" s="99">
        <v>102106.5</v>
      </c>
      <c r="C27" s="105">
        <v>7.1214701100719624E-3</v>
      </c>
      <c r="D27" s="141">
        <v>91.95</v>
      </c>
    </row>
    <row r="28" spans="1:11" ht="12.75" customHeight="1">
      <c r="A28" s="104"/>
      <c r="B28" s="99"/>
      <c r="C28" s="105"/>
      <c r="D28" s="141"/>
    </row>
    <row r="29" spans="1:11" ht="12.75" customHeight="1">
      <c r="A29" s="104"/>
      <c r="B29" s="99"/>
      <c r="C29" s="105"/>
      <c r="D29" s="142"/>
    </row>
    <row r="30" spans="1:11" ht="12.75" customHeight="1">
      <c r="A30" s="104"/>
      <c r="B30" s="99"/>
      <c r="C30" s="105"/>
      <c r="D30" s="141"/>
    </row>
    <row r="31" spans="1:11" ht="12.75" customHeight="1">
      <c r="A31" s="104"/>
      <c r="B31" s="99"/>
      <c r="C31" s="105"/>
      <c r="D31" s="141"/>
    </row>
    <row r="32" spans="1:11" ht="12.75" customHeight="1">
      <c r="A32" s="104"/>
      <c r="B32" s="99"/>
      <c r="C32" s="105"/>
      <c r="D32" s="141"/>
    </row>
    <row r="33" spans="1:10" ht="15" customHeight="1">
      <c r="A33" s="98" t="s">
        <v>801</v>
      </c>
      <c r="B33" s="280"/>
      <c r="C33" s="105"/>
      <c r="D33" s="106"/>
    </row>
    <row r="34" spans="1:10" ht="15" customHeight="1">
      <c r="A34" s="477" t="s">
        <v>797</v>
      </c>
      <c r="B34" s="478">
        <f>SUM(B23:B33)</f>
        <v>14337840.140000001</v>
      </c>
      <c r="C34" s="479"/>
      <c r="D34" s="480"/>
    </row>
    <row r="35" spans="1:10" ht="15" customHeight="1">
      <c r="A35" s="103" t="s">
        <v>805</v>
      </c>
      <c r="B35" s="99"/>
      <c r="C35" s="105"/>
      <c r="D35" s="106"/>
    </row>
    <row r="36" spans="1:10" ht="12.75" customHeight="1">
      <c r="A36" s="196" t="s">
        <v>203</v>
      </c>
      <c r="B36" s="280">
        <v>0</v>
      </c>
      <c r="C36" s="105"/>
      <c r="D36" s="106"/>
    </row>
    <row r="37" spans="1:10" ht="12.75" customHeight="1">
      <c r="A37" s="98" t="s">
        <v>801</v>
      </c>
      <c r="B37" s="281"/>
      <c r="C37" s="105"/>
      <c r="D37" s="106"/>
    </row>
    <row r="38" spans="1:10" ht="15" customHeight="1">
      <c r="A38" s="107" t="s">
        <v>797</v>
      </c>
      <c r="B38" s="99">
        <f>SUM(B36:B37)</f>
        <v>0</v>
      </c>
      <c r="C38" s="105"/>
      <c r="D38" s="106"/>
    </row>
    <row r="39" spans="1:10" ht="26.25" customHeight="1">
      <c r="A39" s="473" t="s">
        <v>806</v>
      </c>
      <c r="B39" s="474">
        <f>B34+B38</f>
        <v>14337840.140000001</v>
      </c>
      <c r="C39" s="475"/>
      <c r="D39" s="476"/>
    </row>
    <row r="40" spans="1:10" ht="12.75" customHeight="1"/>
    <row r="41" spans="1:10" ht="12.75" customHeight="1">
      <c r="A41" s="146" t="s">
        <v>1105</v>
      </c>
      <c r="G41" s="151"/>
      <c r="H41" s="208"/>
      <c r="I41" s="208"/>
      <c r="J41" s="208"/>
    </row>
    <row r="42" spans="1:10" ht="12.75" customHeight="1">
      <c r="A42" s="609" t="s">
        <v>1106</v>
      </c>
      <c r="B42" s="46"/>
      <c r="G42" s="170"/>
      <c r="H42" s="208"/>
      <c r="I42" s="208"/>
      <c r="J42" s="208"/>
    </row>
    <row r="43" spans="1:10" ht="12.75" customHeight="1">
      <c r="A43" s="40" t="s">
        <v>802</v>
      </c>
      <c r="G43" s="221"/>
      <c r="H43" s="208"/>
      <c r="I43" s="208"/>
      <c r="J43" s="208"/>
    </row>
    <row r="44" spans="1:10" ht="43.5">
      <c r="A44" s="466" t="s">
        <v>807</v>
      </c>
      <c r="B44" s="466" t="s">
        <v>792</v>
      </c>
      <c r="C44" s="466" t="s">
        <v>793</v>
      </c>
      <c r="D44" s="211"/>
      <c r="G44" s="211"/>
      <c r="H44" s="222"/>
      <c r="I44" s="211"/>
      <c r="J44" s="211"/>
    </row>
    <row r="45" spans="1:10" ht="12.75" customHeight="1">
      <c r="A45" s="104" t="s">
        <v>1406</v>
      </c>
      <c r="B45" s="99">
        <v>210145370</v>
      </c>
      <c r="C45" s="105">
        <v>0.32212835173625098</v>
      </c>
      <c r="D45" s="213"/>
      <c r="E45" s="54"/>
      <c r="F45" s="54"/>
      <c r="G45" s="210"/>
      <c r="H45" s="207"/>
      <c r="I45" s="212"/>
      <c r="J45" s="213"/>
    </row>
    <row r="46" spans="1:10" ht="12.75" customHeight="1">
      <c r="A46" s="104" t="s">
        <v>1407</v>
      </c>
      <c r="B46" s="99">
        <v>137443900</v>
      </c>
      <c r="C46" s="105">
        <v>0.21068547436092505</v>
      </c>
      <c r="D46" s="213"/>
      <c r="E46" s="54"/>
      <c r="F46" s="54"/>
      <c r="G46" s="218"/>
      <c r="H46" s="219"/>
      <c r="I46" s="212"/>
      <c r="J46" s="213"/>
    </row>
    <row r="47" spans="1:10" ht="12.75" customHeight="1">
      <c r="A47" s="104" t="s">
        <v>1408</v>
      </c>
      <c r="B47" s="99">
        <v>126541962.05</v>
      </c>
      <c r="C47" s="105">
        <v>0.19397407452106952</v>
      </c>
      <c r="D47" s="213"/>
      <c r="E47" s="54"/>
      <c r="G47" s="218"/>
      <c r="H47" s="219"/>
      <c r="I47" s="212"/>
      <c r="J47" s="213"/>
    </row>
    <row r="48" spans="1:10" ht="12.75" customHeight="1">
      <c r="A48" s="104" t="s">
        <v>1409</v>
      </c>
      <c r="B48" s="99">
        <v>45786157.07</v>
      </c>
      <c r="C48" s="105">
        <v>7.0184840661948411E-2</v>
      </c>
      <c r="D48" s="213"/>
      <c r="G48" s="218"/>
      <c r="H48" s="219"/>
      <c r="I48" s="212"/>
      <c r="J48" s="213"/>
    </row>
    <row r="49" spans="1:10" ht="12.75" customHeight="1">
      <c r="A49" s="104" t="s">
        <v>1410</v>
      </c>
      <c r="B49" s="99">
        <v>42150000</v>
      </c>
      <c r="C49" s="105">
        <v>6.4611035806703618E-2</v>
      </c>
      <c r="D49" s="213"/>
      <c r="G49" s="218"/>
      <c r="H49" s="219"/>
      <c r="I49" s="212"/>
      <c r="J49" s="213"/>
    </row>
    <row r="50" spans="1:10" ht="12.75" customHeight="1">
      <c r="A50" s="104" t="s">
        <v>1411</v>
      </c>
      <c r="B50" s="99">
        <v>26150576</v>
      </c>
      <c r="C50" s="105">
        <v>4.0085784159001762E-2</v>
      </c>
      <c r="D50" s="214"/>
      <c r="G50" s="218"/>
      <c r="H50" s="219"/>
      <c r="I50" s="212"/>
      <c r="J50" s="214"/>
    </row>
    <row r="51" spans="1:10" ht="12.75" customHeight="1">
      <c r="A51" s="104" t="s">
        <v>1401</v>
      </c>
      <c r="B51" s="99">
        <v>20870500</v>
      </c>
      <c r="C51" s="105">
        <v>3.1992043245641942E-2</v>
      </c>
      <c r="D51" s="213"/>
      <c r="G51" s="218"/>
      <c r="H51" s="219"/>
      <c r="I51" s="212"/>
      <c r="J51" s="213"/>
    </row>
    <row r="52" spans="1:10" ht="12.75" customHeight="1">
      <c r="A52" s="104" t="s">
        <v>1412</v>
      </c>
      <c r="B52" s="99">
        <v>20033111.84</v>
      </c>
      <c r="C52" s="105">
        <v>3.0708424825953453E-2</v>
      </c>
      <c r="D52" s="213"/>
      <c r="G52" s="218"/>
      <c r="H52" s="219"/>
      <c r="I52" s="212"/>
      <c r="J52" s="213"/>
    </row>
    <row r="53" spans="1:10" ht="12.75" customHeight="1">
      <c r="A53" s="104" t="s">
        <v>1413</v>
      </c>
      <c r="B53" s="99">
        <v>10758108.630000001</v>
      </c>
      <c r="C53" s="105">
        <v>1.649092626109934E-2</v>
      </c>
      <c r="D53" s="213"/>
      <c r="G53" s="218"/>
      <c r="H53" s="219"/>
      <c r="I53" s="212"/>
      <c r="J53" s="213"/>
    </row>
    <row r="54" spans="1:10" ht="12.75" customHeight="1">
      <c r="A54" s="108" t="s">
        <v>1414</v>
      </c>
      <c r="B54" s="99">
        <v>7051000</v>
      </c>
      <c r="C54" s="105">
        <v>1.0808360936490324E-2</v>
      </c>
      <c r="D54" s="213"/>
      <c r="G54" s="218"/>
      <c r="H54" s="219"/>
      <c r="I54" s="212"/>
      <c r="J54" s="213"/>
    </row>
    <row r="55" spans="1:10" ht="24">
      <c r="A55" s="109" t="s">
        <v>808</v>
      </c>
      <c r="B55" s="99">
        <v>5434649.1200000048</v>
      </c>
      <c r="C55" s="105">
        <v>8.3306834849155541E-3</v>
      </c>
      <c r="D55" s="215"/>
      <c r="G55" s="220"/>
      <c r="H55" s="219"/>
      <c r="I55" s="212"/>
      <c r="J55" s="215"/>
    </row>
    <row r="56" spans="1:10" ht="26.25" customHeight="1">
      <c r="A56" s="473" t="s">
        <v>809</v>
      </c>
      <c r="B56" s="474">
        <f>SUM(B45:B55)</f>
        <v>652365334.71000004</v>
      </c>
      <c r="C56" s="475"/>
      <c r="D56" s="217"/>
      <c r="G56" s="210"/>
      <c r="H56" s="207"/>
      <c r="I56" s="216"/>
      <c r="J56" s="217"/>
    </row>
    <row r="57" spans="1:10" ht="12.75" customHeight="1">
      <c r="G57" s="208"/>
      <c r="H57" s="208"/>
      <c r="I57" s="208"/>
      <c r="J57" s="208"/>
    </row>
    <row r="58" spans="1:10" ht="12.75" customHeight="1">
      <c r="A58" s="147" t="s">
        <v>1107</v>
      </c>
      <c r="G58" s="223"/>
      <c r="H58" s="208"/>
      <c r="I58" s="208"/>
      <c r="J58" s="208"/>
    </row>
    <row r="59" spans="1:10" ht="12.75" customHeight="1">
      <c r="A59" s="620" t="s">
        <v>1108</v>
      </c>
      <c r="G59" s="224"/>
      <c r="H59" s="208"/>
      <c r="I59" s="208"/>
      <c r="J59" s="208"/>
    </row>
    <row r="60" spans="1:10" ht="12.75" customHeight="1">
      <c r="A60" s="40" t="s">
        <v>810</v>
      </c>
      <c r="G60" s="221"/>
      <c r="H60" s="208"/>
      <c r="I60" s="208"/>
      <c r="J60" s="208"/>
    </row>
    <row r="61" spans="1:10" ht="12.75" customHeight="1">
      <c r="A61" s="467"/>
      <c r="B61" s="468" t="s">
        <v>77</v>
      </c>
      <c r="C61" s="468" t="s">
        <v>78</v>
      </c>
      <c r="D61" s="468" t="s">
        <v>79</v>
      </c>
      <c r="E61" s="468" t="s">
        <v>80</v>
      </c>
      <c r="F61" s="468" t="s">
        <v>81</v>
      </c>
      <c r="G61" s="225"/>
      <c r="H61" s="205"/>
      <c r="I61" s="205"/>
      <c r="J61" s="205"/>
    </row>
    <row r="62" spans="1:10" ht="12.75" customHeight="1">
      <c r="A62" s="467"/>
      <c r="B62" s="621" t="s">
        <v>82</v>
      </c>
      <c r="C62" s="621" t="s">
        <v>83</v>
      </c>
      <c r="D62" s="621" t="s">
        <v>442</v>
      </c>
      <c r="E62" s="621" t="s">
        <v>84</v>
      </c>
      <c r="F62" s="621" t="s">
        <v>85</v>
      </c>
      <c r="G62" s="225"/>
      <c r="H62" s="206"/>
      <c r="I62" s="206"/>
      <c r="J62" s="206"/>
    </row>
    <row r="63" spans="1:10" ht="12.75" customHeight="1">
      <c r="A63" s="110" t="s">
        <v>203</v>
      </c>
      <c r="B63" s="111" t="s">
        <v>203</v>
      </c>
      <c r="C63" s="111" t="s">
        <v>203</v>
      </c>
      <c r="D63" s="111" t="s">
        <v>203</v>
      </c>
      <c r="E63" s="112" t="s">
        <v>203</v>
      </c>
      <c r="F63" s="112" t="s">
        <v>203</v>
      </c>
      <c r="G63" s="210"/>
      <c r="H63" s="207"/>
      <c r="I63" s="207"/>
      <c r="J63" s="209"/>
    </row>
    <row r="64" spans="1:10" ht="15" customHeight="1">
      <c r="A64" s="469" t="s">
        <v>797</v>
      </c>
      <c r="B64" s="481"/>
      <c r="C64" s="481"/>
      <c r="D64" s="481"/>
      <c r="E64" s="482" t="str">
        <f>IF(SUM(E63:E63)=0,"",SUM(E63:E63))</f>
        <v/>
      </c>
      <c r="F64" s="482" t="str">
        <f>IF(SUM(F63:F63)=0,"",SUM(F63:F63))</f>
        <v/>
      </c>
      <c r="G64" s="210"/>
      <c r="H64" s="207"/>
      <c r="I64" s="207"/>
      <c r="J64" s="209"/>
    </row>
    <row r="65" spans="1:11" ht="12.75" customHeight="1"/>
    <row r="66" spans="1:11" ht="12.75" customHeight="1">
      <c r="A66" s="147" t="s">
        <v>1109</v>
      </c>
    </row>
    <row r="67" spans="1:11" ht="12.75" customHeight="1">
      <c r="A67" s="620" t="s">
        <v>1110</v>
      </c>
    </row>
    <row r="68" spans="1:11" ht="12.75" customHeight="1">
      <c r="A68" s="40" t="s">
        <v>811</v>
      </c>
    </row>
    <row r="69" spans="1:11" ht="12.75" customHeight="1">
      <c r="A69" s="467"/>
      <c r="B69" s="468" t="s">
        <v>77</v>
      </c>
      <c r="C69" s="468" t="s">
        <v>78</v>
      </c>
      <c r="D69" s="468" t="s">
        <v>79</v>
      </c>
      <c r="E69" s="468" t="s">
        <v>80</v>
      </c>
      <c r="F69" s="468" t="s">
        <v>81</v>
      </c>
    </row>
    <row r="70" spans="1:11" ht="12.75" customHeight="1">
      <c r="A70" s="467"/>
      <c r="B70" s="621" t="s">
        <v>82</v>
      </c>
      <c r="C70" s="621" t="s">
        <v>83</v>
      </c>
      <c r="D70" s="621" t="s">
        <v>442</v>
      </c>
      <c r="E70" s="621" t="s">
        <v>84</v>
      </c>
      <c r="F70" s="621" t="s">
        <v>85</v>
      </c>
    </row>
    <row r="71" spans="1:11" ht="12.75" customHeight="1">
      <c r="A71" s="110" t="s">
        <v>203</v>
      </c>
      <c r="B71" s="113" t="s">
        <v>203</v>
      </c>
      <c r="C71" s="113" t="s">
        <v>203</v>
      </c>
      <c r="D71" s="113" t="s">
        <v>203</v>
      </c>
      <c r="E71" s="114" t="s">
        <v>203</v>
      </c>
      <c r="F71" s="114" t="s">
        <v>203</v>
      </c>
      <c r="G71" s="54"/>
    </row>
    <row r="72" spans="1:11" ht="15" customHeight="1">
      <c r="A72" s="469" t="s">
        <v>797</v>
      </c>
      <c r="B72" s="483"/>
      <c r="C72" s="483"/>
      <c r="D72" s="483"/>
      <c r="E72" s="482" t="str">
        <f>IF(SUM(E71)=0,"",SUM(E71))</f>
        <v/>
      </c>
      <c r="F72" s="482" t="str">
        <f>IF(SUM(F71)=0,"",SUM(F71))</f>
        <v/>
      </c>
    </row>
    <row r="73" spans="1:11" ht="12.75" customHeight="1">
      <c r="A73" s="17" t="s">
        <v>812</v>
      </c>
    </row>
    <row r="74" spans="1:11" ht="12.75" customHeight="1"/>
    <row r="75" spans="1:11" ht="12.75" customHeight="1">
      <c r="A75" s="695" t="s">
        <v>126</v>
      </c>
    </row>
    <row r="76" spans="1:11" ht="12.75" customHeight="1">
      <c r="K76" s="36" t="s">
        <v>1286</v>
      </c>
    </row>
    <row r="77" spans="1:11" ht="12.75" customHeight="1"/>
    <row r="78" spans="1:11" ht="12.75" customHeight="1"/>
    <row r="79" spans="1:11" ht="12.75" customHeight="1"/>
    <row r="80" spans="1:11" ht="12.75" customHeight="1"/>
    <row r="81" ht="12.75" customHeight="1"/>
    <row r="82" ht="12.75" customHeight="1"/>
    <row r="83" ht="12.75" customHeight="1"/>
  </sheetData>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6"/>
  <sheetViews>
    <sheetView showGridLines="0" zoomScaleNormal="100" zoomScaleSheetLayoutView="50" workbookViewId="0"/>
  </sheetViews>
  <sheetFormatPr defaultColWidth="9.140625" defaultRowHeight="12.75"/>
  <cols>
    <col min="1" max="1" width="9.85546875" style="338" bestFit="1" customWidth="1"/>
    <col min="2" max="2" width="12" style="338" bestFit="1" customWidth="1"/>
    <col min="3" max="3" width="14.85546875" style="338" bestFit="1" customWidth="1"/>
    <col min="4" max="4" width="18.140625" style="338" bestFit="1" customWidth="1"/>
    <col min="5" max="16384" width="9.140625" style="338"/>
  </cols>
  <sheetData>
    <row r="1" spans="1:14" ht="15">
      <c r="A1" s="849" t="s">
        <v>1111</v>
      </c>
      <c r="B1" s="848"/>
      <c r="C1" s="848"/>
    </row>
    <row r="2" spans="1:14">
      <c r="A2" s="850" t="s">
        <v>1112</v>
      </c>
      <c r="B2" s="848"/>
      <c r="C2" s="848"/>
      <c r="N2" s="855"/>
    </row>
    <row r="3" spans="1:14">
      <c r="A3" s="43" t="s">
        <v>1020</v>
      </c>
    </row>
    <row r="4" spans="1:14">
      <c r="A4" s="1093"/>
      <c r="B4" s="1093"/>
      <c r="C4" s="1093"/>
      <c r="D4" s="1093"/>
      <c r="E4" s="1093"/>
      <c r="F4" s="1093"/>
      <c r="G4" s="1093"/>
    </row>
    <row r="5" spans="1:14">
      <c r="A5" s="155" t="s">
        <v>1114</v>
      </c>
    </row>
    <row r="6" spans="1:14" s="852" customFormat="1">
      <c r="A6" s="851" t="s">
        <v>1115</v>
      </c>
      <c r="N6" s="853"/>
    </row>
    <row r="8" spans="1:14" ht="51">
      <c r="A8" s="885" t="s">
        <v>1113</v>
      </c>
      <c r="B8" s="856" t="s">
        <v>1022</v>
      </c>
      <c r="C8" s="856" t="s">
        <v>1023</v>
      </c>
      <c r="D8" s="856" t="s">
        <v>1024</v>
      </c>
      <c r="E8" s="847"/>
    </row>
    <row r="9" spans="1:14">
      <c r="A9" s="857" t="s">
        <v>1012</v>
      </c>
      <c r="B9" s="858">
        <v>8</v>
      </c>
      <c r="C9" s="858">
        <v>14</v>
      </c>
      <c r="D9" s="858">
        <v>7</v>
      </c>
    </row>
    <row r="10" spans="1:14">
      <c r="A10" s="857" t="s">
        <v>1013</v>
      </c>
      <c r="B10" s="858">
        <v>7</v>
      </c>
      <c r="C10" s="858">
        <v>15</v>
      </c>
      <c r="D10" s="858">
        <v>9</v>
      </c>
    </row>
    <row r="11" spans="1:14">
      <c r="A11" s="857" t="s">
        <v>1014</v>
      </c>
      <c r="B11" s="858">
        <v>7</v>
      </c>
      <c r="C11" s="858">
        <v>15</v>
      </c>
      <c r="D11" s="858">
        <v>9</v>
      </c>
    </row>
    <row r="12" spans="1:14">
      <c r="A12" s="857" t="s">
        <v>1015</v>
      </c>
      <c r="B12" s="858">
        <v>7</v>
      </c>
      <c r="C12" s="858">
        <v>15</v>
      </c>
      <c r="D12" s="858">
        <v>9</v>
      </c>
    </row>
    <row r="13" spans="1:14">
      <c r="A13" s="857" t="s">
        <v>1016</v>
      </c>
      <c r="B13" s="858">
        <v>7</v>
      </c>
      <c r="C13" s="858">
        <v>15</v>
      </c>
      <c r="D13" s="858">
        <v>9</v>
      </c>
    </row>
    <row r="14" spans="1:14">
      <c r="A14" s="857" t="s">
        <v>1017</v>
      </c>
      <c r="B14" s="858">
        <v>7</v>
      </c>
      <c r="C14" s="858">
        <v>14</v>
      </c>
      <c r="D14" s="858">
        <v>7</v>
      </c>
    </row>
    <row r="15" spans="1:14">
      <c r="A15" s="857" t="s">
        <v>1018</v>
      </c>
      <c r="B15" s="858">
        <v>7</v>
      </c>
      <c r="C15" s="858">
        <v>14</v>
      </c>
      <c r="D15" s="858">
        <v>7</v>
      </c>
    </row>
    <row r="16" spans="1:14">
      <c r="A16" s="857" t="s">
        <v>1019</v>
      </c>
      <c r="B16" s="858">
        <v>7</v>
      </c>
      <c r="C16" s="858">
        <v>13</v>
      </c>
      <c r="D16" s="858">
        <v>7</v>
      </c>
    </row>
    <row r="17" spans="1:8">
      <c r="A17" s="338" t="s">
        <v>1339</v>
      </c>
      <c r="B17" s="338">
        <v>7</v>
      </c>
      <c r="C17" s="338">
        <v>13</v>
      </c>
      <c r="D17" s="338">
        <v>7</v>
      </c>
    </row>
    <row r="19" spans="1:8">
      <c r="A19" s="155" t="s">
        <v>1116</v>
      </c>
    </row>
    <row r="20" spans="1:8" s="852" customFormat="1">
      <c r="A20" s="851" t="s">
        <v>1117</v>
      </c>
    </row>
    <row r="22" spans="1:8" s="854" customFormat="1">
      <c r="D22" s="144" t="s">
        <v>1021</v>
      </c>
    </row>
    <row r="23" spans="1:8" s="854" customFormat="1" ht="51">
      <c r="A23" s="885" t="s">
        <v>1113</v>
      </c>
      <c r="B23" s="856" t="s">
        <v>1022</v>
      </c>
      <c r="C23" s="856" t="s">
        <v>1023</v>
      </c>
      <c r="D23" s="856" t="s">
        <v>1024</v>
      </c>
      <c r="H23" s="698"/>
    </row>
    <row r="24" spans="1:8">
      <c r="A24" s="857" t="s">
        <v>1012</v>
      </c>
      <c r="B24" s="859">
        <v>30970907.93</v>
      </c>
      <c r="C24" s="859">
        <v>44251609.329999998</v>
      </c>
      <c r="D24" s="859">
        <v>5457042202.9300003</v>
      </c>
      <c r="H24" s="701"/>
    </row>
    <row r="25" spans="1:8">
      <c r="A25" s="857" t="s">
        <v>1013</v>
      </c>
      <c r="B25" s="859">
        <v>31439756.32</v>
      </c>
      <c r="C25" s="859">
        <v>36815186.219999999</v>
      </c>
      <c r="D25" s="859">
        <v>5776259249.4500008</v>
      </c>
    </row>
    <row r="26" spans="1:8">
      <c r="A26" s="857" t="s">
        <v>1014</v>
      </c>
      <c r="B26" s="859">
        <v>30235494.620000001</v>
      </c>
      <c r="C26" s="859">
        <v>6099035.0099999998</v>
      </c>
      <c r="D26" s="859">
        <v>5969129815.2299995</v>
      </c>
    </row>
    <row r="27" spans="1:8">
      <c r="A27" s="857" t="s">
        <v>1015</v>
      </c>
      <c r="B27" s="859">
        <v>29169290.91</v>
      </c>
      <c r="C27" s="859">
        <v>5979924.5099999998</v>
      </c>
      <c r="D27" s="859">
        <v>5951118977.8699999</v>
      </c>
    </row>
    <row r="28" spans="1:8">
      <c r="A28" s="857" t="s">
        <v>1016</v>
      </c>
      <c r="B28" s="859">
        <v>29224688.210000001</v>
      </c>
      <c r="C28" s="859">
        <v>5890384.6799999997</v>
      </c>
      <c r="D28" s="859">
        <v>5905124150.3699989</v>
      </c>
    </row>
    <row r="29" spans="1:8">
      <c r="A29" s="857" t="s">
        <v>1017</v>
      </c>
      <c r="B29" s="859">
        <v>29981025.740000002</v>
      </c>
      <c r="C29" s="859">
        <v>5857103.1399999997</v>
      </c>
      <c r="D29" s="859">
        <v>5797611198.5799999</v>
      </c>
    </row>
    <row r="30" spans="1:8">
      <c r="A30" s="857" t="s">
        <v>1018</v>
      </c>
      <c r="B30" s="859">
        <v>31390987.380000003</v>
      </c>
      <c r="C30" s="859">
        <v>5897171.9199999999</v>
      </c>
      <c r="D30" s="859">
        <v>5929980137.2399998</v>
      </c>
    </row>
    <row r="31" spans="1:8">
      <c r="A31" s="857" t="s">
        <v>1019</v>
      </c>
      <c r="B31" s="859">
        <v>27933640</v>
      </c>
      <c r="C31" s="859">
        <v>5814218.1600000001</v>
      </c>
      <c r="D31" s="859">
        <v>5701762160.6099997</v>
      </c>
    </row>
    <row r="32" spans="1:8">
      <c r="A32" s="338" t="s">
        <v>1339</v>
      </c>
      <c r="B32" s="859">
        <v>26077968.09</v>
      </c>
      <c r="C32" s="859">
        <v>5941982.1500000004</v>
      </c>
      <c r="D32" s="859">
        <v>5736476640.1199989</v>
      </c>
    </row>
    <row r="34" spans="1:14">
      <c r="A34" s="155" t="s">
        <v>1118</v>
      </c>
    </row>
    <row r="35" spans="1:14" s="852" customFormat="1">
      <c r="A35" s="851" t="s">
        <v>1119</v>
      </c>
    </row>
    <row r="37" spans="1:14" s="854" customFormat="1">
      <c r="C37" s="144" t="s">
        <v>1021</v>
      </c>
    </row>
    <row r="38" spans="1:14" s="854" customFormat="1" ht="51">
      <c r="A38" s="885" t="s">
        <v>1113</v>
      </c>
      <c r="B38" s="856" t="s">
        <v>1022</v>
      </c>
      <c r="C38" s="856" t="s">
        <v>1023</v>
      </c>
    </row>
    <row r="39" spans="1:14">
      <c r="A39" s="857" t="s">
        <v>1012</v>
      </c>
      <c r="B39" s="859">
        <v>742065501.04999995</v>
      </c>
      <c r="C39" s="859">
        <v>67101579727.620003</v>
      </c>
    </row>
    <row r="40" spans="1:14">
      <c r="A40" s="857" t="s">
        <v>1013</v>
      </c>
      <c r="B40" s="859">
        <v>726291602.39999998</v>
      </c>
      <c r="C40" s="859">
        <v>61006267062.490005</v>
      </c>
    </row>
    <row r="41" spans="1:14">
      <c r="A41" s="857" t="s">
        <v>1014</v>
      </c>
      <c r="B41" s="859">
        <v>658423173.43000007</v>
      </c>
      <c r="C41" s="859">
        <v>64291210567.839996</v>
      </c>
    </row>
    <row r="42" spans="1:14">
      <c r="A42" s="857" t="s">
        <v>1015</v>
      </c>
      <c r="B42" s="859">
        <v>691025508.44000006</v>
      </c>
      <c r="C42" s="859">
        <v>64185069816.950005</v>
      </c>
      <c r="D42" s="843"/>
      <c r="E42" s="843"/>
      <c r="F42" s="843"/>
      <c r="G42" s="843"/>
      <c r="H42" s="843"/>
      <c r="I42" s="843"/>
      <c r="J42" s="843"/>
      <c r="K42" s="843"/>
      <c r="L42" s="843"/>
      <c r="M42" s="843"/>
      <c r="N42" s="843"/>
    </row>
    <row r="43" spans="1:14">
      <c r="A43" s="857" t="s">
        <v>1016</v>
      </c>
      <c r="B43" s="859">
        <v>684692761.93000007</v>
      </c>
      <c r="C43" s="859">
        <v>64045206519.770004</v>
      </c>
      <c r="H43" s="701"/>
    </row>
    <row r="44" spans="1:14">
      <c r="A44" s="857" t="s">
        <v>1017</v>
      </c>
      <c r="B44" s="859">
        <v>731599914.73000002</v>
      </c>
      <c r="C44" s="859">
        <v>64958021470.330002</v>
      </c>
    </row>
    <row r="45" spans="1:14">
      <c r="A45" s="857" t="s">
        <v>1018</v>
      </c>
      <c r="B45" s="859">
        <v>623129448.79999995</v>
      </c>
      <c r="C45" s="859">
        <v>64811847923.330002</v>
      </c>
    </row>
    <row r="46" spans="1:14">
      <c r="A46" s="857" t="s">
        <v>1019</v>
      </c>
      <c r="B46" s="859">
        <v>677304983.26999998</v>
      </c>
      <c r="C46" s="859">
        <v>65327948714.93</v>
      </c>
    </row>
    <row r="47" spans="1:14">
      <c r="A47" s="338" t="s">
        <v>1339</v>
      </c>
      <c r="B47" s="859">
        <v>687319465.50000012</v>
      </c>
      <c r="C47" s="859">
        <v>67079325238.159996</v>
      </c>
    </row>
    <row r="48" spans="1:14">
      <c r="A48" s="293" t="s">
        <v>1358</v>
      </c>
    </row>
    <row r="49" spans="1:17">
      <c r="A49" s="979" t="s">
        <v>1359</v>
      </c>
    </row>
    <row r="51" spans="1:17">
      <c r="L51" s="36" t="s">
        <v>1287</v>
      </c>
    </row>
    <row r="60" spans="1:17">
      <c r="N60" s="698"/>
      <c r="Q60" s="698"/>
    </row>
    <row r="61" spans="1:17">
      <c r="N61" s="699"/>
      <c r="Q61" s="699"/>
    </row>
    <row r="62" spans="1:17" ht="27" customHeight="1">
      <c r="A62" s="1093"/>
      <c r="B62" s="1093"/>
      <c r="C62" s="1093"/>
      <c r="D62" s="1093"/>
      <c r="E62" s="1093"/>
      <c r="F62" s="1093"/>
      <c r="G62" s="1093"/>
      <c r="H62" s="700"/>
    </row>
    <row r="63" spans="1:17">
      <c r="A63" s="701"/>
      <c r="H63" s="701"/>
    </row>
    <row r="64" spans="1:17">
      <c r="B64" s="855"/>
    </row>
    <row r="88" spans="2:14">
      <c r="B88" s="855"/>
    </row>
    <row r="89" spans="2:14">
      <c r="B89" s="860"/>
    </row>
    <row r="90" spans="2:14">
      <c r="N90" s="855"/>
    </row>
    <row r="91" spans="2:14">
      <c r="N91" s="860"/>
    </row>
    <row r="115" spans="2:2">
      <c r="B115" s="855"/>
    </row>
    <row r="116" spans="2:2">
      <c r="B116" s="860"/>
    </row>
  </sheetData>
  <mergeCells count="2">
    <mergeCell ref="A4:G4"/>
    <mergeCell ref="A62:G62"/>
  </mergeCells>
  <pageMargins left="0.7" right="0.7" top="0.75" bottom="0.75" header="0.3" footer="0.3"/>
  <pageSetup paperSize="9" scale="63" orientation="portrait" verticalDpi="0" r:id="rId1"/>
  <rowBreaks count="1" manualBreakCount="1">
    <brk id="8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9"/>
  <sheetViews>
    <sheetView showGridLines="0" zoomScaleNormal="100" workbookViewId="0"/>
  </sheetViews>
  <sheetFormatPr defaultRowHeight="15"/>
  <cols>
    <col min="1" max="1" width="112.42578125" style="21" bestFit="1" customWidth="1"/>
  </cols>
  <sheetData>
    <row r="1" spans="1:1">
      <c r="A1" s="1" t="s">
        <v>1003</v>
      </c>
    </row>
    <row r="2" spans="1:1">
      <c r="A2" s="1"/>
    </row>
    <row r="3" spans="1:1">
      <c r="A3" s="751" t="s">
        <v>1004</v>
      </c>
    </row>
    <row r="4" spans="1:1">
      <c r="A4" s="716"/>
    </row>
    <row r="5" spans="1:1">
      <c r="A5" s="894" t="s">
        <v>1223</v>
      </c>
    </row>
    <row r="6" spans="1:1">
      <c r="A6" s="893" t="s">
        <v>1222</v>
      </c>
    </row>
    <row r="7" spans="1:1">
      <c r="A7" s="894" t="s">
        <v>1055</v>
      </c>
    </row>
    <row r="8" spans="1:1">
      <c r="A8" s="893" t="s">
        <v>1056</v>
      </c>
    </row>
    <row r="9" spans="1:1">
      <c r="A9" s="894" t="s">
        <v>1173</v>
      </c>
    </row>
    <row r="10" spans="1:1">
      <c r="A10" s="893" t="s">
        <v>1174</v>
      </c>
    </row>
    <row r="11" spans="1:1">
      <c r="A11" s="894" t="s">
        <v>1057</v>
      </c>
    </row>
    <row r="12" spans="1:1" s="276" customFormat="1">
      <c r="A12" s="893" t="s">
        <v>1234</v>
      </c>
    </row>
    <row r="13" spans="1:1">
      <c r="A13" s="894" t="s">
        <v>1180</v>
      </c>
    </row>
    <row r="14" spans="1:1">
      <c r="A14" s="893" t="s">
        <v>1172</v>
      </c>
    </row>
    <row r="15" spans="1:1">
      <c r="A15" s="894" t="s">
        <v>1060</v>
      </c>
    </row>
    <row r="16" spans="1:1">
      <c r="A16" s="893" t="s">
        <v>1181</v>
      </c>
    </row>
    <row r="17" spans="1:2">
      <c r="A17" s="894" t="s">
        <v>1062</v>
      </c>
    </row>
    <row r="18" spans="1:2">
      <c r="A18" s="893" t="s">
        <v>1063</v>
      </c>
      <c r="B18" s="157"/>
    </row>
    <row r="19" spans="1:2">
      <c r="A19" s="894" t="s">
        <v>1064</v>
      </c>
      <c r="B19" s="631"/>
    </row>
    <row r="20" spans="1:2">
      <c r="A20" s="893" t="s">
        <v>1065</v>
      </c>
      <c r="B20" s="365"/>
    </row>
    <row r="21" spans="1:2">
      <c r="A21" s="894" t="s">
        <v>1066</v>
      </c>
      <c r="B21" s="157"/>
    </row>
    <row r="22" spans="1:2">
      <c r="A22" s="893" t="s">
        <v>1067</v>
      </c>
      <c r="B22" s="631"/>
    </row>
    <row r="23" spans="1:2">
      <c r="A23" s="894" t="s">
        <v>1068</v>
      </c>
      <c r="B23" s="157"/>
    </row>
    <row r="24" spans="1:2">
      <c r="A24" s="893" t="s">
        <v>1069</v>
      </c>
      <c r="B24" s="631"/>
    </row>
    <row r="25" spans="1:2">
      <c r="A25" s="894" t="s">
        <v>1247</v>
      </c>
      <c r="B25" s="330"/>
    </row>
    <row r="26" spans="1:2">
      <c r="A26" s="893" t="s">
        <v>1248</v>
      </c>
      <c r="B26" s="638"/>
    </row>
    <row r="27" spans="1:2">
      <c r="A27" s="894" t="s">
        <v>1073</v>
      </c>
      <c r="B27" s="143"/>
    </row>
    <row r="28" spans="1:2">
      <c r="A28" s="893" t="s">
        <v>1072</v>
      </c>
      <c r="B28" s="605"/>
    </row>
    <row r="29" spans="1:2">
      <c r="A29" s="894" t="s">
        <v>1175</v>
      </c>
      <c r="B29" s="158"/>
    </row>
    <row r="30" spans="1:2">
      <c r="A30" s="893" t="s">
        <v>1176</v>
      </c>
      <c r="B30" s="635"/>
    </row>
    <row r="31" spans="1:2">
      <c r="A31" s="894" t="s">
        <v>1076</v>
      </c>
      <c r="B31" s="157"/>
    </row>
    <row r="32" spans="1:2">
      <c r="A32" s="893" t="s">
        <v>1221</v>
      </c>
      <c r="B32" s="631"/>
    </row>
    <row r="33" spans="1:2">
      <c r="A33" s="894" t="s">
        <v>1077</v>
      </c>
      <c r="B33" s="143"/>
    </row>
    <row r="34" spans="1:2">
      <c r="A34" s="893" t="s">
        <v>1078</v>
      </c>
      <c r="B34" s="605"/>
    </row>
    <row r="35" spans="1:2">
      <c r="A35" s="894" t="s">
        <v>1177</v>
      </c>
      <c r="B35" s="143"/>
    </row>
    <row r="36" spans="1:2">
      <c r="A36" s="893" t="s">
        <v>1178</v>
      </c>
      <c r="B36" s="605"/>
    </row>
    <row r="37" spans="1:2">
      <c r="A37" s="894" t="s">
        <v>1081</v>
      </c>
      <c r="B37" s="157"/>
    </row>
    <row r="38" spans="1:2">
      <c r="A38" s="893" t="s">
        <v>1082</v>
      </c>
      <c r="B38" s="634"/>
    </row>
    <row r="39" spans="1:2">
      <c r="A39" s="894" t="s">
        <v>1179</v>
      </c>
      <c r="B39" s="159"/>
    </row>
    <row r="40" spans="1:2">
      <c r="A40" s="893" t="s">
        <v>1182</v>
      </c>
      <c r="B40" s="634"/>
    </row>
    <row r="41" spans="1:2">
      <c r="A41" s="894" t="s">
        <v>1085</v>
      </c>
      <c r="B41" s="158"/>
    </row>
    <row r="42" spans="1:2">
      <c r="A42" s="893" t="s">
        <v>1086</v>
      </c>
      <c r="B42" s="605"/>
    </row>
    <row r="43" spans="1:2">
      <c r="A43" s="894" t="s">
        <v>1087</v>
      </c>
      <c r="B43" s="158"/>
    </row>
    <row r="44" spans="1:2">
      <c r="A44" s="893" t="s">
        <v>1088</v>
      </c>
      <c r="B44" s="605"/>
    </row>
    <row r="45" spans="1:2">
      <c r="A45" s="718"/>
      <c r="B45" s="631"/>
    </row>
    <row r="46" spans="1:2">
      <c r="A46" s="728" t="s">
        <v>1005</v>
      </c>
      <c r="B46" s="143"/>
    </row>
    <row r="47" spans="1:2">
      <c r="A47" s="717"/>
      <c r="B47" s="605"/>
    </row>
    <row r="48" spans="1:2">
      <c r="A48" s="887" t="s">
        <v>131</v>
      </c>
      <c r="B48" s="160"/>
    </row>
    <row r="49" spans="1:5">
      <c r="A49" s="719" t="s">
        <v>132</v>
      </c>
      <c r="B49" s="605"/>
    </row>
    <row r="50" spans="1:5" ht="15" customHeight="1">
      <c r="A50" s="887" t="s">
        <v>1089</v>
      </c>
      <c r="C50" s="888"/>
      <c r="D50" s="60"/>
      <c r="E50" s="60"/>
    </row>
    <row r="51" spans="1:5">
      <c r="A51" s="893" t="s">
        <v>1183</v>
      </c>
      <c r="C51" s="889"/>
    </row>
    <row r="52" spans="1:5">
      <c r="A52" s="887" t="s">
        <v>1091</v>
      </c>
      <c r="C52" s="889"/>
    </row>
    <row r="53" spans="1:5">
      <c r="A53" s="893" t="s">
        <v>1184</v>
      </c>
      <c r="C53" s="889"/>
    </row>
    <row r="54" spans="1:5">
      <c r="A54" s="717"/>
    </row>
    <row r="55" spans="1:5">
      <c r="A55" s="887" t="s">
        <v>133</v>
      </c>
    </row>
    <row r="56" spans="1:5">
      <c r="A56" s="887" t="s">
        <v>134</v>
      </c>
    </row>
    <row r="57" spans="1:5">
      <c r="A57" s="887" t="s">
        <v>1093</v>
      </c>
    </row>
    <row r="58" spans="1:5">
      <c r="A58" s="893" t="s">
        <v>1185</v>
      </c>
    </row>
    <row r="59" spans="1:5">
      <c r="A59" s="887" t="s">
        <v>1095</v>
      </c>
    </row>
    <row r="60" spans="1:5">
      <c r="A60" s="893" t="s">
        <v>1186</v>
      </c>
    </row>
    <row r="61" spans="1:5">
      <c r="A61" s="717"/>
    </row>
    <row r="62" spans="1:5">
      <c r="A62" s="729" t="s">
        <v>1006</v>
      </c>
    </row>
    <row r="63" spans="1:5">
      <c r="A63" s="720"/>
    </row>
    <row r="64" spans="1:5">
      <c r="A64" s="895" t="s">
        <v>1187</v>
      </c>
    </row>
    <row r="65" spans="1:1">
      <c r="A65" s="893" t="s">
        <v>1188</v>
      </c>
    </row>
    <row r="66" spans="1:1">
      <c r="A66" s="895" t="s">
        <v>1189</v>
      </c>
    </row>
    <row r="67" spans="1:1">
      <c r="A67" s="893" t="s">
        <v>1190</v>
      </c>
    </row>
    <row r="68" spans="1:1">
      <c r="A68" s="721"/>
    </row>
    <row r="69" spans="1:1">
      <c r="A69" s="730" t="s">
        <v>1007</v>
      </c>
    </row>
    <row r="70" spans="1:1">
      <c r="A70" s="722"/>
    </row>
    <row r="71" spans="1:1">
      <c r="A71" s="896" t="s">
        <v>1097</v>
      </c>
    </row>
    <row r="72" spans="1:1">
      <c r="A72" s="893" t="s">
        <v>1098</v>
      </c>
    </row>
    <row r="73" spans="1:1">
      <c r="A73" s="896" t="s">
        <v>1191</v>
      </c>
    </row>
    <row r="74" spans="1:1">
      <c r="A74" s="893" t="s">
        <v>1192</v>
      </c>
    </row>
    <row r="75" spans="1:1">
      <c r="A75" s="896" t="s">
        <v>1193</v>
      </c>
    </row>
    <row r="76" spans="1:1">
      <c r="A76" s="893" t="s">
        <v>1194</v>
      </c>
    </row>
    <row r="77" spans="1:1">
      <c r="A77" s="896" t="s">
        <v>1195</v>
      </c>
    </row>
    <row r="78" spans="1:1">
      <c r="A78" s="893" t="s">
        <v>1196</v>
      </c>
    </row>
    <row r="79" spans="1:1">
      <c r="A79" s="896" t="s">
        <v>1197</v>
      </c>
    </row>
    <row r="80" spans="1:1">
      <c r="A80" s="893" t="s">
        <v>1198</v>
      </c>
    </row>
    <row r="81" spans="1:5">
      <c r="A81" s="896" t="s">
        <v>1199</v>
      </c>
    </row>
    <row r="82" spans="1:5">
      <c r="A82" s="893" t="s">
        <v>1200</v>
      </c>
    </row>
    <row r="83" spans="1:5">
      <c r="A83" s="723"/>
    </row>
    <row r="84" spans="1:5" s="276" customFormat="1">
      <c r="A84" s="890" t="s">
        <v>1204</v>
      </c>
    </row>
    <row r="85" spans="1:5" s="276" customFormat="1">
      <c r="A85" s="723"/>
    </row>
    <row r="86" spans="1:5" s="276" customFormat="1">
      <c r="A86" s="897" t="s">
        <v>1114</v>
      </c>
      <c r="E86" s="155"/>
    </row>
    <row r="87" spans="1:5" s="276" customFormat="1">
      <c r="A87" s="893" t="s">
        <v>1115</v>
      </c>
      <c r="E87" s="155"/>
    </row>
    <row r="88" spans="1:5" s="276" customFormat="1">
      <c r="A88" s="897" t="s">
        <v>1116</v>
      </c>
      <c r="E88" s="155"/>
    </row>
    <row r="89" spans="1:5" s="276" customFormat="1">
      <c r="A89" s="893" t="s">
        <v>1117</v>
      </c>
      <c r="E89" s="155"/>
    </row>
    <row r="90" spans="1:5" s="276" customFormat="1">
      <c r="A90" s="897" t="s">
        <v>1118</v>
      </c>
      <c r="E90" s="155"/>
    </row>
    <row r="91" spans="1:5" s="276" customFormat="1">
      <c r="A91" s="893" t="s">
        <v>1119</v>
      </c>
      <c r="E91" s="851"/>
    </row>
    <row r="92" spans="1:5" s="276" customFormat="1">
      <c r="A92" s="723"/>
      <c r="E92" s="851"/>
    </row>
    <row r="93" spans="1:5">
      <c r="A93" s="750" t="s">
        <v>1201</v>
      </c>
      <c r="E93" s="155"/>
    </row>
    <row r="94" spans="1:5">
      <c r="A94" s="720"/>
      <c r="E94" s="851"/>
    </row>
    <row r="95" spans="1:5">
      <c r="A95" s="898" t="s">
        <v>1205</v>
      </c>
    </row>
    <row r="96" spans="1:5">
      <c r="A96" s="893" t="s">
        <v>1206</v>
      </c>
    </row>
    <row r="97" spans="1:3">
      <c r="A97" s="898" t="s">
        <v>1207</v>
      </c>
    </row>
    <row r="98" spans="1:3">
      <c r="A98" s="893" t="s">
        <v>1208</v>
      </c>
      <c r="C98" s="733"/>
    </row>
    <row r="99" spans="1:3">
      <c r="A99" s="898" t="s">
        <v>1155</v>
      </c>
    </row>
    <row r="100" spans="1:3">
      <c r="A100" s="893" t="s">
        <v>1156</v>
      </c>
    </row>
    <row r="101" spans="1:3">
      <c r="A101" s="898" t="s">
        <v>1209</v>
      </c>
    </row>
    <row r="102" spans="1:3">
      <c r="A102" s="893" t="s">
        <v>1210</v>
      </c>
    </row>
    <row r="103" spans="1:3">
      <c r="A103" s="898" t="s">
        <v>1211</v>
      </c>
    </row>
    <row r="104" spans="1:3">
      <c r="A104" s="893" t="s">
        <v>1212</v>
      </c>
    </row>
    <row r="105" spans="1:3">
      <c r="A105" s="898" t="s">
        <v>1213</v>
      </c>
    </row>
    <row r="106" spans="1:3">
      <c r="A106" s="893" t="s">
        <v>1309</v>
      </c>
    </row>
    <row r="107" spans="1:3">
      <c r="A107" s="898" t="s">
        <v>1162</v>
      </c>
    </row>
    <row r="108" spans="1:3">
      <c r="A108" s="893" t="s">
        <v>1305</v>
      </c>
    </row>
    <row r="109" spans="1:3">
      <c r="A109" s="898" t="s">
        <v>1163</v>
      </c>
    </row>
    <row r="110" spans="1:3">
      <c r="A110" s="893" t="s">
        <v>1307</v>
      </c>
    </row>
    <row r="111" spans="1:3">
      <c r="A111" s="898" t="s">
        <v>1164</v>
      </c>
    </row>
    <row r="112" spans="1:3">
      <c r="A112" s="893" t="s">
        <v>1214</v>
      </c>
    </row>
    <row r="113" spans="1:1">
      <c r="A113" s="898" t="s">
        <v>1215</v>
      </c>
    </row>
    <row r="114" spans="1:1">
      <c r="A114" s="893" t="s">
        <v>1216</v>
      </c>
    </row>
    <row r="115" spans="1:1">
      <c r="A115" s="898" t="s">
        <v>1217</v>
      </c>
    </row>
    <row r="116" spans="1:1">
      <c r="A116" s="893" t="s">
        <v>1218</v>
      </c>
    </row>
    <row r="117" spans="1:1">
      <c r="A117" s="898" t="s">
        <v>1219</v>
      </c>
    </row>
    <row r="118" spans="1:1">
      <c r="A118" s="893" t="s">
        <v>1220</v>
      </c>
    </row>
    <row r="119" spans="1:1">
      <c r="A119" s="734"/>
    </row>
    <row r="120" spans="1:1">
      <c r="A120" s="735" t="s">
        <v>1202</v>
      </c>
    </row>
    <row r="121" spans="1:1">
      <c r="A121" s="723"/>
    </row>
    <row r="122" spans="1:1">
      <c r="A122" s="899" t="s">
        <v>1128</v>
      </c>
    </row>
    <row r="123" spans="1:1">
      <c r="A123" s="893" t="s">
        <v>1129</v>
      </c>
    </row>
    <row r="124" spans="1:1">
      <c r="A124" s="899" t="s">
        <v>1130</v>
      </c>
    </row>
    <row r="125" spans="1:1">
      <c r="A125" s="893" t="s">
        <v>1131</v>
      </c>
    </row>
    <row r="126" spans="1:1">
      <c r="A126" s="899" t="s">
        <v>1132</v>
      </c>
    </row>
    <row r="127" spans="1:1">
      <c r="A127" s="893" t="s">
        <v>1133</v>
      </c>
    </row>
    <row r="128" spans="1:1">
      <c r="A128" s="899" t="s">
        <v>1134</v>
      </c>
    </row>
    <row r="129" spans="1:8">
      <c r="A129" s="893" t="s">
        <v>1135</v>
      </c>
    </row>
    <row r="130" spans="1:8">
      <c r="A130" s="899" t="s">
        <v>1136</v>
      </c>
    </row>
    <row r="131" spans="1:8">
      <c r="A131" s="893" t="s">
        <v>1137</v>
      </c>
    </row>
    <row r="132" spans="1:8">
      <c r="A132" s="899" t="s">
        <v>1138</v>
      </c>
    </row>
    <row r="133" spans="1:8">
      <c r="A133" s="893" t="s">
        <v>1139</v>
      </c>
    </row>
    <row r="134" spans="1:8">
      <c r="A134" s="899" t="s">
        <v>1140</v>
      </c>
    </row>
    <row r="135" spans="1:8">
      <c r="A135" s="893" t="s">
        <v>1141</v>
      </c>
    </row>
    <row r="136" spans="1:8" s="276" customFormat="1">
      <c r="A136" s="992" t="s">
        <v>1419</v>
      </c>
    </row>
    <row r="137" spans="1:8" s="276" customFormat="1">
      <c r="A137" s="893" t="s">
        <v>1420</v>
      </c>
    </row>
    <row r="138" spans="1:8">
      <c r="A138" s="736"/>
    </row>
    <row r="139" spans="1:8">
      <c r="A139" s="715" t="s">
        <v>1203</v>
      </c>
    </row>
    <row r="140" spans="1:8">
      <c r="A140" s="197"/>
      <c r="B140" s="197"/>
      <c r="C140" s="197"/>
      <c r="D140" s="197"/>
      <c r="E140" s="197"/>
    </row>
    <row r="141" spans="1:8">
      <c r="A141" s="900" t="s">
        <v>1144</v>
      </c>
    </row>
    <row r="142" spans="1:8">
      <c r="A142" s="893" t="s">
        <v>1145</v>
      </c>
    </row>
    <row r="143" spans="1:8">
      <c r="A143" s="900" t="s">
        <v>1147</v>
      </c>
    </row>
    <row r="144" spans="1:8">
      <c r="A144" s="893" t="s">
        <v>1148</v>
      </c>
      <c r="H144" s="248"/>
    </row>
    <row r="145" spans="1:6">
      <c r="A145" s="900" t="s">
        <v>1149</v>
      </c>
    </row>
    <row r="146" spans="1:6">
      <c r="A146" s="893" t="s">
        <v>1150</v>
      </c>
      <c r="F146" s="64"/>
    </row>
    <row r="147" spans="1:6">
      <c r="A147" s="900" t="s">
        <v>1151</v>
      </c>
    </row>
    <row r="148" spans="1:6">
      <c r="A148" s="893" t="s">
        <v>1152</v>
      </c>
    </row>
    <row r="149" spans="1:6">
      <c r="A149" s="900" t="s">
        <v>1153</v>
      </c>
    </row>
    <row r="150" spans="1:6" s="276" customFormat="1">
      <c r="A150" s="893" t="s">
        <v>1154</v>
      </c>
    </row>
    <row r="151" spans="1:6">
      <c r="A151" s="994" t="s">
        <v>1424</v>
      </c>
    </row>
    <row r="152" spans="1:6" s="276" customFormat="1">
      <c r="A152" s="993" t="s">
        <v>1425</v>
      </c>
    </row>
    <row r="153" spans="1:6" s="276" customFormat="1">
      <c r="A153" s="724"/>
    </row>
    <row r="154" spans="1:6">
      <c r="A154" s="26" t="s">
        <v>1008</v>
      </c>
    </row>
    <row r="155" spans="1:6" ht="25.5">
      <c r="A155" s="725" t="s">
        <v>1429</v>
      </c>
    </row>
    <row r="156" spans="1:6">
      <c r="A156" s="726"/>
    </row>
    <row r="157" spans="1:6">
      <c r="A157" s="27" t="s">
        <v>4</v>
      </c>
    </row>
    <row r="158" spans="1:6">
      <c r="A158" s="727" t="s">
        <v>5</v>
      </c>
    </row>
    <row r="159" spans="1:6">
      <c r="A159" s="724"/>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41:A150"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36" location="'29 Tablica 7.8'!A1" display="Tablica 7.8. Financijski leasing u kreditnim institucijama"/>
    <hyperlink ref="A137" location="'29 Tablica 7.8'!A1" display="Table 7.8: Financial leasing in credit institutions"/>
    <hyperlink ref="A151" location="'31 Tablica 8,6'!A1" display="Tablica 8.6. Faktoring u kreditnim institucijama"/>
    <hyperlink ref="A152" location="'31 Tablica 8,6'!A1" display="Table 8.6: Factoring in credit institutions"/>
  </hyperlinks>
  <pageMargins left="0.7" right="0.7" top="0.75" bottom="0.75" header="0.3" footer="0.3"/>
  <pageSetup paperSize="9" scale="72" orientation="portrait" r:id="rId1"/>
  <rowBreaks count="3" manualBreakCount="3">
    <brk id="67" man="1"/>
    <brk id="137" man="1"/>
    <brk id="15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2"/>
  <sheetViews>
    <sheetView showGridLines="0" zoomScaleNormal="100" workbookViewId="0">
      <pane ySplit="10" topLeftCell="A11" activePane="bottomLeft" state="frozen"/>
      <selection pane="bottomLeft"/>
    </sheetView>
  </sheetViews>
  <sheetFormatPr defaultRowHeight="15"/>
  <cols>
    <col min="1" max="1" width="34.285156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5.7109375" style="276"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82" t="s">
        <v>1120</v>
      </c>
      <c r="B1" s="615"/>
      <c r="C1" s="615"/>
      <c r="D1" s="615"/>
      <c r="E1" s="616"/>
      <c r="F1" s="616"/>
      <c r="G1" s="616"/>
      <c r="H1" s="616"/>
      <c r="I1" s="616"/>
      <c r="J1" s="616"/>
      <c r="K1" s="616"/>
      <c r="L1" s="616"/>
    </row>
    <row r="2" spans="1:19" ht="15" customHeight="1">
      <c r="A2" s="683" t="s">
        <v>1121</v>
      </c>
      <c r="B2" s="618"/>
      <c r="C2" s="618"/>
      <c r="D2" s="618"/>
      <c r="E2" s="618"/>
      <c r="F2" s="618"/>
      <c r="G2" s="618"/>
      <c r="H2" s="618"/>
      <c r="I2" s="618"/>
      <c r="J2" s="616"/>
      <c r="K2" s="616"/>
      <c r="L2" s="616"/>
    </row>
    <row r="3" spans="1:19" s="276" customFormat="1">
      <c r="A3" s="617"/>
      <c r="B3" s="618"/>
      <c r="C3" s="618"/>
      <c r="D3" s="618"/>
      <c r="E3" s="618"/>
      <c r="F3" s="618"/>
      <c r="G3" s="618"/>
      <c r="H3" s="618"/>
      <c r="I3" s="618"/>
      <c r="J3" s="616"/>
      <c r="K3" s="616"/>
      <c r="L3" s="616"/>
    </row>
    <row r="4" spans="1:19" ht="12.75" customHeight="1">
      <c r="A4" s="146" t="s">
        <v>1122</v>
      </c>
    </row>
    <row r="5" spans="1:19" ht="12.75" customHeight="1">
      <c r="A5" s="609" t="s">
        <v>1123</v>
      </c>
      <c r="H5" s="276"/>
      <c r="I5" s="276"/>
    </row>
    <row r="6" spans="1:19" ht="12.75" customHeight="1">
      <c r="F6" s="144"/>
      <c r="G6" s="144"/>
      <c r="H6" s="1095" t="str">
        <f>Naslovnica!A20</f>
        <v>Svibanj 2019.</v>
      </c>
      <c r="I6" s="1095"/>
    </row>
    <row r="7" spans="1:19" ht="12.75" customHeight="1">
      <c r="F7" s="299"/>
      <c r="G7" s="299"/>
      <c r="H7" s="1096" t="str">
        <f>Naslovnica!A24</f>
        <v>May 2019</v>
      </c>
      <c r="I7" s="1096"/>
    </row>
    <row r="8" spans="1:19" ht="15" customHeight="1">
      <c r="A8" s="641"/>
      <c r="B8" s="642"/>
      <c r="C8" s="642"/>
      <c r="D8" s="642"/>
      <c r="E8" s="642"/>
      <c r="F8" s="642"/>
      <c r="G8" s="642"/>
      <c r="H8" s="892"/>
      <c r="I8" s="892"/>
      <c r="J8" s="643"/>
      <c r="K8" s="1094" t="s">
        <v>1298</v>
      </c>
      <c r="L8" s="1094"/>
    </row>
    <row r="9" spans="1:19" ht="33.75">
      <c r="A9" s="644" t="s">
        <v>86</v>
      </c>
      <c r="B9" s="645" t="s">
        <v>332</v>
      </c>
      <c r="C9" s="645" t="s">
        <v>333</v>
      </c>
      <c r="D9" s="646" t="s">
        <v>87</v>
      </c>
      <c r="E9" s="645" t="s">
        <v>155</v>
      </c>
      <c r="F9" s="645" t="s">
        <v>207</v>
      </c>
      <c r="G9" s="645" t="s">
        <v>1043</v>
      </c>
      <c r="H9" s="645" t="s">
        <v>1243</v>
      </c>
      <c r="I9" s="645" t="s">
        <v>1245</v>
      </c>
      <c r="J9" s="645" t="s">
        <v>1028</v>
      </c>
      <c r="K9" s="645" t="s">
        <v>1034</v>
      </c>
      <c r="L9" s="645" t="s">
        <v>71</v>
      </c>
    </row>
    <row r="10" spans="1:19" ht="42">
      <c r="A10" s="647" t="s">
        <v>443</v>
      </c>
      <c r="B10" s="648" t="s">
        <v>335</v>
      </c>
      <c r="C10" s="648" t="s">
        <v>334</v>
      </c>
      <c r="D10" s="649" t="s">
        <v>88</v>
      </c>
      <c r="E10" s="648" t="s">
        <v>785</v>
      </c>
      <c r="F10" s="648" t="s">
        <v>208</v>
      </c>
      <c r="G10" s="650" t="s">
        <v>1044</v>
      </c>
      <c r="H10" s="650" t="s">
        <v>1244</v>
      </c>
      <c r="I10" s="650" t="s">
        <v>1246</v>
      </c>
      <c r="J10" s="650" t="s">
        <v>1238</v>
      </c>
      <c r="K10" s="650" t="s">
        <v>561</v>
      </c>
      <c r="L10" s="650" t="s">
        <v>563</v>
      </c>
    </row>
    <row r="11" spans="1:19" ht="12.75" customHeight="1">
      <c r="A11" s="140" t="s">
        <v>93</v>
      </c>
      <c r="B11" s="198">
        <v>28508707379</v>
      </c>
      <c r="C11" s="294" t="s">
        <v>236</v>
      </c>
      <c r="D11" s="484" t="s">
        <v>92</v>
      </c>
      <c r="E11" s="485" t="s">
        <v>89</v>
      </c>
      <c r="F11" s="485" t="s">
        <v>538</v>
      </c>
      <c r="G11" s="485" t="s">
        <v>1040</v>
      </c>
      <c r="H11" s="486">
        <v>48599632.670000002</v>
      </c>
      <c r="I11" s="487">
        <v>1286.3705880629357</v>
      </c>
      <c r="J11" s="488">
        <v>-3.3239930256979577E-2</v>
      </c>
      <c r="K11" s="488">
        <v>4.3573036768813633E-3</v>
      </c>
      <c r="L11" s="488">
        <v>6.440878226684843E-2</v>
      </c>
      <c r="M11" s="312"/>
      <c r="N11" s="312"/>
      <c r="O11" s="312"/>
      <c r="P11" s="171"/>
      <c r="Q11" s="204"/>
      <c r="R11" s="78"/>
      <c r="S11" s="78"/>
    </row>
    <row r="12" spans="1:19" ht="12.75" customHeight="1">
      <c r="A12" s="140" t="s">
        <v>94</v>
      </c>
      <c r="B12" s="198">
        <v>26655747081</v>
      </c>
      <c r="C12" s="294" t="s">
        <v>237</v>
      </c>
      <c r="D12" s="484" t="s">
        <v>92</v>
      </c>
      <c r="E12" s="485" t="s">
        <v>90</v>
      </c>
      <c r="F12" s="485" t="s">
        <v>538</v>
      </c>
      <c r="G12" s="485" t="s">
        <v>1041</v>
      </c>
      <c r="H12" s="486">
        <v>101116516.13</v>
      </c>
      <c r="I12" s="487">
        <v>172.65932726000094</v>
      </c>
      <c r="J12" s="488">
        <v>2.0604659598669306E-2</v>
      </c>
      <c r="K12" s="488">
        <v>8.9144350708372233E-3</v>
      </c>
      <c r="L12" s="488">
        <v>5.3374975704928884E-2</v>
      </c>
      <c r="M12" s="312"/>
      <c r="N12" s="312"/>
      <c r="O12" s="312"/>
      <c r="P12" s="171"/>
      <c r="Q12" s="204"/>
      <c r="R12" s="78"/>
      <c r="S12" s="78"/>
    </row>
    <row r="13" spans="1:19" ht="12.75" customHeight="1">
      <c r="A13" s="140" t="s">
        <v>1430</v>
      </c>
      <c r="B13" s="198">
        <v>12916294683</v>
      </c>
      <c r="C13" s="294" t="s">
        <v>235</v>
      </c>
      <c r="D13" s="484" t="s">
        <v>92</v>
      </c>
      <c r="E13" s="116" t="s">
        <v>99</v>
      </c>
      <c r="F13" s="116" t="s">
        <v>538</v>
      </c>
      <c r="G13" s="116" t="s">
        <v>1041</v>
      </c>
      <c r="H13" s="486">
        <v>161922238.03</v>
      </c>
      <c r="I13" s="487">
        <v>118.86911209600719</v>
      </c>
      <c r="J13" s="488">
        <v>-2.2004825143633333E-3</v>
      </c>
      <c r="K13" s="488">
        <v>1.7192994301873377E-4</v>
      </c>
      <c r="L13" s="488">
        <v>4.9423573161044843E-4</v>
      </c>
      <c r="M13" s="312"/>
      <c r="N13" s="312"/>
      <c r="O13" s="312"/>
      <c r="P13" s="171"/>
      <c r="Q13" s="204"/>
      <c r="R13" s="78"/>
      <c r="S13" s="78"/>
    </row>
    <row r="14" spans="1:19" ht="12.75" customHeight="1">
      <c r="A14" s="140" t="s">
        <v>483</v>
      </c>
      <c r="B14" s="198">
        <v>74282954450</v>
      </c>
      <c r="C14" s="294" t="s">
        <v>238</v>
      </c>
      <c r="D14" s="484" t="s">
        <v>422</v>
      </c>
      <c r="E14" s="116" t="s">
        <v>99</v>
      </c>
      <c r="F14" s="116" t="s">
        <v>538</v>
      </c>
      <c r="G14" s="116" t="s">
        <v>1041</v>
      </c>
      <c r="H14" s="117">
        <v>5616303.3899999997</v>
      </c>
      <c r="I14" s="118">
        <v>84.048676208558376</v>
      </c>
      <c r="J14" s="488">
        <v>4.6540984895824256E-3</v>
      </c>
      <c r="K14" s="488">
        <v>9.549286795440981E-3</v>
      </c>
      <c r="L14" s="488">
        <v>6.3129355028791689E-2</v>
      </c>
      <c r="M14" s="312"/>
      <c r="N14" s="312"/>
      <c r="O14" s="312"/>
      <c r="P14" s="171"/>
      <c r="Q14" s="204"/>
      <c r="R14" s="78"/>
      <c r="S14" s="78"/>
    </row>
    <row r="15" spans="1:19" ht="12.75" customHeight="1">
      <c r="A15" s="140" t="s">
        <v>484</v>
      </c>
      <c r="B15" s="490">
        <v>51485653636</v>
      </c>
      <c r="C15" s="491" t="s">
        <v>239</v>
      </c>
      <c r="D15" s="484" t="s">
        <v>422</v>
      </c>
      <c r="E15" s="116" t="s">
        <v>91</v>
      </c>
      <c r="F15" s="116" t="s">
        <v>538</v>
      </c>
      <c r="G15" s="116" t="s">
        <v>1041</v>
      </c>
      <c r="H15" s="486">
        <v>5289061.82</v>
      </c>
      <c r="I15" s="487">
        <v>106.56504403816972</v>
      </c>
      <c r="J15" s="488">
        <v>-9.8414196361473749E-5</v>
      </c>
      <c r="K15" s="488">
        <v>-9.8414196361473749E-5</v>
      </c>
      <c r="L15" s="488">
        <v>-4.6645487461716151E-4</v>
      </c>
      <c r="M15" s="312"/>
      <c r="N15" s="312"/>
      <c r="O15" s="312"/>
      <c r="P15" s="171"/>
      <c r="Q15" s="204"/>
      <c r="R15" s="78"/>
      <c r="S15" s="78"/>
    </row>
    <row r="16" spans="1:19" ht="12.75" customHeight="1">
      <c r="A16" s="140" t="s">
        <v>485</v>
      </c>
      <c r="B16" s="198">
        <v>73876640124</v>
      </c>
      <c r="C16" s="294" t="s">
        <v>240</v>
      </c>
      <c r="D16" s="484" t="s">
        <v>422</v>
      </c>
      <c r="E16" s="485" t="s">
        <v>89</v>
      </c>
      <c r="F16" s="485" t="s">
        <v>538</v>
      </c>
      <c r="G16" s="485" t="s">
        <v>1041</v>
      </c>
      <c r="H16" s="486">
        <v>38144509.409999996</v>
      </c>
      <c r="I16" s="487">
        <v>150.9997137959466</v>
      </c>
      <c r="J16" s="488">
        <v>-9.611168299063888E-2</v>
      </c>
      <c r="K16" s="488">
        <v>-6.3459496505681612E-2</v>
      </c>
      <c r="L16" s="488">
        <v>9.7415717816819347E-2</v>
      </c>
      <c r="M16" s="312"/>
      <c r="N16" s="312"/>
      <c r="O16" s="312"/>
      <c r="P16" s="171"/>
      <c r="Q16" s="204"/>
      <c r="R16" s="78"/>
      <c r="S16" s="78"/>
    </row>
    <row r="17" spans="1:19" ht="12.75" customHeight="1">
      <c r="A17" s="115" t="s">
        <v>95</v>
      </c>
      <c r="B17" s="490">
        <v>37695515978</v>
      </c>
      <c r="C17" s="491" t="s">
        <v>241</v>
      </c>
      <c r="D17" s="492" t="s">
        <v>96</v>
      </c>
      <c r="E17" s="116" t="s">
        <v>89</v>
      </c>
      <c r="F17" s="116" t="s">
        <v>538</v>
      </c>
      <c r="G17" s="116" t="s">
        <v>1041</v>
      </c>
      <c r="H17" s="486">
        <v>5446277.71</v>
      </c>
      <c r="I17" s="487">
        <v>72.288263232705575</v>
      </c>
      <c r="J17" s="488">
        <v>1.2419139491590014E-2</v>
      </c>
      <c r="K17" s="488">
        <v>1.2419139491589792E-2</v>
      </c>
      <c r="L17" s="488">
        <v>5.3930141669647158E-2</v>
      </c>
      <c r="M17" s="312"/>
      <c r="N17" s="312"/>
      <c r="O17" s="312"/>
      <c r="P17" s="171"/>
      <c r="Q17" s="204"/>
      <c r="R17" s="78"/>
      <c r="S17" s="78"/>
    </row>
    <row r="18" spans="1:19" ht="12.75" customHeight="1">
      <c r="A18" s="140" t="s">
        <v>1431</v>
      </c>
      <c r="B18" s="490" t="s">
        <v>349</v>
      </c>
      <c r="C18" s="491" t="s">
        <v>242</v>
      </c>
      <c r="D18" s="492" t="s">
        <v>128</v>
      </c>
      <c r="E18" s="116" t="s">
        <v>99</v>
      </c>
      <c r="F18" s="116" t="s">
        <v>538</v>
      </c>
      <c r="G18" s="116" t="s">
        <v>1041</v>
      </c>
      <c r="H18" s="486">
        <v>53665242.920000002</v>
      </c>
      <c r="I18" s="487">
        <v>112.34513692040261</v>
      </c>
      <c r="J18" s="488">
        <v>-1.7263786353606481E-2</v>
      </c>
      <c r="K18" s="488">
        <v>2.4875470444807313E-4</v>
      </c>
      <c r="L18" s="488">
        <v>3.3933346527899033E-3</v>
      </c>
      <c r="M18" s="312"/>
      <c r="N18" s="312"/>
      <c r="O18" s="312"/>
      <c r="P18" s="171"/>
      <c r="Q18" s="204"/>
      <c r="R18" s="78"/>
      <c r="S18" s="78"/>
    </row>
    <row r="19" spans="1:19" ht="12.75" customHeight="1">
      <c r="A19" s="115" t="s">
        <v>508</v>
      </c>
      <c r="B19" s="490">
        <v>56499633647</v>
      </c>
      <c r="C19" s="491" t="s">
        <v>243</v>
      </c>
      <c r="D19" s="492" t="s">
        <v>154</v>
      </c>
      <c r="E19" s="116" t="s">
        <v>99</v>
      </c>
      <c r="F19" s="116" t="s">
        <v>538</v>
      </c>
      <c r="G19" s="116" t="s">
        <v>1040</v>
      </c>
      <c r="H19" s="486">
        <v>2901877362.02</v>
      </c>
      <c r="I19" s="487">
        <v>936.92263321416476</v>
      </c>
      <c r="J19" s="488">
        <v>5.302998244917001E-2</v>
      </c>
      <c r="K19" s="488">
        <v>1.4886251143728657E-3</v>
      </c>
      <c r="L19" s="488">
        <v>2.2663712556953319E-2</v>
      </c>
      <c r="M19" s="312"/>
      <c r="N19" s="312"/>
      <c r="O19" s="312"/>
      <c r="P19" s="171"/>
      <c r="Q19" s="204"/>
      <c r="R19" s="78"/>
      <c r="S19" s="78"/>
    </row>
    <row r="20" spans="1:19">
      <c r="A20" s="503" t="s">
        <v>98</v>
      </c>
      <c r="B20" s="490">
        <v>29300390100</v>
      </c>
      <c r="C20" s="491" t="s">
        <v>244</v>
      </c>
      <c r="D20" s="492" t="s">
        <v>154</v>
      </c>
      <c r="E20" s="116" t="s">
        <v>89</v>
      </c>
      <c r="F20" s="116" t="s">
        <v>538</v>
      </c>
      <c r="G20" s="116" t="s">
        <v>1040</v>
      </c>
      <c r="H20" s="486">
        <v>127314311.73999999</v>
      </c>
      <c r="I20" s="487">
        <v>566.13666075435935</v>
      </c>
      <c r="J20" s="488">
        <v>-1.0993601085461768E-2</v>
      </c>
      <c r="K20" s="488">
        <v>-6.2728150840078989E-3</v>
      </c>
      <c r="L20" s="488">
        <v>4.9422189344017653E-2</v>
      </c>
      <c r="M20" s="312"/>
      <c r="N20" s="312"/>
      <c r="O20" s="312"/>
      <c r="P20" s="171"/>
      <c r="Q20" s="204"/>
      <c r="R20" s="78"/>
      <c r="S20" s="78"/>
    </row>
    <row r="21" spans="1:19" ht="12.75" customHeight="1">
      <c r="A21" s="115" t="s">
        <v>1448</v>
      </c>
      <c r="B21" s="490">
        <v>96069213114</v>
      </c>
      <c r="C21" s="491" t="s">
        <v>246</v>
      </c>
      <c r="D21" s="492" t="s">
        <v>154</v>
      </c>
      <c r="E21" s="116" t="s">
        <v>99</v>
      </c>
      <c r="F21" s="116" t="s">
        <v>538</v>
      </c>
      <c r="G21" s="116" t="s">
        <v>1041</v>
      </c>
      <c r="H21" s="486">
        <v>795633620.22000003</v>
      </c>
      <c r="I21" s="487">
        <v>152.28741149359092</v>
      </c>
      <c r="J21" s="488">
        <v>-0.12005520478071818</v>
      </c>
      <c r="K21" s="488">
        <v>1.1335107104581965E-4</v>
      </c>
      <c r="L21" s="488">
        <v>2.9979706999649913E-4</v>
      </c>
      <c r="M21" s="312"/>
      <c r="N21" s="312"/>
      <c r="O21" s="312"/>
      <c r="P21" s="171"/>
      <c r="Q21" s="204"/>
      <c r="R21" s="78"/>
      <c r="S21" s="78"/>
    </row>
    <row r="22" spans="1:19" ht="12.75" customHeight="1">
      <c r="A22" s="503" t="s">
        <v>1445</v>
      </c>
      <c r="B22" s="490">
        <v>15448763136</v>
      </c>
      <c r="C22" s="491" t="s">
        <v>245</v>
      </c>
      <c r="D22" s="492" t="s">
        <v>154</v>
      </c>
      <c r="E22" s="116" t="s">
        <v>99</v>
      </c>
      <c r="F22" s="116" t="s">
        <v>538</v>
      </c>
      <c r="G22" s="116" t="s">
        <v>1041</v>
      </c>
      <c r="H22" s="486">
        <v>467746979.24000001</v>
      </c>
      <c r="I22" s="487">
        <v>861.66239592248189</v>
      </c>
      <c r="J22" s="488">
        <v>0.29691663185594241</v>
      </c>
      <c r="K22" s="488">
        <v>9.9699654155993578E-4</v>
      </c>
      <c r="L22" s="488">
        <v>5.3140464884093852E-4</v>
      </c>
      <c r="M22" s="312"/>
      <c r="N22" s="312"/>
      <c r="O22" s="312"/>
      <c r="P22" s="171"/>
      <c r="Q22" s="204"/>
      <c r="R22" s="78"/>
      <c r="S22" s="78"/>
    </row>
    <row r="23" spans="1:19" ht="12.75" customHeight="1">
      <c r="A23" s="115" t="s">
        <v>209</v>
      </c>
      <c r="B23" s="198">
        <v>87578146923</v>
      </c>
      <c r="C23" s="294" t="s">
        <v>247</v>
      </c>
      <c r="D23" s="484" t="s">
        <v>154</v>
      </c>
      <c r="E23" s="116" t="s">
        <v>156</v>
      </c>
      <c r="F23" s="116" t="s">
        <v>538</v>
      </c>
      <c r="G23" s="116" t="s">
        <v>1040</v>
      </c>
      <c r="H23" s="494">
        <v>7528719.6600000001</v>
      </c>
      <c r="I23" s="495">
        <v>762.07095498040667</v>
      </c>
      <c r="J23" s="488">
        <v>-0.17688187013402656</v>
      </c>
      <c r="K23" s="488">
        <v>-2.1381841656545442E-2</v>
      </c>
      <c r="L23" s="488">
        <v>5.2640424624000426E-2</v>
      </c>
      <c r="M23" s="312"/>
      <c r="N23" s="312"/>
      <c r="O23" s="312"/>
      <c r="P23" s="171"/>
      <c r="Q23" s="204"/>
      <c r="R23" s="78"/>
      <c r="S23" s="78"/>
    </row>
    <row r="24" spans="1:19" ht="12.75" customHeight="1">
      <c r="A24" s="496" t="s">
        <v>221</v>
      </c>
      <c r="B24" s="497">
        <v>67470870226</v>
      </c>
      <c r="C24" s="498" t="s">
        <v>248</v>
      </c>
      <c r="D24" s="499" t="s">
        <v>154</v>
      </c>
      <c r="E24" s="485" t="s">
        <v>156</v>
      </c>
      <c r="F24" s="485" t="s">
        <v>538</v>
      </c>
      <c r="G24" s="485" t="s">
        <v>1040</v>
      </c>
      <c r="H24" s="117">
        <v>10612776.560000001</v>
      </c>
      <c r="I24" s="118">
        <v>770.91348502951166</v>
      </c>
      <c r="J24" s="488">
        <v>-0.19813043752989401</v>
      </c>
      <c r="K24" s="488">
        <v>-1.3545007424963007E-2</v>
      </c>
      <c r="L24" s="488">
        <v>4.2384789627227804E-2</v>
      </c>
      <c r="M24" s="312"/>
      <c r="N24" s="312"/>
      <c r="O24" s="312"/>
      <c r="P24" s="171"/>
      <c r="Q24" s="204"/>
      <c r="R24" s="78"/>
      <c r="S24" s="78"/>
    </row>
    <row r="25" spans="1:19" ht="12.75" customHeight="1">
      <c r="A25" s="115" t="s">
        <v>210</v>
      </c>
      <c r="B25" s="198" t="s">
        <v>340</v>
      </c>
      <c r="C25" s="294" t="s">
        <v>249</v>
      </c>
      <c r="D25" s="484" t="s">
        <v>154</v>
      </c>
      <c r="E25" s="116" t="s">
        <v>156</v>
      </c>
      <c r="F25" s="116" t="s">
        <v>538</v>
      </c>
      <c r="G25" s="116" t="s">
        <v>1040</v>
      </c>
      <c r="H25" s="486">
        <v>14248210.76</v>
      </c>
      <c r="I25" s="487">
        <v>778.38878341746977</v>
      </c>
      <c r="J25" s="488">
        <v>-6.1858299795549021E-2</v>
      </c>
      <c r="K25" s="488">
        <v>-4.8063304932526307E-3</v>
      </c>
      <c r="L25" s="488">
        <v>3.3641392764358846E-2</v>
      </c>
      <c r="M25" s="312"/>
      <c r="N25" s="312"/>
      <c r="O25" s="312"/>
      <c r="P25" s="171"/>
      <c r="Q25" s="204"/>
      <c r="R25" s="78"/>
      <c r="S25" s="78"/>
    </row>
    <row r="26" spans="1:19" ht="12.75" customHeight="1">
      <c r="A26" s="115" t="s">
        <v>338</v>
      </c>
      <c r="B26" s="198">
        <v>84300431782</v>
      </c>
      <c r="C26" s="294" t="s">
        <v>250</v>
      </c>
      <c r="D26" s="484" t="s">
        <v>204</v>
      </c>
      <c r="E26" s="116" t="s">
        <v>89</v>
      </c>
      <c r="F26" s="116" t="s">
        <v>538</v>
      </c>
      <c r="G26" s="116" t="s">
        <v>1041</v>
      </c>
      <c r="H26" s="486">
        <v>22832949.829</v>
      </c>
      <c r="I26" s="487">
        <v>104.71835168081647</v>
      </c>
      <c r="J26" s="488">
        <v>-1.210954442570622E-2</v>
      </c>
      <c r="K26" s="488">
        <v>3.727640091272244E-3</v>
      </c>
      <c r="L26" s="488">
        <v>7.5476555335903139E-2</v>
      </c>
      <c r="M26" s="312"/>
      <c r="N26" s="312"/>
      <c r="O26" s="312"/>
      <c r="P26" s="171"/>
      <c r="Q26" s="204"/>
      <c r="R26" s="78"/>
      <c r="S26" s="78"/>
    </row>
    <row r="27" spans="1:19" ht="12.75" customHeight="1">
      <c r="A27" s="115" t="s">
        <v>419</v>
      </c>
      <c r="B27" s="198" t="s">
        <v>420</v>
      </c>
      <c r="C27" s="294" t="s">
        <v>421</v>
      </c>
      <c r="D27" s="484" t="s">
        <v>204</v>
      </c>
      <c r="E27" s="116" t="s">
        <v>89</v>
      </c>
      <c r="F27" s="116" t="s">
        <v>538</v>
      </c>
      <c r="G27" s="116" t="s">
        <v>1042</v>
      </c>
      <c r="H27" s="486">
        <v>7022502.7414999995</v>
      </c>
      <c r="I27" s="487">
        <v>127.44657384542886</v>
      </c>
      <c r="J27" s="488">
        <v>-0.17601184617736598</v>
      </c>
      <c r="K27" s="488">
        <v>-4.0889240952604156E-2</v>
      </c>
      <c r="L27" s="488">
        <v>3.6053457535246691E-2</v>
      </c>
      <c r="M27" s="312"/>
      <c r="N27" s="312"/>
      <c r="O27" s="312"/>
      <c r="P27" s="171"/>
      <c r="Q27" s="204"/>
      <c r="R27" s="78"/>
      <c r="S27" s="78"/>
    </row>
    <row r="28" spans="1:19" s="276" customFormat="1" ht="12.75" customHeight="1">
      <c r="A28" s="115" t="s">
        <v>486</v>
      </c>
      <c r="B28" s="198" t="s">
        <v>487</v>
      </c>
      <c r="C28" s="294" t="s">
        <v>488</v>
      </c>
      <c r="D28" s="484" t="s">
        <v>101</v>
      </c>
      <c r="E28" s="116" t="s">
        <v>90</v>
      </c>
      <c r="F28" s="116" t="s">
        <v>538</v>
      </c>
      <c r="G28" s="116" t="s">
        <v>1040</v>
      </c>
      <c r="H28" s="486">
        <v>20677768.609999999</v>
      </c>
      <c r="I28" s="487">
        <v>758.42382382967901</v>
      </c>
      <c r="J28" s="488">
        <v>2.6003061908635328E-2</v>
      </c>
      <c r="K28" s="488">
        <v>5.8118657991723666E-4</v>
      </c>
      <c r="L28" s="488">
        <v>3.0440464663596956E-2</v>
      </c>
      <c r="M28" s="312"/>
      <c r="N28" s="312"/>
      <c r="O28" s="312"/>
      <c r="P28" s="171"/>
      <c r="Q28" s="204"/>
      <c r="R28" s="78"/>
      <c r="S28" s="78"/>
    </row>
    <row r="29" spans="1:19" ht="12.75" customHeight="1">
      <c r="A29" s="115" t="s">
        <v>100</v>
      </c>
      <c r="B29" s="198">
        <v>80921653541</v>
      </c>
      <c r="C29" s="294" t="s">
        <v>251</v>
      </c>
      <c r="D29" s="484" t="s">
        <v>101</v>
      </c>
      <c r="E29" s="116" t="s">
        <v>89</v>
      </c>
      <c r="F29" s="116" t="s">
        <v>538</v>
      </c>
      <c r="G29" s="116" t="s">
        <v>1041</v>
      </c>
      <c r="H29" s="486">
        <v>25397153.379999999</v>
      </c>
      <c r="I29" s="487">
        <v>115.72802904152036</v>
      </c>
      <c r="J29" s="488">
        <v>-1.1700807673171387E-2</v>
      </c>
      <c r="K29" s="488">
        <v>5.9110520927780907E-3</v>
      </c>
      <c r="L29" s="488">
        <v>5.3454997447965003E-2</v>
      </c>
      <c r="M29" s="312"/>
      <c r="N29" s="312"/>
      <c r="O29" s="312"/>
      <c r="P29" s="171"/>
      <c r="Q29" s="204"/>
      <c r="R29" s="78"/>
      <c r="S29" s="78"/>
    </row>
    <row r="30" spans="1:19" ht="12.75" customHeight="1">
      <c r="A30" s="115" t="s">
        <v>102</v>
      </c>
      <c r="B30" s="198">
        <v>43449016606</v>
      </c>
      <c r="C30" s="294" t="s">
        <v>253</v>
      </c>
      <c r="D30" s="484" t="s">
        <v>101</v>
      </c>
      <c r="E30" s="116" t="s">
        <v>90</v>
      </c>
      <c r="F30" s="116" t="s">
        <v>538</v>
      </c>
      <c r="G30" s="116" t="s">
        <v>1041</v>
      </c>
      <c r="H30" s="486">
        <v>78806458.420000002</v>
      </c>
      <c r="I30" s="487">
        <v>109.67599240879598</v>
      </c>
      <c r="J30" s="488">
        <v>1.0360057753910912E-3</v>
      </c>
      <c r="K30" s="488">
        <v>3.6964720852370458E-3</v>
      </c>
      <c r="L30" s="488">
        <v>4.5767644310049427E-2</v>
      </c>
      <c r="M30" s="312"/>
      <c r="N30" s="312"/>
      <c r="O30" s="312"/>
      <c r="P30" s="171"/>
      <c r="Q30" s="204"/>
      <c r="R30" s="78"/>
      <c r="S30" s="78"/>
    </row>
    <row r="31" spans="1:19">
      <c r="A31" s="503" t="s">
        <v>1432</v>
      </c>
      <c r="B31" s="198">
        <v>70498146370</v>
      </c>
      <c r="C31" s="294" t="s">
        <v>252</v>
      </c>
      <c r="D31" s="484" t="s">
        <v>101</v>
      </c>
      <c r="E31" s="116" t="s">
        <v>99</v>
      </c>
      <c r="F31" s="116" t="s">
        <v>538</v>
      </c>
      <c r="G31" s="116" t="s">
        <v>1040</v>
      </c>
      <c r="H31" s="486">
        <v>13609995.939999999</v>
      </c>
      <c r="I31" s="487">
        <v>790.48740416607893</v>
      </c>
      <c r="J31" s="488">
        <v>0.13851370401288832</v>
      </c>
      <c r="K31" s="488">
        <v>5.0651688061242872E-4</v>
      </c>
      <c r="L31" s="488">
        <v>1.4977138034553139E-3</v>
      </c>
      <c r="M31" s="312"/>
      <c r="N31" s="312"/>
      <c r="O31" s="312"/>
      <c r="P31" s="171"/>
      <c r="Q31" s="204"/>
      <c r="R31" s="78"/>
      <c r="S31" s="78"/>
    </row>
    <row r="32" spans="1:19">
      <c r="A32" s="503" t="s">
        <v>1433</v>
      </c>
      <c r="B32" s="198" t="s">
        <v>341</v>
      </c>
      <c r="C32" s="294" t="s">
        <v>254</v>
      </c>
      <c r="D32" s="484" t="s">
        <v>101</v>
      </c>
      <c r="E32" s="116" t="s">
        <v>99</v>
      </c>
      <c r="F32" s="116" t="s">
        <v>538</v>
      </c>
      <c r="G32" s="116" t="s">
        <v>1041</v>
      </c>
      <c r="H32" s="486">
        <v>329368080.49000001</v>
      </c>
      <c r="I32" s="487">
        <v>144.14192856359958</v>
      </c>
      <c r="J32" s="488">
        <v>1.0110138564038973E-3</v>
      </c>
      <c r="K32" s="488">
        <v>1.7291299104016389E-4</v>
      </c>
      <c r="L32" s="488">
        <v>6.1680077721293358E-4</v>
      </c>
      <c r="M32" s="312"/>
      <c r="N32" s="312"/>
      <c r="O32" s="312"/>
      <c r="P32" s="171"/>
      <c r="Q32" s="204"/>
      <c r="R32" s="78"/>
      <c r="S32" s="78"/>
    </row>
    <row r="33" spans="1:19" ht="12.75" customHeight="1">
      <c r="A33" s="115" t="s">
        <v>103</v>
      </c>
      <c r="B33" s="198" t="s">
        <v>342</v>
      </c>
      <c r="C33" s="294" t="s">
        <v>255</v>
      </c>
      <c r="D33" s="484" t="s">
        <v>101</v>
      </c>
      <c r="E33" s="116" t="s">
        <v>99</v>
      </c>
      <c r="F33" s="116" t="s">
        <v>538</v>
      </c>
      <c r="G33" s="116" t="s">
        <v>1040</v>
      </c>
      <c r="H33" s="486">
        <v>459117498.88</v>
      </c>
      <c r="I33" s="487">
        <v>1280.5609547121917</v>
      </c>
      <c r="J33" s="488">
        <v>1.0205946975795577E-2</v>
      </c>
      <c r="K33" s="488">
        <v>2.7139349833187332E-3</v>
      </c>
      <c r="L33" s="488">
        <v>2.462325019912015E-2</v>
      </c>
      <c r="M33" s="312"/>
      <c r="N33" s="312"/>
      <c r="O33" s="312"/>
      <c r="P33" s="171"/>
      <c r="Q33" s="204"/>
      <c r="R33" s="78"/>
      <c r="S33" s="78"/>
    </row>
    <row r="34" spans="1:19" ht="12.75" customHeight="1">
      <c r="A34" s="140" t="s">
        <v>1311</v>
      </c>
      <c r="B34" s="198">
        <v>23186371200</v>
      </c>
      <c r="C34" s="294" t="s">
        <v>292</v>
      </c>
      <c r="D34" s="484" t="s">
        <v>331</v>
      </c>
      <c r="E34" s="500" t="s">
        <v>90</v>
      </c>
      <c r="F34" s="500" t="s">
        <v>538</v>
      </c>
      <c r="G34" s="500" t="s">
        <v>1041</v>
      </c>
      <c r="H34" s="486">
        <v>0</v>
      </c>
      <c r="I34" s="487">
        <v>0</v>
      </c>
      <c r="J34" s="488" t="s">
        <v>538</v>
      </c>
      <c r="K34" s="488" t="s">
        <v>538</v>
      </c>
      <c r="L34" s="488" t="s">
        <v>538</v>
      </c>
      <c r="M34" s="312"/>
      <c r="N34" s="312"/>
      <c r="O34" s="312"/>
      <c r="P34" s="171"/>
      <c r="Q34" s="204"/>
      <c r="R34" s="78"/>
      <c r="S34" s="78"/>
    </row>
    <row r="35" spans="1:19" ht="12.75" customHeight="1">
      <c r="A35" s="115" t="s">
        <v>1312</v>
      </c>
      <c r="B35" s="198">
        <v>43831181643</v>
      </c>
      <c r="C35" s="294" t="s">
        <v>293</v>
      </c>
      <c r="D35" s="484" t="s">
        <v>331</v>
      </c>
      <c r="E35" s="500" t="s">
        <v>91</v>
      </c>
      <c r="F35" s="500" t="s">
        <v>538</v>
      </c>
      <c r="G35" s="500" t="s">
        <v>1041</v>
      </c>
      <c r="H35" s="494">
        <v>0</v>
      </c>
      <c r="I35" s="495">
        <v>0</v>
      </c>
      <c r="J35" s="488" t="s">
        <v>538</v>
      </c>
      <c r="K35" s="488" t="s">
        <v>538</v>
      </c>
      <c r="L35" s="488" t="s">
        <v>538</v>
      </c>
      <c r="M35" s="312"/>
      <c r="N35" s="312"/>
      <c r="O35" s="312"/>
      <c r="P35" s="171"/>
      <c r="Q35" s="204"/>
      <c r="R35" s="78"/>
      <c r="S35" s="78"/>
    </row>
    <row r="36" spans="1:19" ht="12.75" customHeight="1">
      <c r="A36" s="115" t="s">
        <v>1313</v>
      </c>
      <c r="B36" s="198">
        <v>12203685741</v>
      </c>
      <c r="C36" s="294" t="s">
        <v>294</v>
      </c>
      <c r="D36" s="484" t="s">
        <v>331</v>
      </c>
      <c r="E36" s="500" t="s">
        <v>89</v>
      </c>
      <c r="F36" s="500" t="s">
        <v>538</v>
      </c>
      <c r="G36" s="500" t="s">
        <v>1041</v>
      </c>
      <c r="H36" s="494">
        <v>0</v>
      </c>
      <c r="I36" s="495">
        <v>0</v>
      </c>
      <c r="J36" s="488" t="s">
        <v>538</v>
      </c>
      <c r="K36" s="488" t="s">
        <v>538</v>
      </c>
      <c r="L36" s="488" t="s">
        <v>538</v>
      </c>
      <c r="M36" s="312"/>
      <c r="N36" s="312"/>
      <c r="O36" s="312"/>
      <c r="P36" s="171"/>
      <c r="Q36" s="204"/>
      <c r="R36" s="78"/>
      <c r="S36" s="78"/>
    </row>
    <row r="37" spans="1:19" ht="12.75" customHeight="1">
      <c r="A37" s="140" t="s">
        <v>474</v>
      </c>
      <c r="B37" s="198">
        <v>99792542550</v>
      </c>
      <c r="C37" s="294" t="s">
        <v>256</v>
      </c>
      <c r="D37" s="484" t="s">
        <v>171</v>
      </c>
      <c r="E37" s="116" t="s">
        <v>90</v>
      </c>
      <c r="F37" s="116" t="s">
        <v>175</v>
      </c>
      <c r="G37" s="116" t="s">
        <v>1040</v>
      </c>
      <c r="H37" s="486">
        <v>56741879.798699997</v>
      </c>
      <c r="I37" s="487">
        <v>110.0206</v>
      </c>
      <c r="J37" s="488">
        <v>-2.0458014151038095E-2</v>
      </c>
      <c r="K37" s="488">
        <v>-2.4922563409223497E-2</v>
      </c>
      <c r="L37" s="488">
        <v>7.9631934938691362E-2</v>
      </c>
      <c r="M37" s="312"/>
      <c r="N37" s="312"/>
      <c r="O37" s="312"/>
      <c r="P37" s="171"/>
      <c r="Q37" s="204"/>
      <c r="R37" s="78"/>
      <c r="S37" s="78"/>
    </row>
    <row r="38" spans="1:19" s="276" customFormat="1" ht="12.75" customHeight="1">
      <c r="A38" s="140" t="s">
        <v>538</v>
      </c>
      <c r="B38" s="198" t="s">
        <v>538</v>
      </c>
      <c r="C38" s="294" t="s">
        <v>538</v>
      </c>
      <c r="D38" s="484" t="s">
        <v>538</v>
      </c>
      <c r="E38" s="116" t="s">
        <v>538</v>
      </c>
      <c r="F38" s="116" t="s">
        <v>176</v>
      </c>
      <c r="G38" s="116" t="s">
        <v>1040</v>
      </c>
      <c r="H38" s="486">
        <v>1813073.3844999999</v>
      </c>
      <c r="I38" s="487">
        <v>108.5421</v>
      </c>
      <c r="J38" s="488">
        <v>-4.3906715394703588E-2</v>
      </c>
      <c r="K38" s="488">
        <v>-2.5349269919039852E-2</v>
      </c>
      <c r="L38" s="488">
        <v>7.7210044135243905E-2</v>
      </c>
      <c r="M38" s="312"/>
      <c r="N38" s="312"/>
      <c r="O38" s="312"/>
      <c r="P38" s="171"/>
      <c r="Q38" s="204"/>
      <c r="R38" s="78"/>
      <c r="S38" s="78"/>
    </row>
    <row r="39" spans="1:19" s="276" customFormat="1" ht="12.75" customHeight="1">
      <c r="A39" s="140"/>
      <c r="B39" s="198"/>
      <c r="C39" s="294"/>
      <c r="D39" s="484"/>
      <c r="E39" s="116"/>
      <c r="F39" s="116" t="s">
        <v>177</v>
      </c>
      <c r="G39" s="116" t="s">
        <v>1040</v>
      </c>
      <c r="H39" s="486">
        <v>3529121.4865000001</v>
      </c>
      <c r="I39" s="487">
        <v>110.0168</v>
      </c>
      <c r="J39" s="488">
        <v>-2.3805996980426514E-2</v>
      </c>
      <c r="K39" s="488">
        <v>-2.4707072695812737E-2</v>
      </c>
      <c r="L39" s="488" t="s">
        <v>538</v>
      </c>
      <c r="M39" s="312"/>
      <c r="N39" s="312"/>
      <c r="O39" s="312"/>
      <c r="P39" s="171"/>
      <c r="Q39" s="204"/>
      <c r="R39" s="78"/>
      <c r="S39" s="78"/>
    </row>
    <row r="40" spans="1:19" ht="12.75" customHeight="1">
      <c r="A40" s="115" t="s">
        <v>359</v>
      </c>
      <c r="B40" s="198">
        <v>48827873221</v>
      </c>
      <c r="C40" s="294" t="s">
        <v>261</v>
      </c>
      <c r="D40" s="484" t="s">
        <v>171</v>
      </c>
      <c r="E40" s="116" t="s">
        <v>99</v>
      </c>
      <c r="F40" s="116" t="s">
        <v>175</v>
      </c>
      <c r="G40" s="116" t="s">
        <v>1041</v>
      </c>
      <c r="H40" s="117">
        <v>378979357.89899999</v>
      </c>
      <c r="I40" s="118">
        <v>1773.2462</v>
      </c>
      <c r="J40" s="488">
        <v>1.1746677641721659E-2</v>
      </c>
      <c r="K40" s="488">
        <v>5.5838733319435452E-3</v>
      </c>
      <c r="L40" s="488">
        <v>4.1723119770187722E-2</v>
      </c>
      <c r="M40" s="312"/>
      <c r="N40" s="312"/>
      <c r="O40" s="312"/>
      <c r="P40" s="171"/>
      <c r="Q40" s="204"/>
      <c r="R40" s="78"/>
      <c r="S40" s="78"/>
    </row>
    <row r="41" spans="1:19" ht="12.75" customHeight="1">
      <c r="A41" s="115" t="s">
        <v>538</v>
      </c>
      <c r="B41" s="198" t="s">
        <v>538</v>
      </c>
      <c r="C41" s="294" t="s">
        <v>538</v>
      </c>
      <c r="D41" s="484" t="s">
        <v>538</v>
      </c>
      <c r="E41" s="116" t="s">
        <v>538</v>
      </c>
      <c r="F41" s="116" t="s">
        <v>176</v>
      </c>
      <c r="G41" s="116" t="s">
        <v>1041</v>
      </c>
      <c r="H41" s="117">
        <v>459571543.18089998</v>
      </c>
      <c r="I41" s="118">
        <v>1732.9612</v>
      </c>
      <c r="J41" s="488">
        <v>3.5678018190646421E-2</v>
      </c>
      <c r="K41" s="488">
        <v>5.1563995732890611E-3</v>
      </c>
      <c r="L41" s="488">
        <v>3.9577786394795478E-2</v>
      </c>
      <c r="M41" s="312"/>
      <c r="N41" s="312"/>
      <c r="O41" s="312"/>
      <c r="P41" s="171"/>
      <c r="Q41" s="204"/>
      <c r="R41" s="78"/>
      <c r="S41" s="78"/>
    </row>
    <row r="42" spans="1:19" ht="12.75" customHeight="1">
      <c r="A42" s="115" t="s">
        <v>464</v>
      </c>
      <c r="B42" s="198" t="s">
        <v>465</v>
      </c>
      <c r="C42" s="294" t="s">
        <v>466</v>
      </c>
      <c r="D42" s="484" t="s">
        <v>171</v>
      </c>
      <c r="E42" s="116" t="s">
        <v>99</v>
      </c>
      <c r="F42" s="116" t="s">
        <v>175</v>
      </c>
      <c r="G42" s="116" t="s">
        <v>1042</v>
      </c>
      <c r="H42" s="117">
        <v>22135653.6274</v>
      </c>
      <c r="I42" s="118">
        <v>688.37149999999997</v>
      </c>
      <c r="J42" s="488">
        <v>6.6611418717090531E-2</v>
      </c>
      <c r="K42" s="488">
        <v>4.6248483672000074E-3</v>
      </c>
      <c r="L42" s="488">
        <v>2.3429265572724622E-2</v>
      </c>
      <c r="M42" s="312"/>
      <c r="N42" s="312"/>
      <c r="O42" s="312"/>
      <c r="P42" s="171"/>
      <c r="Q42" s="204"/>
      <c r="R42" s="78"/>
      <c r="S42" s="78"/>
    </row>
    <row r="43" spans="1:19" ht="12.75" customHeight="1">
      <c r="A43" s="115" t="s">
        <v>538</v>
      </c>
      <c r="B43" s="198" t="s">
        <v>538</v>
      </c>
      <c r="C43" s="294" t="s">
        <v>538</v>
      </c>
      <c r="D43" s="484" t="s">
        <v>538</v>
      </c>
      <c r="E43" s="116" t="s">
        <v>538</v>
      </c>
      <c r="F43" s="116" t="s">
        <v>176</v>
      </c>
      <c r="G43" s="116" t="s">
        <v>1042</v>
      </c>
      <c r="H43" s="117">
        <v>150676.0723</v>
      </c>
      <c r="I43" s="118">
        <v>681.56669999999997</v>
      </c>
      <c r="J43" s="488">
        <v>6.7537485167559197E-3</v>
      </c>
      <c r="K43" s="488">
        <v>4.2017681705539545E-3</v>
      </c>
      <c r="L43" s="488">
        <v>2.1351231271049098E-2</v>
      </c>
      <c r="M43" s="312"/>
      <c r="N43" s="312"/>
      <c r="O43" s="312"/>
      <c r="P43" s="171"/>
      <c r="Q43" s="204"/>
      <c r="R43" s="78"/>
      <c r="S43" s="78"/>
    </row>
    <row r="44" spans="1:19" ht="12.75" customHeight="1">
      <c r="A44" s="140" t="s">
        <v>475</v>
      </c>
      <c r="B44" s="198">
        <v>22443293291</v>
      </c>
      <c r="C44" s="294" t="s">
        <v>257</v>
      </c>
      <c r="D44" s="484" t="s">
        <v>171</v>
      </c>
      <c r="E44" s="116" t="s">
        <v>99</v>
      </c>
      <c r="F44" s="116" t="s">
        <v>175</v>
      </c>
      <c r="G44" s="116" t="s">
        <v>1040</v>
      </c>
      <c r="H44" s="486">
        <v>91915504.117899999</v>
      </c>
      <c r="I44" s="487">
        <v>113.77509999999999</v>
      </c>
      <c r="J44" s="488">
        <v>0.10230379604390638</v>
      </c>
      <c r="K44" s="488">
        <v>7.7141047196904733E-3</v>
      </c>
      <c r="L44" s="488">
        <v>3.1509476327623798E-2</v>
      </c>
      <c r="M44" s="312"/>
      <c r="N44" s="312"/>
      <c r="O44" s="312"/>
      <c r="P44" s="171"/>
      <c r="Q44" s="204"/>
      <c r="R44" s="78"/>
      <c r="S44" s="78"/>
    </row>
    <row r="45" spans="1:19" s="276" customFormat="1" ht="12.75" customHeight="1">
      <c r="A45" s="140" t="s">
        <v>538</v>
      </c>
      <c r="B45" s="198" t="s">
        <v>538</v>
      </c>
      <c r="C45" s="294" t="s">
        <v>538</v>
      </c>
      <c r="D45" s="484" t="s">
        <v>538</v>
      </c>
      <c r="E45" s="116" t="s">
        <v>538</v>
      </c>
      <c r="F45" s="116" t="s">
        <v>176</v>
      </c>
      <c r="G45" s="116" t="s">
        <v>1040</v>
      </c>
      <c r="H45" s="486">
        <v>204612.42189999999</v>
      </c>
      <c r="I45" s="487">
        <v>113.34739999999999</v>
      </c>
      <c r="J45" s="488">
        <v>5.7558466131726567</v>
      </c>
      <c r="K45" s="488">
        <v>7.0121448636526473E-3</v>
      </c>
      <c r="L45" s="488">
        <v>2.8211791906405104E-2</v>
      </c>
      <c r="M45" s="312"/>
      <c r="N45" s="312"/>
      <c r="O45" s="312"/>
      <c r="P45" s="171"/>
      <c r="Q45" s="204"/>
      <c r="R45" s="78"/>
      <c r="S45" s="78"/>
    </row>
    <row r="46" spans="1:19" ht="12.75" customHeight="1">
      <c r="A46" s="140" t="s">
        <v>476</v>
      </c>
      <c r="B46" s="198">
        <v>61691616181</v>
      </c>
      <c r="C46" s="294" t="s">
        <v>258</v>
      </c>
      <c r="D46" s="484" t="s">
        <v>171</v>
      </c>
      <c r="E46" s="116" t="s">
        <v>89</v>
      </c>
      <c r="F46" s="116" t="s">
        <v>175</v>
      </c>
      <c r="G46" s="116" t="s">
        <v>1040</v>
      </c>
      <c r="H46" s="486">
        <v>86565564.936499998</v>
      </c>
      <c r="I46" s="487">
        <v>96.731700000000004</v>
      </c>
      <c r="J46" s="488">
        <v>-7.6343561415357586E-2</v>
      </c>
      <c r="K46" s="488">
        <v>-4.9673711074828542E-2</v>
      </c>
      <c r="L46" s="488">
        <v>0.10456986052790507</v>
      </c>
      <c r="M46" s="312"/>
      <c r="N46" s="312"/>
      <c r="O46" s="312"/>
      <c r="P46" s="171"/>
      <c r="Q46" s="204"/>
      <c r="R46" s="78"/>
      <c r="S46" s="78"/>
    </row>
    <row r="47" spans="1:19" s="276" customFormat="1" ht="12.75" customHeight="1">
      <c r="A47" s="140" t="s">
        <v>538</v>
      </c>
      <c r="B47" s="198" t="s">
        <v>538</v>
      </c>
      <c r="C47" s="294" t="s">
        <v>538</v>
      </c>
      <c r="D47" s="484" t="s">
        <v>538</v>
      </c>
      <c r="E47" s="116" t="s">
        <v>538</v>
      </c>
      <c r="F47" s="116" t="s">
        <v>176</v>
      </c>
      <c r="G47" s="116" t="s">
        <v>1040</v>
      </c>
      <c r="H47" s="486">
        <v>1666256.5637999999</v>
      </c>
      <c r="I47" s="487">
        <v>96.153999999999996</v>
      </c>
      <c r="J47" s="488">
        <v>1.7889371977885973</v>
      </c>
      <c r="K47" s="488">
        <v>-5.0753002772910727E-2</v>
      </c>
      <c r="L47" s="488">
        <v>9.9330408133146753E-2</v>
      </c>
      <c r="M47" s="312"/>
      <c r="N47" s="312"/>
      <c r="O47" s="312"/>
      <c r="P47" s="171"/>
      <c r="Q47" s="204"/>
      <c r="R47" s="78"/>
      <c r="S47" s="78"/>
    </row>
    <row r="48" spans="1:19" ht="12.75" customHeight="1">
      <c r="A48" s="140" t="s">
        <v>367</v>
      </c>
      <c r="B48" s="490" t="s">
        <v>361</v>
      </c>
      <c r="C48" s="491" t="s">
        <v>362</v>
      </c>
      <c r="D48" s="492" t="s">
        <v>171</v>
      </c>
      <c r="E48" s="501" t="s">
        <v>156</v>
      </c>
      <c r="F48" s="116" t="s">
        <v>175</v>
      </c>
      <c r="G48" s="116" t="s">
        <v>1040</v>
      </c>
      <c r="H48" s="486">
        <v>53498859.610699996</v>
      </c>
      <c r="I48" s="502">
        <v>822.28890000000001</v>
      </c>
      <c r="J48" s="488">
        <v>6.0764617335034021E-3</v>
      </c>
      <c r="K48" s="488">
        <v>-3.524230699367692E-4</v>
      </c>
      <c r="L48" s="488">
        <v>5.2591483205313594E-2</v>
      </c>
      <c r="M48" s="312"/>
      <c r="N48" s="312"/>
      <c r="O48" s="312"/>
      <c r="P48" s="171"/>
      <c r="Q48" s="204"/>
      <c r="R48" s="78"/>
      <c r="S48" s="78"/>
    </row>
    <row r="49" spans="1:19" ht="12.75" customHeight="1">
      <c r="A49" s="115" t="s">
        <v>538</v>
      </c>
      <c r="B49" s="490" t="s">
        <v>538</v>
      </c>
      <c r="C49" s="491" t="s">
        <v>538</v>
      </c>
      <c r="D49" s="492" t="s">
        <v>538</v>
      </c>
      <c r="E49" s="116" t="s">
        <v>538</v>
      </c>
      <c r="F49" s="116" t="s">
        <v>176</v>
      </c>
      <c r="G49" s="116" t="s">
        <v>1040</v>
      </c>
      <c r="H49" s="486">
        <v>31662016.7973</v>
      </c>
      <c r="I49" s="502">
        <v>812.82560000000001</v>
      </c>
      <c r="J49" s="488">
        <v>-7.8714007012361531E-3</v>
      </c>
      <c r="K49" s="488">
        <v>-7.7296414961469662E-4</v>
      </c>
      <c r="L49" s="488">
        <v>5.0457010745418529E-2</v>
      </c>
      <c r="M49" s="312"/>
      <c r="N49" s="312"/>
      <c r="O49" s="312"/>
      <c r="P49" s="171"/>
      <c r="Q49" s="204"/>
      <c r="R49" s="78"/>
      <c r="S49" s="78"/>
    </row>
    <row r="50" spans="1:19" ht="12.75" customHeight="1">
      <c r="A50" s="115"/>
      <c r="B50" s="490"/>
      <c r="C50" s="491"/>
      <c r="D50" s="492"/>
      <c r="E50" s="116"/>
      <c r="F50" s="116" t="s">
        <v>177</v>
      </c>
      <c r="G50" s="116" t="s">
        <v>1040</v>
      </c>
      <c r="H50" s="486">
        <v>6632911.4719000002</v>
      </c>
      <c r="I50" s="502">
        <v>818.92639999999994</v>
      </c>
      <c r="J50" s="488" t="s">
        <v>538</v>
      </c>
      <c r="K50" s="488" t="s">
        <v>538</v>
      </c>
      <c r="L50" s="488" t="s">
        <v>538</v>
      </c>
      <c r="M50" s="312"/>
      <c r="N50" s="312"/>
      <c r="O50" s="312"/>
      <c r="P50" s="171"/>
      <c r="Q50" s="204"/>
      <c r="R50" s="78"/>
      <c r="S50" s="78"/>
    </row>
    <row r="51" spans="1:19" ht="12.75" customHeight="1">
      <c r="A51" s="140" t="s">
        <v>360</v>
      </c>
      <c r="B51" s="490" t="s">
        <v>350</v>
      </c>
      <c r="C51" s="491" t="s">
        <v>262</v>
      </c>
      <c r="D51" s="492" t="s">
        <v>171</v>
      </c>
      <c r="E51" s="116" t="s">
        <v>89</v>
      </c>
      <c r="F51" s="116" t="s">
        <v>175</v>
      </c>
      <c r="G51" s="116" t="s">
        <v>1041</v>
      </c>
      <c r="H51" s="486">
        <v>108486729.62360001</v>
      </c>
      <c r="I51" s="502">
        <v>877.85159999999996</v>
      </c>
      <c r="J51" s="488">
        <v>2.7556402867642937E-2</v>
      </c>
      <c r="K51" s="488">
        <v>1.1763800117282841E-2</v>
      </c>
      <c r="L51" s="488">
        <v>8.7532417785127326E-2</v>
      </c>
      <c r="M51" s="312"/>
      <c r="N51" s="312"/>
      <c r="O51" s="312"/>
      <c r="P51" s="171"/>
      <c r="Q51" s="204"/>
      <c r="R51" s="78"/>
      <c r="S51" s="78"/>
    </row>
    <row r="52" spans="1:19" ht="12.75" customHeight="1">
      <c r="A52" s="115" t="s">
        <v>538</v>
      </c>
      <c r="B52" s="490" t="s">
        <v>538</v>
      </c>
      <c r="C52" s="491" t="s">
        <v>538</v>
      </c>
      <c r="D52" s="492" t="s">
        <v>538</v>
      </c>
      <c r="E52" s="116" t="s">
        <v>538</v>
      </c>
      <c r="F52" s="116" t="s">
        <v>176</v>
      </c>
      <c r="G52" s="116" t="s">
        <v>1041</v>
      </c>
      <c r="H52" s="486">
        <v>6100200.1023000004</v>
      </c>
      <c r="I52" s="502">
        <v>837.56859999999995</v>
      </c>
      <c r="J52" s="488">
        <v>3.4187613605394018E-2</v>
      </c>
      <c r="K52" s="488">
        <v>1.0906760390666737E-2</v>
      </c>
      <c r="L52" s="488">
        <v>8.3093423542776712E-2</v>
      </c>
      <c r="M52" s="312"/>
      <c r="N52" s="312"/>
      <c r="O52" s="312"/>
      <c r="P52" s="171"/>
      <c r="Q52" s="204"/>
      <c r="R52" s="78"/>
      <c r="S52" s="78"/>
    </row>
    <row r="53" spans="1:19">
      <c r="A53" s="493" t="s">
        <v>538</v>
      </c>
      <c r="B53" s="490" t="s">
        <v>538</v>
      </c>
      <c r="C53" s="491" t="s">
        <v>538</v>
      </c>
      <c r="D53" s="492" t="s">
        <v>538</v>
      </c>
      <c r="E53" s="116" t="s">
        <v>538</v>
      </c>
      <c r="F53" s="116" t="s">
        <v>177</v>
      </c>
      <c r="G53" s="116" t="s">
        <v>1041</v>
      </c>
      <c r="H53" s="486">
        <v>7.7664999999999997</v>
      </c>
      <c r="I53" s="502">
        <v>0</v>
      </c>
      <c r="J53" s="488">
        <v>1.3506459611118293E-2</v>
      </c>
      <c r="K53" s="488" t="s">
        <v>538</v>
      </c>
      <c r="L53" s="488" t="s">
        <v>538</v>
      </c>
      <c r="M53" s="312"/>
      <c r="N53" s="312"/>
      <c r="O53" s="312"/>
      <c r="P53" s="171"/>
      <c r="Q53" s="204"/>
      <c r="R53" s="78"/>
      <c r="S53" s="78"/>
    </row>
    <row r="54" spans="1:19" ht="12.75" customHeight="1">
      <c r="A54" s="140" t="s">
        <v>1434</v>
      </c>
      <c r="B54" s="490">
        <v>74643964821</v>
      </c>
      <c r="C54" s="491" t="s">
        <v>263</v>
      </c>
      <c r="D54" s="492" t="s">
        <v>171</v>
      </c>
      <c r="E54" s="116" t="s">
        <v>99</v>
      </c>
      <c r="F54" s="116" t="s">
        <v>538</v>
      </c>
      <c r="G54" s="116" t="s">
        <v>1041</v>
      </c>
      <c r="H54" s="486">
        <v>320839519.26999998</v>
      </c>
      <c r="I54" s="487">
        <v>130.78353369584488</v>
      </c>
      <c r="J54" s="488">
        <v>-9.8619511130570991E-2</v>
      </c>
      <c r="K54" s="488">
        <v>3.3234850987318154E-4</v>
      </c>
      <c r="L54" s="488">
        <v>5.3713801293042707E-4</v>
      </c>
      <c r="M54" s="312"/>
      <c r="N54" s="312"/>
      <c r="O54" s="312"/>
      <c r="P54" s="171"/>
      <c r="Q54" s="204"/>
      <c r="R54" s="78"/>
      <c r="S54" s="78"/>
    </row>
    <row r="55" spans="1:19" ht="12.75" customHeight="1">
      <c r="A55" s="140" t="s">
        <v>368</v>
      </c>
      <c r="B55" s="490">
        <v>66973781540</v>
      </c>
      <c r="C55" s="491" t="s">
        <v>264</v>
      </c>
      <c r="D55" s="492" t="s">
        <v>228</v>
      </c>
      <c r="E55" s="116" t="s">
        <v>90</v>
      </c>
      <c r="F55" s="116" t="s">
        <v>538</v>
      </c>
      <c r="G55" s="116" t="s">
        <v>1041</v>
      </c>
      <c r="H55" s="486">
        <v>9958300.6526999995</v>
      </c>
      <c r="I55" s="487">
        <v>126.22039929412503</v>
      </c>
      <c r="J55" s="488">
        <v>3.2395471065049808E-3</v>
      </c>
      <c r="K55" s="488">
        <v>5.0864352009347691E-3</v>
      </c>
      <c r="L55" s="488">
        <v>5.985074027220616E-2</v>
      </c>
      <c r="M55" s="312"/>
      <c r="N55" s="312"/>
      <c r="O55" s="312"/>
      <c r="P55" s="171"/>
      <c r="Q55" s="204"/>
      <c r="R55" s="78"/>
      <c r="S55" s="78"/>
    </row>
    <row r="56" spans="1:19" ht="12.75" customHeight="1">
      <c r="A56" s="140" t="s">
        <v>371</v>
      </c>
      <c r="B56" s="490">
        <v>16642777540</v>
      </c>
      <c r="C56" s="491" t="s">
        <v>259</v>
      </c>
      <c r="D56" s="492" t="s">
        <v>228</v>
      </c>
      <c r="E56" s="116" t="s">
        <v>89</v>
      </c>
      <c r="F56" s="116" t="s">
        <v>538</v>
      </c>
      <c r="G56" s="116" t="s">
        <v>1040</v>
      </c>
      <c r="H56" s="486">
        <v>8108301.96</v>
      </c>
      <c r="I56" s="487">
        <v>651.07032521373628</v>
      </c>
      <c r="J56" s="488">
        <v>-0.10867514891465879</v>
      </c>
      <c r="K56" s="488">
        <v>-8.772540468492096E-2</v>
      </c>
      <c r="L56" s="488">
        <v>8.165895426380132E-2</v>
      </c>
      <c r="M56" s="312"/>
      <c r="N56" s="312"/>
      <c r="O56" s="312"/>
      <c r="P56" s="171"/>
      <c r="Q56" s="204"/>
      <c r="R56" s="78"/>
      <c r="S56" s="78"/>
    </row>
    <row r="57" spans="1:19" ht="12.75" customHeight="1">
      <c r="A57" s="140" t="s">
        <v>104</v>
      </c>
      <c r="B57" s="490">
        <v>30082084002</v>
      </c>
      <c r="C57" s="491" t="s">
        <v>265</v>
      </c>
      <c r="D57" s="492" t="s">
        <v>228</v>
      </c>
      <c r="E57" s="116" t="s">
        <v>156</v>
      </c>
      <c r="F57" s="116" t="s">
        <v>538</v>
      </c>
      <c r="G57" s="116" t="s">
        <v>1041</v>
      </c>
      <c r="H57" s="486">
        <v>7000990.2400000002</v>
      </c>
      <c r="I57" s="487">
        <v>8.4162111879391421</v>
      </c>
      <c r="J57" s="488">
        <v>-6.4750705245878892E-2</v>
      </c>
      <c r="K57" s="488">
        <v>-7.4422134280038743E-2</v>
      </c>
      <c r="L57" s="488">
        <v>4.3812743611963745E-2</v>
      </c>
      <c r="M57" s="312"/>
      <c r="N57" s="312"/>
      <c r="O57" s="312"/>
      <c r="P57" s="249"/>
      <c r="Q57" s="250"/>
      <c r="R57" s="78"/>
      <c r="S57" s="78"/>
    </row>
    <row r="58" spans="1:19" ht="12.75" customHeight="1">
      <c r="A58" s="140" t="s">
        <v>509</v>
      </c>
      <c r="B58" s="198">
        <v>44832307529</v>
      </c>
      <c r="C58" s="294" t="s">
        <v>260</v>
      </c>
      <c r="D58" s="484" t="s">
        <v>228</v>
      </c>
      <c r="E58" s="116" t="s">
        <v>89</v>
      </c>
      <c r="F58" s="116" t="s">
        <v>538</v>
      </c>
      <c r="G58" s="116" t="s">
        <v>1040</v>
      </c>
      <c r="H58" s="486">
        <v>20036781</v>
      </c>
      <c r="I58" s="487">
        <v>942.39456766171338</v>
      </c>
      <c r="J58" s="488">
        <v>-7.6133062516665184E-2</v>
      </c>
      <c r="K58" s="488">
        <v>-6.6408196151187315E-2</v>
      </c>
      <c r="L58" s="488">
        <v>7.2337655883712548E-2</v>
      </c>
      <c r="M58" s="312"/>
      <c r="N58" s="312"/>
      <c r="O58" s="312"/>
      <c r="P58" s="251"/>
      <c r="Q58" s="204"/>
      <c r="R58" s="78"/>
      <c r="S58" s="78"/>
    </row>
    <row r="59" spans="1:19" ht="12.75" customHeight="1">
      <c r="A59" s="140" t="s">
        <v>510</v>
      </c>
      <c r="B59" s="198">
        <v>30290598804</v>
      </c>
      <c r="C59" s="294" t="s">
        <v>266</v>
      </c>
      <c r="D59" s="484" t="s">
        <v>228</v>
      </c>
      <c r="E59" s="116" t="s">
        <v>89</v>
      </c>
      <c r="F59" s="116" t="s">
        <v>538</v>
      </c>
      <c r="G59" s="116" t="s">
        <v>1041</v>
      </c>
      <c r="H59" s="117">
        <v>31600090.100000001</v>
      </c>
      <c r="I59" s="118">
        <v>6.4065777575846665</v>
      </c>
      <c r="J59" s="488">
        <v>1.4933802592848489E-2</v>
      </c>
      <c r="K59" s="488">
        <v>1.5360796980818492E-2</v>
      </c>
      <c r="L59" s="488">
        <v>0.10991058150714461</v>
      </c>
      <c r="M59" s="312"/>
      <c r="N59" s="312"/>
      <c r="O59" s="312"/>
      <c r="P59" s="171"/>
      <c r="Q59" s="204"/>
      <c r="R59" s="78"/>
      <c r="S59" s="78"/>
    </row>
    <row r="60" spans="1:19" ht="12.75" customHeight="1">
      <c r="A60" s="496" t="s">
        <v>1435</v>
      </c>
      <c r="B60" s="198">
        <v>10423796399</v>
      </c>
      <c r="C60" s="294" t="s">
        <v>269</v>
      </c>
      <c r="D60" s="484" t="s">
        <v>228</v>
      </c>
      <c r="E60" s="485" t="s">
        <v>99</v>
      </c>
      <c r="F60" s="485" t="s">
        <v>538</v>
      </c>
      <c r="G60" s="485" t="s">
        <v>1041</v>
      </c>
      <c r="H60" s="117">
        <v>56227376.049999997</v>
      </c>
      <c r="I60" s="118">
        <v>1400.7288467069664</v>
      </c>
      <c r="J60" s="488">
        <v>-1.9650710382415615E-2</v>
      </c>
      <c r="K60" s="488">
        <v>9.0454143638707407E-4</v>
      </c>
      <c r="L60" s="488">
        <v>5.1034565334611148E-3</v>
      </c>
      <c r="M60" s="312"/>
      <c r="N60" s="312"/>
      <c r="O60" s="312"/>
      <c r="P60" s="171"/>
      <c r="Q60" s="204"/>
      <c r="R60" s="78"/>
      <c r="S60" s="78"/>
    </row>
    <row r="61" spans="1:19" ht="12.75" customHeight="1">
      <c r="A61" s="140" t="s">
        <v>105</v>
      </c>
      <c r="B61" s="198">
        <v>86292133603</v>
      </c>
      <c r="C61" s="294" t="s">
        <v>267</v>
      </c>
      <c r="D61" s="484" t="s">
        <v>228</v>
      </c>
      <c r="E61" s="485" t="s">
        <v>156</v>
      </c>
      <c r="F61" s="485" t="s">
        <v>538</v>
      </c>
      <c r="G61" s="485" t="s">
        <v>1041</v>
      </c>
      <c r="H61" s="117">
        <v>8153245.8099999996</v>
      </c>
      <c r="I61" s="118">
        <v>15.4174699725914</v>
      </c>
      <c r="J61" s="488">
        <v>-5.8730305293173801E-2</v>
      </c>
      <c r="K61" s="488">
        <v>-6.0761477078222437E-2</v>
      </c>
      <c r="L61" s="488">
        <v>9.6409071115337808E-2</v>
      </c>
      <c r="M61" s="312"/>
      <c r="N61" s="312"/>
      <c r="O61" s="312"/>
      <c r="P61" s="171"/>
      <c r="Q61" s="204"/>
      <c r="R61" s="78"/>
      <c r="S61" s="78"/>
    </row>
    <row r="62" spans="1:19" ht="12.75" customHeight="1">
      <c r="A62" s="140" t="s">
        <v>106</v>
      </c>
      <c r="B62" s="198" t="s">
        <v>343</v>
      </c>
      <c r="C62" s="294" t="s">
        <v>268</v>
      </c>
      <c r="D62" s="484" t="s">
        <v>228</v>
      </c>
      <c r="E62" s="485" t="s">
        <v>89</v>
      </c>
      <c r="F62" s="485" t="s">
        <v>538</v>
      </c>
      <c r="G62" s="485" t="s">
        <v>1041</v>
      </c>
      <c r="H62" s="117">
        <v>58701687.32</v>
      </c>
      <c r="I62" s="118">
        <v>20.123662149817697</v>
      </c>
      <c r="J62" s="488">
        <v>4.7296332463766522E-3</v>
      </c>
      <c r="K62" s="488">
        <v>3.7758589788263741E-3</v>
      </c>
      <c r="L62" s="488">
        <v>8.2227689994846864E-2</v>
      </c>
      <c r="M62" s="312"/>
      <c r="N62" s="312"/>
      <c r="O62" s="312"/>
      <c r="P62" s="171"/>
      <c r="Q62" s="204"/>
      <c r="R62" s="78"/>
      <c r="S62" s="78"/>
    </row>
    <row r="63" spans="1:19" ht="12.75" customHeight="1">
      <c r="A63" s="140" t="s">
        <v>364</v>
      </c>
      <c r="B63" s="198" t="s">
        <v>365</v>
      </c>
      <c r="C63" s="294" t="s">
        <v>366</v>
      </c>
      <c r="D63" s="484" t="s">
        <v>107</v>
      </c>
      <c r="E63" s="485" t="s">
        <v>156</v>
      </c>
      <c r="F63" s="485" t="s">
        <v>538</v>
      </c>
      <c r="G63" s="485" t="s">
        <v>1040</v>
      </c>
      <c r="H63" s="117">
        <v>26886458.120000001</v>
      </c>
      <c r="I63" s="118">
        <v>729.48152128301899</v>
      </c>
      <c r="J63" s="488">
        <v>-2.074670931582645E-3</v>
      </c>
      <c r="K63" s="488">
        <v>-3.8683653332576284E-3</v>
      </c>
      <c r="L63" s="488">
        <v>4.5611838585345454E-2</v>
      </c>
      <c r="M63" s="312"/>
      <c r="N63" s="312"/>
      <c r="O63" s="312"/>
      <c r="P63" s="171"/>
      <c r="Q63" s="204"/>
      <c r="R63" s="78"/>
      <c r="S63" s="78"/>
    </row>
    <row r="64" spans="1:19" ht="12.75" customHeight="1">
      <c r="A64" s="140" t="s">
        <v>1436</v>
      </c>
      <c r="B64" s="198">
        <v>89809469629</v>
      </c>
      <c r="C64" s="294" t="s">
        <v>270</v>
      </c>
      <c r="D64" s="484" t="s">
        <v>107</v>
      </c>
      <c r="E64" s="485" t="s">
        <v>99</v>
      </c>
      <c r="F64" s="485" t="s">
        <v>538</v>
      </c>
      <c r="G64" s="485" t="s">
        <v>1040</v>
      </c>
      <c r="H64" s="117">
        <v>102612228.84999999</v>
      </c>
      <c r="I64" s="118">
        <v>754.71191604883211</v>
      </c>
      <c r="J64" s="488">
        <v>-4.4710443933692612E-2</v>
      </c>
      <c r="K64" s="488">
        <v>-2.2832583607468315E-5</v>
      </c>
      <c r="L64" s="488">
        <v>-1.2314099789110244E-3</v>
      </c>
      <c r="M64" s="312"/>
      <c r="N64" s="312"/>
      <c r="O64" s="312"/>
      <c r="P64" s="171"/>
      <c r="Q64" s="204"/>
      <c r="R64" s="78"/>
      <c r="S64" s="78"/>
    </row>
    <row r="65" spans="1:19" ht="12.75" customHeight="1">
      <c r="A65" s="115" t="s">
        <v>222</v>
      </c>
      <c r="B65" s="198">
        <v>85535430386</v>
      </c>
      <c r="C65" s="294" t="s">
        <v>271</v>
      </c>
      <c r="D65" s="484" t="s">
        <v>107</v>
      </c>
      <c r="E65" s="116" t="s">
        <v>89</v>
      </c>
      <c r="F65" s="116" t="s">
        <v>538</v>
      </c>
      <c r="G65" s="116" t="s">
        <v>1041</v>
      </c>
      <c r="H65" s="486">
        <v>133320122.84</v>
      </c>
      <c r="I65" s="487">
        <v>44.977777791572329</v>
      </c>
      <c r="J65" s="488">
        <v>1.5991395674647801E-2</v>
      </c>
      <c r="K65" s="488">
        <v>1.6290432211525152E-2</v>
      </c>
      <c r="L65" s="488">
        <v>7.3399540964567356E-2</v>
      </c>
      <c r="M65" s="312"/>
      <c r="N65" s="312"/>
      <c r="O65" s="312"/>
      <c r="P65" s="171"/>
      <c r="Q65" s="204"/>
      <c r="R65" s="78"/>
      <c r="S65" s="78"/>
    </row>
    <row r="66" spans="1:19" ht="12.75" customHeight="1">
      <c r="A66" s="115" t="s">
        <v>108</v>
      </c>
      <c r="B66" s="198">
        <v>40425097619</v>
      </c>
      <c r="C66" s="294" t="s">
        <v>272</v>
      </c>
      <c r="D66" s="484" t="s">
        <v>107</v>
      </c>
      <c r="E66" s="116" t="s">
        <v>89</v>
      </c>
      <c r="F66" s="116" t="s">
        <v>538</v>
      </c>
      <c r="G66" s="116" t="s">
        <v>1040</v>
      </c>
      <c r="H66" s="486">
        <v>19214020.98</v>
      </c>
      <c r="I66" s="487">
        <v>747.93025708612834</v>
      </c>
      <c r="J66" s="488">
        <v>2.9406627633561389E-3</v>
      </c>
      <c r="K66" s="488">
        <v>4.09524893642077E-3</v>
      </c>
      <c r="L66" s="488">
        <v>4.8650931395041397E-2</v>
      </c>
      <c r="M66" s="312"/>
      <c r="N66" s="312"/>
      <c r="O66" s="312"/>
      <c r="P66" s="171"/>
      <c r="Q66" s="204"/>
      <c r="R66" s="78"/>
      <c r="S66" s="78"/>
    </row>
    <row r="67" spans="1:19" ht="12.75" customHeight="1">
      <c r="A67" s="115" t="s">
        <v>229</v>
      </c>
      <c r="B67" s="198">
        <v>55749429688</v>
      </c>
      <c r="C67" s="294" t="s">
        <v>273</v>
      </c>
      <c r="D67" s="484" t="s">
        <v>107</v>
      </c>
      <c r="E67" s="116" t="s">
        <v>156</v>
      </c>
      <c r="F67" s="116" t="s">
        <v>538</v>
      </c>
      <c r="G67" s="116" t="s">
        <v>1040</v>
      </c>
      <c r="H67" s="486">
        <v>29783458.690000001</v>
      </c>
      <c r="I67" s="487">
        <v>762.46946028259356</v>
      </c>
      <c r="J67" s="488">
        <v>-1.8151241362159842E-3</v>
      </c>
      <c r="K67" s="488">
        <v>-2.7367588407891663E-3</v>
      </c>
      <c r="L67" s="488">
        <v>8.9484994270203622E-3</v>
      </c>
      <c r="M67" s="312"/>
      <c r="N67" s="312"/>
      <c r="O67" s="312"/>
      <c r="P67" s="171"/>
      <c r="Q67" s="204"/>
      <c r="R67" s="78"/>
      <c r="S67" s="78"/>
    </row>
    <row r="68" spans="1:19" ht="12.75" customHeight="1">
      <c r="A68" s="115" t="s">
        <v>356</v>
      </c>
      <c r="B68" s="198" t="s">
        <v>357</v>
      </c>
      <c r="C68" s="294" t="s">
        <v>358</v>
      </c>
      <c r="D68" s="484" t="s">
        <v>107</v>
      </c>
      <c r="E68" s="116" t="s">
        <v>156</v>
      </c>
      <c r="F68" s="116" t="s">
        <v>538</v>
      </c>
      <c r="G68" s="116" t="s">
        <v>1040</v>
      </c>
      <c r="H68" s="486">
        <v>19135659.739999998</v>
      </c>
      <c r="I68" s="487">
        <v>774.58386709031413</v>
      </c>
      <c r="J68" s="488">
        <v>-6.5865459139791138E-3</v>
      </c>
      <c r="K68" s="488">
        <v>5.1110824215028217E-4</v>
      </c>
      <c r="L68" s="488">
        <v>1.3057327191673851E-2</v>
      </c>
      <c r="M68" s="312"/>
      <c r="N68" s="312"/>
      <c r="O68" s="312"/>
      <c r="P68" s="171"/>
      <c r="Q68" s="204"/>
      <c r="R68" s="78"/>
      <c r="S68" s="78"/>
    </row>
    <row r="69" spans="1:19" ht="12.75" customHeight="1">
      <c r="A69" s="115" t="s">
        <v>470</v>
      </c>
      <c r="B69" s="198" t="s">
        <v>471</v>
      </c>
      <c r="C69" s="294" t="s">
        <v>472</v>
      </c>
      <c r="D69" s="484" t="s">
        <v>107</v>
      </c>
      <c r="E69" s="116" t="s">
        <v>156</v>
      </c>
      <c r="F69" s="116" t="s">
        <v>538</v>
      </c>
      <c r="G69" s="116" t="s">
        <v>1042</v>
      </c>
      <c r="H69" s="486">
        <v>16029024.18</v>
      </c>
      <c r="I69" s="487">
        <v>687.57881036897129</v>
      </c>
      <c r="J69" s="488">
        <v>4.7664231876847207E-3</v>
      </c>
      <c r="K69" s="488">
        <v>3.7837849869344353E-3</v>
      </c>
      <c r="L69" s="488">
        <v>3.6666195933558132E-2</v>
      </c>
      <c r="M69" s="312"/>
      <c r="N69" s="312"/>
      <c r="O69" s="312"/>
      <c r="P69" s="171"/>
      <c r="Q69" s="204"/>
      <c r="R69" s="78"/>
      <c r="S69" s="78"/>
    </row>
    <row r="70" spans="1:19" ht="12.75" customHeight="1">
      <c r="A70" s="140" t="s">
        <v>423</v>
      </c>
      <c r="B70" s="198" t="s">
        <v>424</v>
      </c>
      <c r="C70" s="294" t="s">
        <v>425</v>
      </c>
      <c r="D70" s="484" t="s">
        <v>107</v>
      </c>
      <c r="E70" s="116" t="s">
        <v>99</v>
      </c>
      <c r="F70" s="116" t="s">
        <v>538</v>
      </c>
      <c r="G70" s="116" t="s">
        <v>1040</v>
      </c>
      <c r="H70" s="486">
        <v>56014730.289999999</v>
      </c>
      <c r="I70" s="487">
        <v>744.36172038559641</v>
      </c>
      <c r="J70" s="488">
        <v>-2.2398636289742258E-2</v>
      </c>
      <c r="K70" s="488">
        <v>-2.9826644387620505E-4</v>
      </c>
      <c r="L70" s="488">
        <v>1.6782188850417157E-3</v>
      </c>
      <c r="M70" s="312"/>
      <c r="N70" s="312"/>
      <c r="O70" s="312"/>
      <c r="P70" s="171"/>
      <c r="Q70" s="204"/>
      <c r="R70" s="78"/>
      <c r="S70" s="78"/>
    </row>
    <row r="71" spans="1:19" ht="12.75" customHeight="1">
      <c r="A71" s="115" t="s">
        <v>1437</v>
      </c>
      <c r="B71" s="198">
        <v>61515780704</v>
      </c>
      <c r="C71" s="294" t="s">
        <v>274</v>
      </c>
      <c r="D71" s="484" t="s">
        <v>107</v>
      </c>
      <c r="E71" s="116" t="s">
        <v>99</v>
      </c>
      <c r="F71" s="116" t="s">
        <v>538</v>
      </c>
      <c r="G71" s="116" t="s">
        <v>1041</v>
      </c>
      <c r="H71" s="486">
        <v>323293835.92000002</v>
      </c>
      <c r="I71" s="487">
        <v>133.15654080620232</v>
      </c>
      <c r="J71" s="488">
        <v>9.8463951986824005E-2</v>
      </c>
      <c r="K71" s="488">
        <v>2.5902945333822203E-4</v>
      </c>
      <c r="L71" s="488">
        <v>-5.4153606104168084E-5</v>
      </c>
      <c r="M71" s="312"/>
      <c r="N71" s="312"/>
      <c r="O71" s="312"/>
      <c r="P71" s="171"/>
      <c r="Q71" s="204"/>
      <c r="R71" s="78"/>
      <c r="S71" s="78"/>
    </row>
    <row r="72" spans="1:19" ht="12.75" customHeight="1">
      <c r="A72" s="115" t="s">
        <v>109</v>
      </c>
      <c r="B72" s="198">
        <v>16128752508</v>
      </c>
      <c r="C72" s="294" t="s">
        <v>275</v>
      </c>
      <c r="D72" s="484" t="s">
        <v>107</v>
      </c>
      <c r="E72" s="116" t="s">
        <v>90</v>
      </c>
      <c r="F72" s="116" t="s">
        <v>538</v>
      </c>
      <c r="G72" s="116" t="s">
        <v>1040</v>
      </c>
      <c r="H72" s="486">
        <v>40429826.090000004</v>
      </c>
      <c r="I72" s="487">
        <v>101.7431613803051</v>
      </c>
      <c r="J72" s="488">
        <v>-7.4450648259442032E-3</v>
      </c>
      <c r="K72" s="488">
        <v>-6.344426038810469E-3</v>
      </c>
      <c r="L72" s="488">
        <v>4.9317476060940724E-2</v>
      </c>
      <c r="M72" s="312"/>
      <c r="N72" s="312"/>
      <c r="O72" s="312"/>
      <c r="P72" s="171"/>
      <c r="Q72" s="204"/>
      <c r="R72" s="78"/>
      <c r="S72" s="78"/>
    </row>
    <row r="73" spans="1:19" ht="12.75" customHeight="1">
      <c r="A73" s="115" t="s">
        <v>110</v>
      </c>
      <c r="B73" s="198" t="s">
        <v>344</v>
      </c>
      <c r="C73" s="294" t="s">
        <v>276</v>
      </c>
      <c r="D73" s="484" t="s">
        <v>111</v>
      </c>
      <c r="E73" s="116" t="s">
        <v>99</v>
      </c>
      <c r="F73" s="116" t="s">
        <v>538</v>
      </c>
      <c r="G73" s="116" t="s">
        <v>1040</v>
      </c>
      <c r="H73" s="486">
        <v>1409361660.8</v>
      </c>
      <c r="I73" s="487">
        <v>1045.4524303710959</v>
      </c>
      <c r="J73" s="488">
        <v>4.0297907365575814E-2</v>
      </c>
      <c r="K73" s="488">
        <v>2.7912482032070862E-3</v>
      </c>
      <c r="L73" s="488">
        <v>2.1057863862829374E-2</v>
      </c>
      <c r="M73" s="312"/>
      <c r="N73" s="312"/>
      <c r="O73" s="312"/>
      <c r="P73" s="171"/>
      <c r="Q73" s="204"/>
      <c r="R73" s="78"/>
      <c r="S73" s="78"/>
    </row>
    <row r="74" spans="1:19" ht="12.75" customHeight="1">
      <c r="A74" s="115" t="s">
        <v>223</v>
      </c>
      <c r="B74" s="198">
        <v>97407922886</v>
      </c>
      <c r="C74" s="294" t="s">
        <v>277</v>
      </c>
      <c r="D74" s="484" t="s">
        <v>111</v>
      </c>
      <c r="E74" s="116" t="s">
        <v>99</v>
      </c>
      <c r="F74" s="116" t="s">
        <v>538</v>
      </c>
      <c r="G74" s="116" t="s">
        <v>1040</v>
      </c>
      <c r="H74" s="486">
        <v>878468834.26999998</v>
      </c>
      <c r="I74" s="487">
        <v>896.29730764249507</v>
      </c>
      <c r="J74" s="488">
        <v>3.1010807734474177E-2</v>
      </c>
      <c r="K74" s="488">
        <v>3.5940584602189851E-4</v>
      </c>
      <c r="L74" s="488">
        <v>2.430711280583453E-2</v>
      </c>
      <c r="M74" s="312"/>
      <c r="N74" s="312"/>
      <c r="O74" s="312"/>
      <c r="P74" s="171"/>
      <c r="Q74" s="204"/>
      <c r="R74" s="78"/>
      <c r="S74" s="78"/>
    </row>
    <row r="75" spans="1:19" ht="12.75" customHeight="1">
      <c r="A75" s="115" t="s">
        <v>353</v>
      </c>
      <c r="B75" s="198" t="s">
        <v>345</v>
      </c>
      <c r="C75" s="294" t="s">
        <v>348</v>
      </c>
      <c r="D75" s="484" t="s">
        <v>111</v>
      </c>
      <c r="E75" s="116" t="s">
        <v>99</v>
      </c>
      <c r="F75" s="116" t="s">
        <v>175</v>
      </c>
      <c r="G75" s="116" t="s">
        <v>1042</v>
      </c>
      <c r="H75" s="486">
        <v>25987588.606400002</v>
      </c>
      <c r="I75" s="487">
        <v>725.58619999999996</v>
      </c>
      <c r="J75" s="488">
        <v>5.2165813716604781E-3</v>
      </c>
      <c r="K75" s="488">
        <v>2.6685209239776242E-3</v>
      </c>
      <c r="L75" s="488">
        <v>1.8390573932668186E-2</v>
      </c>
      <c r="M75" s="312"/>
      <c r="N75" s="312"/>
      <c r="O75" s="312"/>
      <c r="P75" s="171"/>
      <c r="Q75" s="204"/>
      <c r="R75" s="78"/>
      <c r="S75" s="78"/>
    </row>
    <row r="76" spans="1:19" ht="12.75" customHeight="1">
      <c r="A76" s="115" t="s">
        <v>538</v>
      </c>
      <c r="B76" s="198" t="s">
        <v>538</v>
      </c>
      <c r="C76" s="294" t="s">
        <v>538</v>
      </c>
      <c r="D76" s="484" t="s">
        <v>538</v>
      </c>
      <c r="E76" s="116" t="s">
        <v>538</v>
      </c>
      <c r="F76" s="116" t="s">
        <v>176</v>
      </c>
      <c r="G76" s="116" t="s">
        <v>1042</v>
      </c>
      <c r="H76" s="486">
        <v>11206340.5109</v>
      </c>
      <c r="I76" s="487">
        <v>721.39009999999996</v>
      </c>
      <c r="J76" s="488">
        <v>2.5328004893800937E-3</v>
      </c>
      <c r="K76" s="488">
        <v>2.4979222074112961E-3</v>
      </c>
      <c r="L76" s="488">
        <v>1.7549217815507667E-2</v>
      </c>
      <c r="M76" s="312"/>
      <c r="N76" s="312"/>
      <c r="O76" s="312"/>
      <c r="P76" s="171"/>
      <c r="Q76" s="204"/>
      <c r="R76" s="78"/>
      <c r="S76" s="78"/>
    </row>
    <row r="77" spans="1:19" ht="12.75" customHeight="1">
      <c r="A77" s="115" t="s">
        <v>538</v>
      </c>
      <c r="B77" s="198" t="s">
        <v>538</v>
      </c>
      <c r="C77" s="294" t="s">
        <v>538</v>
      </c>
      <c r="D77" s="484" t="s">
        <v>538</v>
      </c>
      <c r="E77" s="116" t="s">
        <v>538</v>
      </c>
      <c r="F77" s="116" t="s">
        <v>177</v>
      </c>
      <c r="G77" s="116" t="s">
        <v>1042</v>
      </c>
      <c r="H77" s="486">
        <v>1758195.9029999999</v>
      </c>
      <c r="I77" s="487">
        <v>717.21050000000002</v>
      </c>
      <c r="J77" s="488">
        <v>2.8491979477704987E-3</v>
      </c>
      <c r="K77" s="488">
        <v>2.3270995978124098E-3</v>
      </c>
      <c r="L77" s="488">
        <v>1.6706205703518773E-2</v>
      </c>
      <c r="M77" s="312"/>
      <c r="N77" s="312"/>
      <c r="O77" s="312"/>
      <c r="P77" s="171"/>
      <c r="Q77" s="204"/>
      <c r="R77" s="78"/>
      <c r="S77" s="78"/>
    </row>
    <row r="78" spans="1:19" ht="12.75" customHeight="1">
      <c r="A78" s="115" t="s">
        <v>363</v>
      </c>
      <c r="B78" s="198" t="s">
        <v>369</v>
      </c>
      <c r="C78" s="294" t="s">
        <v>370</v>
      </c>
      <c r="D78" s="484" t="s">
        <v>111</v>
      </c>
      <c r="E78" s="116" t="s">
        <v>99</v>
      </c>
      <c r="F78" s="116" t="s">
        <v>175</v>
      </c>
      <c r="G78" s="116" t="s">
        <v>1042</v>
      </c>
      <c r="H78" s="486">
        <v>32423411.0057</v>
      </c>
      <c r="I78" s="487">
        <v>706.77020000000005</v>
      </c>
      <c r="J78" s="488">
        <v>5.161947865541805E-3</v>
      </c>
      <c r="K78" s="488">
        <v>2.6141122424476748E-3</v>
      </c>
      <c r="L78" s="488">
        <v>1.879871238396924E-2</v>
      </c>
      <c r="M78" s="312"/>
      <c r="N78" s="312"/>
      <c r="O78" s="312"/>
      <c r="P78" s="171"/>
      <c r="Q78" s="204"/>
      <c r="R78" s="78"/>
      <c r="S78" s="78"/>
    </row>
    <row r="79" spans="1:19" ht="12.75" customHeight="1">
      <c r="A79" s="115" t="s">
        <v>538</v>
      </c>
      <c r="B79" s="198" t="s">
        <v>538</v>
      </c>
      <c r="C79" s="294" t="s">
        <v>538</v>
      </c>
      <c r="D79" s="484" t="s">
        <v>538</v>
      </c>
      <c r="E79" s="116" t="s">
        <v>538</v>
      </c>
      <c r="F79" s="116" t="s">
        <v>176</v>
      </c>
      <c r="G79" s="116" t="s">
        <v>1042</v>
      </c>
      <c r="H79" s="486">
        <v>13921796.367799999</v>
      </c>
      <c r="I79" s="487">
        <v>704.97019999999998</v>
      </c>
      <c r="J79" s="488">
        <v>4.8680660587605562E-3</v>
      </c>
      <c r="K79" s="488">
        <v>2.5288380985584169E-3</v>
      </c>
      <c r="L79" s="488">
        <v>1.8379349953242308E-2</v>
      </c>
      <c r="M79" s="312"/>
      <c r="N79" s="312"/>
      <c r="O79" s="312"/>
      <c r="P79" s="171"/>
      <c r="Q79" s="204"/>
      <c r="R79" s="78"/>
      <c r="S79" s="78"/>
    </row>
    <row r="80" spans="1:19" ht="12.75" customHeight="1">
      <c r="A80" s="489" t="s">
        <v>538</v>
      </c>
      <c r="B80" s="198" t="s">
        <v>538</v>
      </c>
      <c r="C80" s="294" t="s">
        <v>538</v>
      </c>
      <c r="D80" s="484" t="s">
        <v>538</v>
      </c>
      <c r="E80" s="116" t="s">
        <v>538</v>
      </c>
      <c r="F80" s="116" t="s">
        <v>177</v>
      </c>
      <c r="G80" s="116" t="s">
        <v>1042</v>
      </c>
      <c r="H80" s="486">
        <v>3450973.8670999999</v>
      </c>
      <c r="I80" s="487">
        <v>703.17920000000004</v>
      </c>
      <c r="J80" s="488">
        <v>4.991162243918934E-3</v>
      </c>
      <c r="K80" s="488">
        <v>2.4437943155450892E-3</v>
      </c>
      <c r="L80" s="488">
        <v>1.795650434559426E-2</v>
      </c>
      <c r="M80" s="312"/>
      <c r="N80" s="312"/>
      <c r="O80" s="312"/>
      <c r="P80" s="171"/>
      <c r="Q80" s="204"/>
      <c r="R80" s="78"/>
      <c r="S80" s="78"/>
    </row>
    <row r="81" spans="1:19" ht="12.75" customHeight="1">
      <c r="A81" s="115" t="s">
        <v>1438</v>
      </c>
      <c r="B81" s="198">
        <v>30096106301</v>
      </c>
      <c r="C81" s="294" t="s">
        <v>278</v>
      </c>
      <c r="D81" s="484" t="s">
        <v>111</v>
      </c>
      <c r="E81" s="116" t="s">
        <v>99</v>
      </c>
      <c r="F81" s="116" t="s">
        <v>538</v>
      </c>
      <c r="G81" s="116" t="s">
        <v>1042</v>
      </c>
      <c r="H81" s="486">
        <v>377124543.97000003</v>
      </c>
      <c r="I81" s="487">
        <v>912.69330413781245</v>
      </c>
      <c r="J81" s="488">
        <v>4.3143910118122131E-2</v>
      </c>
      <c r="K81" s="488">
        <v>1.6438269613050505E-3</v>
      </c>
      <c r="L81" s="488">
        <v>8.4830622021856428E-3</v>
      </c>
      <c r="M81" s="312"/>
      <c r="N81" s="312"/>
      <c r="O81" s="312"/>
      <c r="P81" s="171"/>
      <c r="Q81" s="204"/>
      <c r="R81" s="78"/>
      <c r="S81" s="78"/>
    </row>
    <row r="82" spans="1:19" ht="12.75" customHeight="1">
      <c r="A82" s="140" t="s">
        <v>112</v>
      </c>
      <c r="B82" s="198">
        <v>18911840764</v>
      </c>
      <c r="C82" s="294" t="s">
        <v>279</v>
      </c>
      <c r="D82" s="484" t="s">
        <v>111</v>
      </c>
      <c r="E82" s="116" t="s">
        <v>89</v>
      </c>
      <c r="F82" s="116" t="s">
        <v>538</v>
      </c>
      <c r="G82" s="116" t="s">
        <v>1040</v>
      </c>
      <c r="H82" s="486">
        <v>215240383.83000001</v>
      </c>
      <c r="I82" s="487">
        <v>92.039068434637386</v>
      </c>
      <c r="J82" s="488">
        <v>3.9736913516188466E-3</v>
      </c>
      <c r="K82" s="488">
        <v>3.9416255568036629E-3</v>
      </c>
      <c r="L82" s="488">
        <v>8.4785666519336944E-2</v>
      </c>
      <c r="M82" s="312"/>
      <c r="N82" s="312"/>
      <c r="O82" s="312"/>
      <c r="P82" s="171"/>
      <c r="Q82" s="204"/>
      <c r="R82" s="78"/>
      <c r="S82" s="78"/>
    </row>
    <row r="83" spans="1:19" ht="12.75" customHeight="1">
      <c r="A83" s="115" t="s">
        <v>1439</v>
      </c>
      <c r="B83" s="198">
        <v>28173216249</v>
      </c>
      <c r="C83" s="294" t="s">
        <v>280</v>
      </c>
      <c r="D83" s="484" t="s">
        <v>111</v>
      </c>
      <c r="E83" s="116" t="s">
        <v>99</v>
      </c>
      <c r="F83" s="116" t="s">
        <v>538</v>
      </c>
      <c r="G83" s="116" t="s">
        <v>1040</v>
      </c>
      <c r="H83" s="486">
        <v>60470997.810000002</v>
      </c>
      <c r="I83" s="487">
        <v>954.40365620814964</v>
      </c>
      <c r="J83" s="488">
        <v>8.0131276644301863E-5</v>
      </c>
      <c r="K83" s="488">
        <v>-4.8492981354453235E-5</v>
      </c>
      <c r="L83" s="488">
        <v>-3.2600822627792958E-4</v>
      </c>
      <c r="M83" s="312"/>
      <c r="N83" s="312"/>
      <c r="O83" s="312"/>
      <c r="P83" s="171"/>
      <c r="Q83" s="204"/>
      <c r="R83" s="78"/>
      <c r="S83" s="78"/>
    </row>
    <row r="84" spans="1:19" s="276" customFormat="1" ht="12.75" customHeight="1">
      <c r="A84" s="115" t="s">
        <v>1330</v>
      </c>
      <c r="B84" s="198" t="s">
        <v>1331</v>
      </c>
      <c r="C84" s="294" t="s">
        <v>1332</v>
      </c>
      <c r="D84" s="484" t="s">
        <v>111</v>
      </c>
      <c r="E84" s="116" t="s">
        <v>99</v>
      </c>
      <c r="F84" s="116"/>
      <c r="G84" s="116" t="s">
        <v>1040</v>
      </c>
      <c r="H84" s="486">
        <v>16728715.42</v>
      </c>
      <c r="I84" s="487">
        <v>742.19730546960091</v>
      </c>
      <c r="J84" s="488" t="s">
        <v>538</v>
      </c>
      <c r="K84" s="488" t="s">
        <v>538</v>
      </c>
      <c r="L84" s="488" t="s">
        <v>538</v>
      </c>
      <c r="M84" s="312"/>
      <c r="N84" s="312"/>
      <c r="O84" s="312"/>
      <c r="P84" s="171"/>
      <c r="Q84" s="204"/>
      <c r="R84" s="78"/>
      <c r="S84" s="78"/>
    </row>
    <row r="85" spans="1:19" ht="12.75" customHeight="1">
      <c r="A85" s="115" t="s">
        <v>230</v>
      </c>
      <c r="B85" s="198">
        <v>62937824927</v>
      </c>
      <c r="C85" s="294" t="s">
        <v>281</v>
      </c>
      <c r="D85" s="484" t="s">
        <v>111</v>
      </c>
      <c r="E85" s="116" t="s">
        <v>156</v>
      </c>
      <c r="F85" s="116" t="s">
        <v>538</v>
      </c>
      <c r="G85" s="116" t="s">
        <v>1040</v>
      </c>
      <c r="H85" s="486">
        <v>32433411.350000001</v>
      </c>
      <c r="I85" s="487">
        <v>778.08721144181379</v>
      </c>
      <c r="J85" s="488">
        <v>-2.866369119919443E-3</v>
      </c>
      <c r="K85" s="488">
        <v>-8.0538108870327196E-3</v>
      </c>
      <c r="L85" s="488">
        <v>3.7926192353182842E-2</v>
      </c>
      <c r="M85" s="312"/>
      <c r="N85" s="312"/>
      <c r="O85" s="312"/>
      <c r="P85" s="171"/>
      <c r="Q85" s="204"/>
      <c r="R85" s="78"/>
      <c r="S85" s="78"/>
    </row>
    <row r="86" spans="1:19" s="276" customFormat="1" ht="12.75" customHeight="1">
      <c r="A86" s="115" t="s">
        <v>113</v>
      </c>
      <c r="B86" s="198">
        <v>52772437018</v>
      </c>
      <c r="C86" s="294" t="s">
        <v>282</v>
      </c>
      <c r="D86" s="484" t="s">
        <v>111</v>
      </c>
      <c r="E86" s="116" t="s">
        <v>90</v>
      </c>
      <c r="F86" s="116" t="s">
        <v>538</v>
      </c>
      <c r="G86" s="116" t="s">
        <v>1040</v>
      </c>
      <c r="H86" s="486">
        <v>214468620.5</v>
      </c>
      <c r="I86" s="487">
        <v>119.79753826851221</v>
      </c>
      <c r="J86" s="488">
        <v>-4.0116532108146474E-2</v>
      </c>
      <c r="K86" s="488">
        <v>-2.715539930564792E-2</v>
      </c>
      <c r="L86" s="488">
        <v>6.1150937643659864E-2</v>
      </c>
      <c r="M86" s="312"/>
      <c r="N86" s="312"/>
      <c r="O86" s="312"/>
      <c r="P86" s="171"/>
      <c r="Q86" s="204"/>
      <c r="R86" s="78"/>
      <c r="S86" s="78"/>
    </row>
    <row r="87" spans="1:19" ht="12.75" customHeight="1">
      <c r="A87" s="115" t="s">
        <v>479</v>
      </c>
      <c r="B87" s="198" t="s">
        <v>480</v>
      </c>
      <c r="C87" s="294" t="s">
        <v>481</v>
      </c>
      <c r="D87" s="484" t="s">
        <v>111</v>
      </c>
      <c r="E87" s="116" t="s">
        <v>156</v>
      </c>
      <c r="F87" s="116" t="s">
        <v>538</v>
      </c>
      <c r="G87" s="116" t="s">
        <v>1040</v>
      </c>
      <c r="H87" s="486">
        <v>29847957.640000001</v>
      </c>
      <c r="I87" s="487">
        <v>716.36732111967228</v>
      </c>
      <c r="J87" s="488">
        <v>-1.4168136834116551E-2</v>
      </c>
      <c r="K87" s="488">
        <v>-1.0040634475189325E-2</v>
      </c>
      <c r="L87" s="488">
        <v>2.6323825950829827E-2</v>
      </c>
      <c r="M87" s="312"/>
      <c r="N87" s="312"/>
      <c r="O87" s="312"/>
      <c r="P87" s="171"/>
      <c r="Q87" s="204"/>
      <c r="R87" s="78"/>
      <c r="S87" s="78"/>
    </row>
    <row r="88" spans="1:19" ht="12.75" customHeight="1">
      <c r="A88" s="140" t="s">
        <v>375</v>
      </c>
      <c r="B88" s="198">
        <v>31076456551</v>
      </c>
      <c r="C88" s="294" t="s">
        <v>284</v>
      </c>
      <c r="D88" s="484" t="s">
        <v>111</v>
      </c>
      <c r="E88" s="116" t="s">
        <v>99</v>
      </c>
      <c r="F88" s="116" t="s">
        <v>538</v>
      </c>
      <c r="G88" s="116" t="s">
        <v>1041</v>
      </c>
      <c r="H88" s="486">
        <v>417420447.88</v>
      </c>
      <c r="I88" s="487">
        <v>105.44146276855776</v>
      </c>
      <c r="J88" s="488">
        <v>6.1844760418798383E-2</v>
      </c>
      <c r="K88" s="488">
        <v>1.2984889106832931E-3</v>
      </c>
      <c r="L88" s="488">
        <v>7.2115983806004813E-3</v>
      </c>
      <c r="M88" s="312"/>
      <c r="N88" s="312"/>
      <c r="O88" s="312"/>
      <c r="P88" s="171"/>
      <c r="Q88" s="204"/>
      <c r="R88" s="78"/>
      <c r="S88" s="78"/>
    </row>
    <row r="89" spans="1:19" ht="12.75" customHeight="1">
      <c r="A89" s="140" t="s">
        <v>1440</v>
      </c>
      <c r="B89" s="198">
        <v>66324185184</v>
      </c>
      <c r="C89" s="294" t="s">
        <v>283</v>
      </c>
      <c r="D89" s="484" t="s">
        <v>111</v>
      </c>
      <c r="E89" s="116" t="s">
        <v>99</v>
      </c>
      <c r="F89" s="116" t="s">
        <v>538</v>
      </c>
      <c r="G89" s="116" t="s">
        <v>1041</v>
      </c>
      <c r="H89" s="486">
        <v>566728997.10000002</v>
      </c>
      <c r="I89" s="487">
        <v>143.3961003698447</v>
      </c>
      <c r="J89" s="488">
        <v>-4.4312078247960129E-2</v>
      </c>
      <c r="K89" s="488">
        <v>-1.4888892700848366E-5</v>
      </c>
      <c r="L89" s="488">
        <v>-2.1429527703298312E-4</v>
      </c>
      <c r="M89" s="312"/>
      <c r="N89" s="312"/>
      <c r="O89" s="312"/>
      <c r="P89" s="171"/>
      <c r="Q89" s="204"/>
      <c r="R89" s="78"/>
      <c r="S89" s="78"/>
    </row>
    <row r="90" spans="1:19" ht="12.75" customHeight="1">
      <c r="A90" s="140" t="s">
        <v>114</v>
      </c>
      <c r="B90" s="198">
        <v>51707511570</v>
      </c>
      <c r="C90" s="294" t="s">
        <v>285</v>
      </c>
      <c r="D90" s="484" t="s">
        <v>115</v>
      </c>
      <c r="E90" s="116" t="s">
        <v>89</v>
      </c>
      <c r="F90" s="116" t="s">
        <v>538</v>
      </c>
      <c r="G90" s="116" t="s">
        <v>1040</v>
      </c>
      <c r="H90" s="486">
        <v>10166852.7457</v>
      </c>
      <c r="I90" s="487">
        <v>645.69663668853661</v>
      </c>
      <c r="J90" s="488">
        <v>-0.18181514126746467</v>
      </c>
      <c r="K90" s="488">
        <v>-4.8904934855298343E-2</v>
      </c>
      <c r="L90" s="488">
        <v>6.6335081395109574E-2</v>
      </c>
      <c r="M90" s="312"/>
      <c r="N90" s="312"/>
      <c r="O90" s="312"/>
      <c r="P90" s="171"/>
      <c r="Q90" s="204"/>
      <c r="R90" s="78"/>
      <c r="S90" s="78"/>
    </row>
    <row r="91" spans="1:19" s="276" customFormat="1" ht="12.75" customHeight="1">
      <c r="A91" s="140" t="s">
        <v>1324</v>
      </c>
      <c r="B91" s="198" t="s">
        <v>1325</v>
      </c>
      <c r="C91" s="294" t="s">
        <v>1333</v>
      </c>
      <c r="D91" s="484" t="s">
        <v>115</v>
      </c>
      <c r="E91" s="116" t="s">
        <v>99</v>
      </c>
      <c r="F91" s="116" t="s">
        <v>175</v>
      </c>
      <c r="G91" s="116" t="s">
        <v>1042</v>
      </c>
      <c r="H91" s="486">
        <v>4897356.1341000004</v>
      </c>
      <c r="I91" s="487">
        <v>665.49559999999997</v>
      </c>
      <c r="J91" s="488" t="s">
        <v>538</v>
      </c>
      <c r="K91" s="488" t="s">
        <v>538</v>
      </c>
      <c r="L91" s="488" t="s">
        <v>538</v>
      </c>
      <c r="M91" s="312"/>
      <c r="N91" s="312"/>
      <c r="O91" s="312"/>
      <c r="P91" s="171"/>
      <c r="Q91" s="204"/>
      <c r="R91" s="78"/>
      <c r="S91" s="78"/>
    </row>
    <row r="92" spans="1:19" s="276" customFormat="1" ht="12.75" customHeight="1">
      <c r="A92" s="140"/>
      <c r="B92" s="198"/>
      <c r="C92" s="294"/>
      <c r="D92" s="484"/>
      <c r="E92" s="116"/>
      <c r="F92" s="116" t="s">
        <v>176</v>
      </c>
      <c r="G92" s="116" t="s">
        <v>1042</v>
      </c>
      <c r="H92" s="486">
        <v>203884.3358</v>
      </c>
      <c r="I92" s="487">
        <v>665.47749999999996</v>
      </c>
      <c r="J92" s="488" t="s">
        <v>538</v>
      </c>
      <c r="K92" s="488" t="s">
        <v>538</v>
      </c>
      <c r="L92" s="488" t="s">
        <v>538</v>
      </c>
      <c r="M92" s="312"/>
      <c r="N92" s="312"/>
      <c r="O92" s="312"/>
      <c r="P92" s="171"/>
      <c r="Q92" s="204"/>
      <c r="R92" s="78"/>
      <c r="S92" s="78"/>
    </row>
    <row r="93" spans="1:19" ht="12.75" customHeight="1">
      <c r="A93" s="115" t="s">
        <v>116</v>
      </c>
      <c r="B93" s="198">
        <v>40759487854</v>
      </c>
      <c r="C93" s="294" t="s">
        <v>286</v>
      </c>
      <c r="D93" s="484" t="s">
        <v>115</v>
      </c>
      <c r="E93" s="116" t="s">
        <v>89</v>
      </c>
      <c r="F93" s="116" t="s">
        <v>538</v>
      </c>
      <c r="G93" s="116" t="s">
        <v>1042</v>
      </c>
      <c r="H93" s="486">
        <v>18390876.935600001</v>
      </c>
      <c r="I93" s="487">
        <v>103.72805352282001</v>
      </c>
      <c r="J93" s="488">
        <v>-0.1465084781543502</v>
      </c>
      <c r="K93" s="488">
        <v>-4.4925093643977565E-2</v>
      </c>
      <c r="L93" s="488">
        <v>0.11130534198166164</v>
      </c>
      <c r="M93" s="312"/>
      <c r="N93" s="312"/>
      <c r="O93" s="312"/>
      <c r="P93" s="171"/>
      <c r="Q93" s="204"/>
      <c r="R93" s="78"/>
      <c r="S93" s="78"/>
    </row>
    <row r="94" spans="1:19" ht="12.75" customHeight="1">
      <c r="A94" s="115" t="s">
        <v>214</v>
      </c>
      <c r="B94" s="198">
        <v>89187481269</v>
      </c>
      <c r="C94" s="294" t="s">
        <v>287</v>
      </c>
      <c r="D94" s="484" t="s">
        <v>117</v>
      </c>
      <c r="E94" s="500" t="s">
        <v>156</v>
      </c>
      <c r="F94" s="500" t="s">
        <v>538</v>
      </c>
      <c r="G94" s="500" t="s">
        <v>1040</v>
      </c>
      <c r="H94" s="486">
        <v>82051479.013400003</v>
      </c>
      <c r="I94" s="487">
        <v>781.41953395015298</v>
      </c>
      <c r="J94" s="488">
        <v>-1.5154433134533685E-2</v>
      </c>
      <c r="K94" s="488">
        <v>-1.0909003944768791E-2</v>
      </c>
      <c r="L94" s="488">
        <v>8.2370473353889917E-3</v>
      </c>
      <c r="M94" s="312"/>
      <c r="N94" s="312"/>
      <c r="O94" s="312"/>
      <c r="P94" s="171"/>
      <c r="Q94" s="204"/>
      <c r="R94" s="78"/>
      <c r="S94" s="78"/>
    </row>
    <row r="95" spans="1:19" ht="12.75" customHeight="1">
      <c r="A95" s="115" t="s">
        <v>202</v>
      </c>
      <c r="B95" s="198" t="s">
        <v>346</v>
      </c>
      <c r="C95" s="294" t="s">
        <v>288</v>
      </c>
      <c r="D95" s="484" t="s">
        <v>117</v>
      </c>
      <c r="E95" s="500" t="s">
        <v>99</v>
      </c>
      <c r="F95" s="500" t="s">
        <v>538</v>
      </c>
      <c r="G95" s="500" t="s">
        <v>1040</v>
      </c>
      <c r="H95" s="486">
        <v>562211608.0934</v>
      </c>
      <c r="I95" s="487">
        <v>820.92562435073285</v>
      </c>
      <c r="J95" s="488">
        <v>3.9988480737911392E-3</v>
      </c>
      <c r="K95" s="488">
        <v>1.6754573250772342E-3</v>
      </c>
      <c r="L95" s="488">
        <v>2.4782383258578511E-2</v>
      </c>
      <c r="M95" s="312"/>
      <c r="N95" s="312"/>
      <c r="O95" s="312"/>
      <c r="P95" s="171"/>
      <c r="Q95" s="204"/>
      <c r="R95" s="78"/>
      <c r="S95" s="78"/>
    </row>
    <row r="96" spans="1:19">
      <c r="A96" s="503" t="s">
        <v>205</v>
      </c>
      <c r="B96" s="198">
        <v>79265733460</v>
      </c>
      <c r="C96" s="294" t="s">
        <v>289</v>
      </c>
      <c r="D96" s="484" t="s">
        <v>117</v>
      </c>
      <c r="E96" s="500" t="s">
        <v>156</v>
      </c>
      <c r="F96" s="500" t="s">
        <v>538</v>
      </c>
      <c r="G96" s="500" t="s">
        <v>1040</v>
      </c>
      <c r="H96" s="486">
        <v>95739206.889300004</v>
      </c>
      <c r="I96" s="487">
        <v>806.28383318810029</v>
      </c>
      <c r="J96" s="488">
        <v>-6.9297244476315578E-2</v>
      </c>
      <c r="K96" s="488">
        <v>-6.1507429121491541E-2</v>
      </c>
      <c r="L96" s="488">
        <v>-4.1686259064478315E-2</v>
      </c>
      <c r="M96" s="312"/>
      <c r="N96" s="312"/>
      <c r="O96" s="312"/>
      <c r="P96" s="171"/>
      <c r="Q96" s="204"/>
      <c r="R96" s="78"/>
      <c r="S96" s="78"/>
    </row>
    <row r="97" spans="1:19">
      <c r="A97" s="503" t="s">
        <v>1314</v>
      </c>
      <c r="B97" s="198">
        <v>27751007165</v>
      </c>
      <c r="C97" s="294" t="s">
        <v>538</v>
      </c>
      <c r="D97" s="484" t="s">
        <v>117</v>
      </c>
      <c r="E97" s="500" t="s">
        <v>99</v>
      </c>
      <c r="F97" s="500" t="s">
        <v>538</v>
      </c>
      <c r="G97" s="500" t="s">
        <v>1040</v>
      </c>
      <c r="H97" s="486">
        <v>0</v>
      </c>
      <c r="I97" s="487">
        <v>0</v>
      </c>
      <c r="J97" s="488" t="s">
        <v>538</v>
      </c>
      <c r="K97" s="488" t="s">
        <v>538</v>
      </c>
      <c r="L97" s="488" t="s">
        <v>538</v>
      </c>
      <c r="M97" s="312"/>
      <c r="N97" s="312"/>
      <c r="O97" s="312"/>
      <c r="P97" s="171"/>
      <c r="Q97" s="204"/>
      <c r="R97" s="78"/>
      <c r="S97" s="78"/>
    </row>
    <row r="98" spans="1:19" ht="12.75" customHeight="1">
      <c r="A98" s="115" t="s">
        <v>1441</v>
      </c>
      <c r="B98" s="198">
        <v>20010251059</v>
      </c>
      <c r="C98" s="294" t="s">
        <v>290</v>
      </c>
      <c r="D98" s="484" t="s">
        <v>117</v>
      </c>
      <c r="E98" s="500" t="s">
        <v>99</v>
      </c>
      <c r="F98" s="500" t="s">
        <v>538</v>
      </c>
      <c r="G98" s="500" t="s">
        <v>1040</v>
      </c>
      <c r="H98" s="486">
        <v>123077740.4253</v>
      </c>
      <c r="I98" s="487">
        <v>788.9148881668001</v>
      </c>
      <c r="J98" s="488">
        <v>5.1020158906091684E-2</v>
      </c>
      <c r="K98" s="488">
        <v>2.395979536240489E-4</v>
      </c>
      <c r="L98" s="488">
        <v>2.5734377468125125E-3</v>
      </c>
      <c r="M98" s="312"/>
      <c r="N98" s="312"/>
      <c r="O98" s="312"/>
      <c r="P98" s="171"/>
      <c r="Q98" s="204"/>
      <c r="R98" s="78"/>
      <c r="S98" s="78"/>
    </row>
    <row r="99" spans="1:19" s="276" customFormat="1" ht="12.75" customHeight="1">
      <c r="A99" s="115" t="s">
        <v>1442</v>
      </c>
      <c r="B99" s="198" t="s">
        <v>426</v>
      </c>
      <c r="C99" s="294" t="s">
        <v>427</v>
      </c>
      <c r="D99" s="484" t="s">
        <v>117</v>
      </c>
      <c r="E99" s="500" t="s">
        <v>99</v>
      </c>
      <c r="F99" s="500" t="s">
        <v>538</v>
      </c>
      <c r="G99" s="500" t="s">
        <v>1041</v>
      </c>
      <c r="H99" s="486">
        <v>225946469.52700001</v>
      </c>
      <c r="I99" s="487">
        <v>101.94712848353453</v>
      </c>
      <c r="J99" s="488">
        <v>3.8125106438704703E-2</v>
      </c>
      <c r="K99" s="488">
        <v>1.3889693180031415E-3</v>
      </c>
      <c r="L99" s="488">
        <v>7.5317793624318785E-3</v>
      </c>
      <c r="M99" s="312"/>
      <c r="N99" s="312"/>
      <c r="O99" s="312"/>
      <c r="P99" s="171"/>
      <c r="Q99" s="204"/>
      <c r="R99" s="78"/>
      <c r="S99" s="78"/>
    </row>
    <row r="100" spans="1:19" s="276" customFormat="1" ht="12.75" customHeight="1">
      <c r="A100" s="115" t="s">
        <v>489</v>
      </c>
      <c r="B100" s="198" t="s">
        <v>490</v>
      </c>
      <c r="C100" s="294" t="s">
        <v>491</v>
      </c>
      <c r="D100" s="484" t="s">
        <v>117</v>
      </c>
      <c r="E100" s="500" t="s">
        <v>492</v>
      </c>
      <c r="F100" s="500" t="s">
        <v>538</v>
      </c>
      <c r="G100" s="500" t="s">
        <v>1040</v>
      </c>
      <c r="H100" s="486">
        <v>5597857.5398000004</v>
      </c>
      <c r="I100" s="487">
        <v>740.69639747886356</v>
      </c>
      <c r="J100" s="488">
        <v>-0.19516678737392612</v>
      </c>
      <c r="K100" s="488">
        <v>-1.6438493089164785E-3</v>
      </c>
      <c r="L100" s="488">
        <v>3.1867298106096342E-2</v>
      </c>
      <c r="M100" s="312"/>
      <c r="N100" s="312"/>
      <c r="O100" s="312"/>
      <c r="P100" s="171"/>
      <c r="Q100" s="204"/>
      <c r="R100" s="78"/>
      <c r="S100" s="78"/>
    </row>
    <row r="101" spans="1:19">
      <c r="A101" s="503" t="s">
        <v>493</v>
      </c>
      <c r="B101" s="198" t="s">
        <v>494</v>
      </c>
      <c r="C101" s="294" t="s">
        <v>495</v>
      </c>
      <c r="D101" s="484" t="s">
        <v>117</v>
      </c>
      <c r="E101" s="500" t="s">
        <v>492</v>
      </c>
      <c r="F101" s="500" t="s">
        <v>538</v>
      </c>
      <c r="G101" s="500" t="s">
        <v>1040</v>
      </c>
      <c r="H101" s="486">
        <v>9161015.1416999996</v>
      </c>
      <c r="I101" s="487">
        <v>738.76366727258733</v>
      </c>
      <c r="J101" s="488">
        <v>-5.1050587108644407E-2</v>
      </c>
      <c r="K101" s="488">
        <v>-6.3937288272402859E-2</v>
      </c>
      <c r="L101" s="488">
        <v>8.3914262555755403E-2</v>
      </c>
      <c r="M101" s="312"/>
      <c r="N101" s="312"/>
      <c r="O101" s="312"/>
      <c r="P101" s="171"/>
      <c r="Q101" s="204"/>
      <c r="R101" s="78"/>
      <c r="S101" s="78"/>
    </row>
    <row r="102" spans="1:19" s="276" customFormat="1">
      <c r="A102" s="503" t="s">
        <v>206</v>
      </c>
      <c r="B102" s="198">
        <v>79301865686</v>
      </c>
      <c r="C102" s="294" t="s">
        <v>291</v>
      </c>
      <c r="D102" s="484" t="s">
        <v>117</v>
      </c>
      <c r="E102" s="500" t="s">
        <v>156</v>
      </c>
      <c r="F102" s="500" t="s">
        <v>538</v>
      </c>
      <c r="G102" s="500" t="s">
        <v>1040</v>
      </c>
      <c r="H102" s="486">
        <v>130611597.70200001</v>
      </c>
      <c r="I102" s="487">
        <v>785.66079541553995</v>
      </c>
      <c r="J102" s="488">
        <v>-3.4299568113031143E-2</v>
      </c>
      <c r="K102" s="488">
        <v>-1.5745895037082014E-2</v>
      </c>
      <c r="L102" s="488">
        <v>3.3747680627365106E-3</v>
      </c>
      <c r="M102" s="312"/>
      <c r="N102" s="312"/>
      <c r="O102" s="312"/>
      <c r="P102" s="171"/>
      <c r="Q102" s="204"/>
      <c r="R102" s="78"/>
      <c r="S102" s="78"/>
    </row>
    <row r="103" spans="1:19" ht="12.75" customHeight="1">
      <c r="A103" s="115" t="s">
        <v>530</v>
      </c>
      <c r="B103" s="198" t="s">
        <v>531</v>
      </c>
      <c r="C103" s="294" t="s">
        <v>532</v>
      </c>
      <c r="D103" s="484" t="s">
        <v>117</v>
      </c>
      <c r="E103" s="500" t="s">
        <v>99</v>
      </c>
      <c r="F103" s="500" t="s">
        <v>538</v>
      </c>
      <c r="G103" s="500" t="s">
        <v>1042</v>
      </c>
      <c r="H103" s="494">
        <v>54936869.4485</v>
      </c>
      <c r="I103" s="495">
        <v>687.65927660608179</v>
      </c>
      <c r="J103" s="488">
        <v>6.361680677961612E-3</v>
      </c>
      <c r="K103" s="488">
        <v>3.8107686930106688E-3</v>
      </c>
      <c r="L103" s="488">
        <v>2.5544388467644508E-2</v>
      </c>
      <c r="M103" s="312"/>
      <c r="N103" s="312"/>
      <c r="O103" s="312"/>
      <c r="P103" s="171"/>
      <c r="Q103" s="204"/>
      <c r="R103" s="78"/>
      <c r="S103" s="78"/>
    </row>
    <row r="104" spans="1:19" ht="12.75" customHeight="1">
      <c r="A104" s="115" t="s">
        <v>1316</v>
      </c>
      <c r="B104" s="198" t="s">
        <v>417</v>
      </c>
      <c r="C104" s="294" t="s">
        <v>418</v>
      </c>
      <c r="D104" s="484" t="s">
        <v>501</v>
      </c>
      <c r="E104" s="500" t="s">
        <v>99</v>
      </c>
      <c r="F104" s="500" t="s">
        <v>538</v>
      </c>
      <c r="G104" s="500" t="s">
        <v>1041</v>
      </c>
      <c r="H104" s="494">
        <v>12277827.98</v>
      </c>
      <c r="I104" s="495">
        <v>1012.3154108340703</v>
      </c>
      <c r="J104" s="488">
        <v>5.2230310279255399E-4</v>
      </c>
      <c r="K104" s="488">
        <v>4.4079927180651346E-4</v>
      </c>
      <c r="L104" s="488">
        <v>2.2884841692014657E-3</v>
      </c>
      <c r="M104" s="312"/>
      <c r="N104" s="312"/>
      <c r="O104" s="312"/>
      <c r="P104" s="171"/>
      <c r="Q104" s="204"/>
      <c r="R104" s="78"/>
      <c r="S104" s="78"/>
    </row>
    <row r="105" spans="1:19" s="276" customFormat="1" ht="12.75" customHeight="1">
      <c r="A105" s="115" t="s">
        <v>379</v>
      </c>
      <c r="B105" s="198">
        <v>37884602446</v>
      </c>
      <c r="C105" s="294" t="s">
        <v>295</v>
      </c>
      <c r="D105" s="484" t="s">
        <v>118</v>
      </c>
      <c r="E105" s="500" t="s">
        <v>89</v>
      </c>
      <c r="F105" s="500" t="s">
        <v>538</v>
      </c>
      <c r="G105" s="500" t="s">
        <v>1041</v>
      </c>
      <c r="H105" s="494">
        <v>239613877.22760001</v>
      </c>
      <c r="I105" s="495">
        <v>117.40656154519311</v>
      </c>
      <c r="J105" s="488">
        <v>-1.2958213275594432E-2</v>
      </c>
      <c r="K105" s="488">
        <v>-8.7393944499311038E-3</v>
      </c>
      <c r="L105" s="488">
        <v>6.1230894066502728E-2</v>
      </c>
      <c r="M105" s="312"/>
      <c r="N105" s="312"/>
      <c r="O105" s="312"/>
      <c r="P105" s="171"/>
      <c r="Q105" s="204"/>
      <c r="R105" s="78"/>
      <c r="S105" s="78"/>
    </row>
    <row r="106" spans="1:19" ht="12.75" customHeight="1">
      <c r="A106" s="115" t="s">
        <v>1009</v>
      </c>
      <c r="B106" s="198" t="s">
        <v>543</v>
      </c>
      <c r="C106" s="294" t="s">
        <v>544</v>
      </c>
      <c r="D106" s="484" t="s">
        <v>118</v>
      </c>
      <c r="E106" s="500" t="s">
        <v>99</v>
      </c>
      <c r="F106" s="500" t="s">
        <v>538</v>
      </c>
      <c r="G106" s="500" t="s">
        <v>1042</v>
      </c>
      <c r="H106" s="486">
        <v>90530158.163699999</v>
      </c>
      <c r="I106" s="487">
        <v>681.89099988246608</v>
      </c>
      <c r="J106" s="488">
        <v>1.2601495773971294E-2</v>
      </c>
      <c r="K106" s="488">
        <v>1.0034767190060023E-2</v>
      </c>
      <c r="L106" s="488" t="s">
        <v>538</v>
      </c>
      <c r="M106" s="312"/>
      <c r="N106" s="312"/>
      <c r="O106" s="312"/>
      <c r="P106" s="171"/>
      <c r="Q106" s="204"/>
      <c r="R106" s="78"/>
      <c r="S106" s="78"/>
    </row>
    <row r="107" spans="1:19" ht="12.75" customHeight="1">
      <c r="A107" s="115" t="s">
        <v>380</v>
      </c>
      <c r="B107" s="198">
        <v>94465089647</v>
      </c>
      <c r="C107" s="294" t="s">
        <v>296</v>
      </c>
      <c r="D107" s="484" t="s">
        <v>118</v>
      </c>
      <c r="E107" s="500" t="s">
        <v>99</v>
      </c>
      <c r="F107" s="500" t="s">
        <v>538</v>
      </c>
      <c r="G107" s="500" t="s">
        <v>1040</v>
      </c>
      <c r="H107" s="486">
        <v>1895193107.9448998</v>
      </c>
      <c r="I107" s="487">
        <v>1528.425247806266</v>
      </c>
      <c r="J107" s="488">
        <v>9.2810477340692143E-2</v>
      </c>
      <c r="K107" s="488">
        <v>3.1049272480365708E-3</v>
      </c>
      <c r="L107" s="488">
        <v>3.1584725528254198E-2</v>
      </c>
      <c r="M107" s="312"/>
      <c r="N107" s="312"/>
      <c r="O107" s="312"/>
      <c r="P107" s="171"/>
      <c r="Q107" s="204"/>
      <c r="R107" s="78"/>
      <c r="S107" s="78"/>
    </row>
    <row r="108" spans="1:19" s="276" customFormat="1" ht="12.75" customHeight="1">
      <c r="A108" s="115" t="s">
        <v>381</v>
      </c>
      <c r="B108" s="198">
        <v>78935969676</v>
      </c>
      <c r="C108" s="294" t="s">
        <v>297</v>
      </c>
      <c r="D108" s="484" t="s">
        <v>118</v>
      </c>
      <c r="E108" s="500" t="s">
        <v>89</v>
      </c>
      <c r="F108" s="500" t="s">
        <v>538</v>
      </c>
      <c r="G108" s="500" t="s">
        <v>1040</v>
      </c>
      <c r="H108" s="486">
        <v>77866599.234300002</v>
      </c>
      <c r="I108" s="487">
        <v>776.3865462874694</v>
      </c>
      <c r="J108" s="488">
        <v>-0.10121915032699014</v>
      </c>
      <c r="K108" s="488">
        <v>-8.2391084506192258E-2</v>
      </c>
      <c r="L108" s="488">
        <v>6.8983960843882919E-2</v>
      </c>
      <c r="M108" s="312"/>
      <c r="N108" s="312"/>
      <c r="O108" s="312"/>
      <c r="P108" s="171"/>
      <c r="Q108" s="204"/>
      <c r="R108" s="78"/>
      <c r="S108" s="78"/>
    </row>
    <row r="109" spans="1:19" ht="12.75" customHeight="1">
      <c r="A109" s="115" t="s">
        <v>376</v>
      </c>
      <c r="B109" s="198" t="s">
        <v>377</v>
      </c>
      <c r="C109" s="294" t="s">
        <v>378</v>
      </c>
      <c r="D109" s="484" t="s">
        <v>118</v>
      </c>
      <c r="E109" s="500" t="s">
        <v>156</v>
      </c>
      <c r="F109" s="500" t="s">
        <v>538</v>
      </c>
      <c r="G109" s="500" t="s">
        <v>1040</v>
      </c>
      <c r="H109" s="486">
        <v>67169647.067900002</v>
      </c>
      <c r="I109" s="487">
        <v>806.84652777562144</v>
      </c>
      <c r="J109" s="488">
        <v>-2.475241302796527E-3</v>
      </c>
      <c r="K109" s="488">
        <v>-1.121728010486267E-3</v>
      </c>
      <c r="L109" s="488">
        <v>2.0352475422711569E-2</v>
      </c>
      <c r="M109" s="312"/>
      <c r="N109" s="312"/>
      <c r="O109" s="312"/>
      <c r="P109" s="171"/>
      <c r="Q109" s="204"/>
      <c r="R109" s="78"/>
      <c r="S109" s="78"/>
    </row>
    <row r="110" spans="1:19" ht="12.75" customHeight="1">
      <c r="A110" s="115" t="s">
        <v>500</v>
      </c>
      <c r="B110" s="198" t="s">
        <v>502</v>
      </c>
      <c r="C110" s="294" t="s">
        <v>503</v>
      </c>
      <c r="D110" s="484" t="s">
        <v>118</v>
      </c>
      <c r="E110" s="500" t="s">
        <v>156</v>
      </c>
      <c r="F110" s="500" t="s">
        <v>538</v>
      </c>
      <c r="G110" s="500" t="s">
        <v>1042</v>
      </c>
      <c r="H110" s="486">
        <v>100382971.2811</v>
      </c>
      <c r="I110" s="487">
        <v>699.67864665738273</v>
      </c>
      <c r="J110" s="488">
        <v>9.9034574059950753E-3</v>
      </c>
      <c r="K110" s="488">
        <v>8.8271800402037748E-3</v>
      </c>
      <c r="L110" s="488">
        <v>4.2513570086224473E-2</v>
      </c>
      <c r="M110" s="312"/>
      <c r="N110" s="312"/>
      <c r="O110" s="312"/>
      <c r="P110" s="171"/>
      <c r="Q110" s="204"/>
      <c r="R110" s="78"/>
      <c r="S110" s="78"/>
    </row>
    <row r="111" spans="1:19" ht="12.75" customHeight="1">
      <c r="A111" s="115" t="s">
        <v>1443</v>
      </c>
      <c r="B111" s="198">
        <v>35313366580</v>
      </c>
      <c r="C111" s="294" t="s">
        <v>511</v>
      </c>
      <c r="D111" s="484" t="s">
        <v>118</v>
      </c>
      <c r="E111" s="500" t="s">
        <v>99</v>
      </c>
      <c r="F111" s="500" t="s">
        <v>428</v>
      </c>
      <c r="G111" s="500" t="s">
        <v>1040</v>
      </c>
      <c r="H111" s="486">
        <v>99796860.006899998</v>
      </c>
      <c r="I111" s="487">
        <v>1120.9308000000001</v>
      </c>
      <c r="J111" s="488">
        <v>-1.4037126348775297E-2</v>
      </c>
      <c r="K111" s="488">
        <v>1.6837675268432939E-4</v>
      </c>
      <c r="L111" s="488">
        <v>7.5302388439113521E-4</v>
      </c>
      <c r="M111" s="312"/>
      <c r="N111" s="312"/>
      <c r="O111" s="312"/>
      <c r="P111" s="171"/>
      <c r="Q111" s="204"/>
      <c r="R111" s="78"/>
      <c r="S111" s="78"/>
    </row>
    <row r="112" spans="1:19" ht="12.75" customHeight="1">
      <c r="A112" s="115" t="s">
        <v>538</v>
      </c>
      <c r="B112" s="198" t="s">
        <v>538</v>
      </c>
      <c r="C112" s="294" t="s">
        <v>538</v>
      </c>
      <c r="D112" s="484" t="s">
        <v>538</v>
      </c>
      <c r="E112" s="500" t="s">
        <v>538</v>
      </c>
      <c r="F112" s="500" t="s">
        <v>429</v>
      </c>
      <c r="G112" s="500" t="s">
        <v>1040</v>
      </c>
      <c r="H112" s="486">
        <v>252800377.59279999</v>
      </c>
      <c r="I112" s="487">
        <v>1120.9306999999999</v>
      </c>
      <c r="J112" s="488">
        <v>5.3241389491679891E-2</v>
      </c>
      <c r="K112" s="488">
        <v>1.6828752608977204E-4</v>
      </c>
      <c r="L112" s="488">
        <v>7.5293460563941039E-4</v>
      </c>
      <c r="M112" s="312"/>
      <c r="N112" s="312"/>
      <c r="O112" s="312"/>
      <c r="P112" s="171"/>
      <c r="Q112" s="204"/>
      <c r="R112" s="78"/>
      <c r="S112" s="78"/>
    </row>
    <row r="113" spans="1:19" ht="12.75" customHeight="1">
      <c r="A113" s="115" t="s">
        <v>382</v>
      </c>
      <c r="B113" s="198">
        <v>41002460007</v>
      </c>
      <c r="C113" s="294" t="s">
        <v>298</v>
      </c>
      <c r="D113" s="484" t="s">
        <v>118</v>
      </c>
      <c r="E113" s="500" t="s">
        <v>89</v>
      </c>
      <c r="F113" s="500" t="s">
        <v>538</v>
      </c>
      <c r="G113" s="500" t="s">
        <v>1040</v>
      </c>
      <c r="H113" s="486">
        <v>232794151.39570001</v>
      </c>
      <c r="I113" s="487">
        <v>1022.377724628562</v>
      </c>
      <c r="J113" s="488">
        <v>-5.3039100276433548E-2</v>
      </c>
      <c r="K113" s="488">
        <v>-3.223985579395483E-2</v>
      </c>
      <c r="L113" s="488">
        <v>0.13773717540262731</v>
      </c>
      <c r="M113" s="312"/>
      <c r="N113" s="312"/>
      <c r="O113" s="312"/>
      <c r="P113" s="171"/>
      <c r="Q113" s="204"/>
      <c r="R113" s="78"/>
      <c r="S113" s="78"/>
    </row>
    <row r="114" spans="1:19" ht="12.75" customHeight="1">
      <c r="A114" s="115" t="s">
        <v>383</v>
      </c>
      <c r="B114" s="198">
        <v>58320210450</v>
      </c>
      <c r="C114" s="294" t="s">
        <v>299</v>
      </c>
      <c r="D114" s="484" t="s">
        <v>118</v>
      </c>
      <c r="E114" s="500" t="s">
        <v>156</v>
      </c>
      <c r="F114" s="500" t="s">
        <v>538</v>
      </c>
      <c r="G114" s="500" t="s">
        <v>1040</v>
      </c>
      <c r="H114" s="486">
        <v>16460254.7335</v>
      </c>
      <c r="I114" s="487">
        <v>815.76390753844771</v>
      </c>
      <c r="J114" s="488">
        <v>-1.3048068149634551E-2</v>
      </c>
      <c r="K114" s="488">
        <v>-2.3705603003502884E-2</v>
      </c>
      <c r="L114" s="488">
        <v>8.0936847684206281E-2</v>
      </c>
      <c r="M114" s="312"/>
      <c r="N114" s="312"/>
      <c r="O114" s="312"/>
      <c r="P114" s="171"/>
      <c r="Q114" s="204"/>
      <c r="R114" s="78"/>
      <c r="S114" s="78"/>
    </row>
    <row r="115" spans="1:19" ht="12.75" customHeight="1">
      <c r="A115" s="115" t="s">
        <v>384</v>
      </c>
      <c r="B115" s="198">
        <v>31982273976</v>
      </c>
      <c r="C115" s="294" t="s">
        <v>300</v>
      </c>
      <c r="D115" s="484" t="s">
        <v>118</v>
      </c>
      <c r="E115" s="500" t="s">
        <v>156</v>
      </c>
      <c r="F115" s="500" t="s">
        <v>538</v>
      </c>
      <c r="G115" s="500" t="s">
        <v>1040</v>
      </c>
      <c r="H115" s="486">
        <v>8288867.5703999996</v>
      </c>
      <c r="I115" s="487">
        <v>813.9051719831001</v>
      </c>
      <c r="J115" s="488">
        <v>-2.0890265129822505E-2</v>
      </c>
      <c r="K115" s="488">
        <v>-3.4108413814052496E-2</v>
      </c>
      <c r="L115" s="488">
        <v>9.5336927333654398E-2</v>
      </c>
      <c r="M115" s="312"/>
      <c r="N115" s="312"/>
      <c r="O115" s="312"/>
      <c r="P115" s="171"/>
      <c r="Q115" s="204"/>
      <c r="R115" s="78"/>
      <c r="S115" s="78"/>
    </row>
    <row r="116" spans="1:19" s="276" customFormat="1" ht="12.75" customHeight="1">
      <c r="A116" s="115" t="s">
        <v>385</v>
      </c>
      <c r="B116" s="198" t="s">
        <v>347</v>
      </c>
      <c r="C116" s="294" t="s">
        <v>301</v>
      </c>
      <c r="D116" s="484" t="s">
        <v>118</v>
      </c>
      <c r="E116" s="500" t="s">
        <v>156</v>
      </c>
      <c r="F116" s="500" t="s">
        <v>538</v>
      </c>
      <c r="G116" s="500" t="s">
        <v>1040</v>
      </c>
      <c r="H116" s="486">
        <v>8245577.2385999998</v>
      </c>
      <c r="I116" s="487">
        <v>809.25760818687979</v>
      </c>
      <c r="J116" s="488">
        <v>-3.2465006708993771E-2</v>
      </c>
      <c r="K116" s="488">
        <v>-3.8179205979993025E-2</v>
      </c>
      <c r="L116" s="488">
        <v>9.3938102900263054E-2</v>
      </c>
      <c r="M116" s="312"/>
      <c r="N116" s="312"/>
      <c r="O116" s="312"/>
      <c r="P116" s="171"/>
      <c r="Q116" s="204"/>
      <c r="R116" s="78"/>
      <c r="S116" s="78"/>
    </row>
    <row r="117" spans="1:19" ht="12.75" customHeight="1">
      <c r="A117" s="115" t="s">
        <v>386</v>
      </c>
      <c r="B117" s="198">
        <v>40820433166</v>
      </c>
      <c r="C117" s="294" t="s">
        <v>302</v>
      </c>
      <c r="D117" s="484" t="s">
        <v>118</v>
      </c>
      <c r="E117" s="500" t="s">
        <v>156</v>
      </c>
      <c r="F117" s="500" t="s">
        <v>538</v>
      </c>
      <c r="G117" s="500" t="s">
        <v>1040</v>
      </c>
      <c r="H117" s="486">
        <v>6801226.4135999996</v>
      </c>
      <c r="I117" s="487">
        <v>809.96583437041863</v>
      </c>
      <c r="J117" s="488">
        <v>-3.6860750305011791E-2</v>
      </c>
      <c r="K117" s="488">
        <v>-3.9688271534745856E-2</v>
      </c>
      <c r="L117" s="488">
        <v>9.2499100205512663E-2</v>
      </c>
      <c r="M117" s="312"/>
      <c r="N117" s="312"/>
      <c r="O117" s="312"/>
      <c r="P117" s="171"/>
      <c r="Q117" s="204"/>
      <c r="R117" s="78"/>
      <c r="S117" s="78"/>
    </row>
    <row r="118" spans="1:19" ht="12.75" customHeight="1">
      <c r="A118" s="115" t="s">
        <v>1010</v>
      </c>
      <c r="B118" s="198" t="s">
        <v>541</v>
      </c>
      <c r="C118" s="294" t="s">
        <v>542</v>
      </c>
      <c r="D118" s="484" t="s">
        <v>118</v>
      </c>
      <c r="E118" s="500" t="s">
        <v>99</v>
      </c>
      <c r="F118" s="500" t="s">
        <v>538</v>
      </c>
      <c r="G118" s="500" t="s">
        <v>1040</v>
      </c>
      <c r="H118" s="486">
        <v>38504428.4441</v>
      </c>
      <c r="I118" s="487">
        <v>758.62020979146018</v>
      </c>
      <c r="J118" s="488">
        <v>0.34050401540384634</v>
      </c>
      <c r="K118" s="488">
        <v>-2.5821089932265284E-3</v>
      </c>
      <c r="L118" s="488" t="s">
        <v>538</v>
      </c>
      <c r="M118" s="312"/>
      <c r="N118" s="312"/>
      <c r="O118" s="312"/>
      <c r="P118" s="171"/>
      <c r="Q118" s="204"/>
      <c r="R118" s="78"/>
      <c r="S118" s="78"/>
    </row>
    <row r="119" spans="1:19" ht="12.75" customHeight="1">
      <c r="A119" s="115" t="s">
        <v>387</v>
      </c>
      <c r="B119" s="198">
        <v>84643903663</v>
      </c>
      <c r="C119" s="294" t="s">
        <v>303</v>
      </c>
      <c r="D119" s="484" t="s">
        <v>118</v>
      </c>
      <c r="E119" s="500" t="s">
        <v>90</v>
      </c>
      <c r="F119" s="500" t="s">
        <v>538</v>
      </c>
      <c r="G119" s="500" t="s">
        <v>1040</v>
      </c>
      <c r="H119" s="486">
        <v>332833730.57239997</v>
      </c>
      <c r="I119" s="487">
        <v>1275.1092057703336</v>
      </c>
      <c r="J119" s="488">
        <v>-2.0722752959729585E-2</v>
      </c>
      <c r="K119" s="488">
        <v>-1.3094627117801072E-2</v>
      </c>
      <c r="L119" s="488">
        <v>6.3199388263065037E-2</v>
      </c>
      <c r="M119" s="312"/>
      <c r="N119" s="312"/>
      <c r="O119" s="312"/>
      <c r="P119" s="171"/>
      <c r="Q119" s="204"/>
      <c r="R119" s="78"/>
      <c r="S119" s="78"/>
    </row>
    <row r="120" spans="1:19" ht="12.75" customHeight="1">
      <c r="A120" s="496" t="s">
        <v>1444</v>
      </c>
      <c r="B120" s="198">
        <v>56062339448</v>
      </c>
      <c r="C120" s="294" t="s">
        <v>304</v>
      </c>
      <c r="D120" s="484" t="s">
        <v>118</v>
      </c>
      <c r="E120" s="500" t="s">
        <v>99</v>
      </c>
      <c r="F120" s="500" t="s">
        <v>538</v>
      </c>
      <c r="G120" s="500" t="s">
        <v>1041</v>
      </c>
      <c r="H120" s="486">
        <v>1736343020.8348</v>
      </c>
      <c r="I120" s="487">
        <v>176.07331009466211</v>
      </c>
      <c r="J120" s="488">
        <v>-9.1741713195758412E-2</v>
      </c>
      <c r="K120" s="488">
        <v>6.3774706416941385E-5</v>
      </c>
      <c r="L120" s="488">
        <v>2.3241442583854521E-4</v>
      </c>
      <c r="M120" s="312"/>
      <c r="N120" s="312"/>
      <c r="O120" s="312"/>
      <c r="P120" s="171"/>
      <c r="Q120" s="204"/>
      <c r="R120" s="78"/>
      <c r="S120" s="78"/>
    </row>
    <row r="121" spans="1:19" s="276" customFormat="1" ht="12.75" customHeight="1">
      <c r="A121" s="496" t="s">
        <v>305</v>
      </c>
      <c r="B121" s="198">
        <v>53751385334</v>
      </c>
      <c r="C121" s="294" t="s">
        <v>306</v>
      </c>
      <c r="D121" s="484" t="s">
        <v>118</v>
      </c>
      <c r="E121" s="500" t="s">
        <v>156</v>
      </c>
      <c r="F121" s="500" t="s">
        <v>538</v>
      </c>
      <c r="G121" s="500" t="s">
        <v>1040</v>
      </c>
      <c r="H121" s="486">
        <v>52532698.298799999</v>
      </c>
      <c r="I121" s="487">
        <v>811.98102384209335</v>
      </c>
      <c r="J121" s="488">
        <v>9.0613133200401208E-4</v>
      </c>
      <c r="K121" s="488">
        <v>3.4907356209568086E-4</v>
      </c>
      <c r="L121" s="488">
        <v>6.0363963516256725E-3</v>
      </c>
      <c r="M121" s="312"/>
      <c r="N121" s="312"/>
      <c r="O121" s="312"/>
      <c r="P121" s="171"/>
      <c r="Q121" s="204"/>
      <c r="R121" s="78"/>
      <c r="S121" s="78"/>
    </row>
    <row r="122" spans="1:19" s="276" customFormat="1" ht="12.75" customHeight="1">
      <c r="A122" s="496" t="s">
        <v>388</v>
      </c>
      <c r="B122" s="198">
        <v>88183360964</v>
      </c>
      <c r="C122" s="294" t="s">
        <v>307</v>
      </c>
      <c r="D122" s="484" t="s">
        <v>118</v>
      </c>
      <c r="E122" s="500" t="s">
        <v>89</v>
      </c>
      <c r="F122" s="500" t="s">
        <v>538</v>
      </c>
      <c r="G122" s="500" t="s">
        <v>1042</v>
      </c>
      <c r="H122" s="486">
        <v>108180561.9989</v>
      </c>
      <c r="I122" s="487">
        <v>1349.5652277308443</v>
      </c>
      <c r="J122" s="488">
        <v>-4.6595237823013114E-2</v>
      </c>
      <c r="K122" s="488">
        <v>-2.9344785460672429E-2</v>
      </c>
      <c r="L122" s="488">
        <v>8.9572291810939397E-2</v>
      </c>
      <c r="M122" s="312"/>
      <c r="N122" s="312"/>
      <c r="O122" s="312"/>
      <c r="P122" s="171"/>
      <c r="Q122" s="204"/>
      <c r="R122" s="78"/>
      <c r="S122" s="78"/>
    </row>
    <row r="123" spans="1:19" ht="18.75" customHeight="1">
      <c r="A123" s="651" t="s">
        <v>733</v>
      </c>
      <c r="B123" s="652"/>
      <c r="C123" s="652"/>
      <c r="D123" s="652"/>
      <c r="E123" s="653"/>
      <c r="F123" s="653"/>
      <c r="G123" s="653"/>
      <c r="H123" s="654">
        <f>SUM(H11:H122)</f>
        <v>19305245432.297401</v>
      </c>
      <c r="I123" s="654"/>
      <c r="J123" s="655">
        <v>1.9039818435162559E-4</v>
      </c>
      <c r="K123" s="655"/>
      <c r="L123" s="655"/>
      <c r="M123" s="312"/>
      <c r="N123" s="312"/>
      <c r="O123" s="312"/>
      <c r="P123" s="171"/>
    </row>
    <row r="124" spans="1:19" ht="12.75" customHeight="1">
      <c r="A124" s="22" t="s">
        <v>630</v>
      </c>
      <c r="M124" s="171"/>
      <c r="N124" s="171"/>
      <c r="O124" s="171"/>
      <c r="P124" s="171"/>
    </row>
    <row r="125" spans="1:19" s="276" customFormat="1" ht="12.75" customHeight="1">
      <c r="A125" s="22"/>
      <c r="F125" s="233" t="s">
        <v>786</v>
      </c>
      <c r="G125" s="233"/>
      <c r="M125" s="171"/>
      <c r="N125" s="171"/>
      <c r="O125" s="171"/>
      <c r="P125" s="171"/>
    </row>
    <row r="126" spans="1:19" ht="12.75" customHeight="1">
      <c r="A126" s="47" t="s">
        <v>738</v>
      </c>
      <c r="C126" s="232"/>
      <c r="F126" s="233" t="s">
        <v>787</v>
      </c>
      <c r="G126" s="233"/>
      <c r="M126" s="171"/>
      <c r="N126" s="171"/>
      <c r="O126" s="171"/>
      <c r="P126" s="171"/>
    </row>
    <row r="127" spans="1:19" ht="12.75" customHeight="1">
      <c r="A127" s="48" t="s">
        <v>788</v>
      </c>
      <c r="F127" s="233"/>
      <c r="G127" s="233"/>
      <c r="M127" s="171"/>
      <c r="N127" s="171"/>
      <c r="O127" s="171"/>
      <c r="P127" s="171"/>
    </row>
    <row r="128" spans="1:19" ht="12.75" customHeight="1">
      <c r="A128" s="35" t="s">
        <v>167</v>
      </c>
      <c r="M128" s="171"/>
      <c r="N128" s="171"/>
      <c r="O128" s="171"/>
      <c r="P128" s="171"/>
    </row>
    <row r="129" spans="1:12" ht="12.75" customHeight="1">
      <c r="A129" s="608" t="s">
        <v>168</v>
      </c>
      <c r="H129" s="139"/>
    </row>
    <row r="130" spans="1:12" ht="12.75" customHeight="1">
      <c r="A130" s="608" t="s">
        <v>789</v>
      </c>
    </row>
    <row r="131" spans="1:12" ht="12.75" customHeight="1">
      <c r="A131" s="34" t="s">
        <v>1318</v>
      </c>
    </row>
    <row r="132" spans="1:12" ht="12.75" customHeight="1">
      <c r="A132" s="35" t="s">
        <v>512</v>
      </c>
    </row>
    <row r="133" spans="1:12" ht="12.75" customHeight="1">
      <c r="A133" s="614" t="s">
        <v>1317</v>
      </c>
    </row>
    <row r="134" spans="1:12" ht="12.75" customHeight="1">
      <c r="A134" s="34" t="s">
        <v>1319</v>
      </c>
      <c r="B134" s="50"/>
      <c r="C134" s="50"/>
      <c r="D134" s="50"/>
      <c r="E134" s="50"/>
      <c r="F134" s="50"/>
      <c r="G134" s="50"/>
      <c r="H134" s="50"/>
      <c r="I134" s="50"/>
      <c r="J134" s="50"/>
    </row>
    <row r="135" spans="1:12" s="276" customFormat="1" ht="12.75" customHeight="1">
      <c r="A135" s="34" t="s">
        <v>1446</v>
      </c>
      <c r="B135" s="50"/>
      <c r="C135" s="50"/>
      <c r="D135" s="50"/>
      <c r="E135" s="50"/>
      <c r="F135" s="50"/>
      <c r="G135" s="50"/>
      <c r="H135" s="50"/>
      <c r="I135" s="50"/>
      <c r="J135" s="50"/>
    </row>
    <row r="136" spans="1:12" ht="12.75" customHeight="1">
      <c r="A136" s="34" t="s">
        <v>1447</v>
      </c>
      <c r="E136" s="51"/>
      <c r="F136" s="51"/>
      <c r="G136" s="51"/>
      <c r="H136" s="51"/>
      <c r="I136" s="51"/>
      <c r="J136" s="51"/>
    </row>
    <row r="137" spans="1:12" ht="12.75" customHeight="1">
      <c r="A137" s="690" t="s">
        <v>727</v>
      </c>
      <c r="B137" s="691"/>
      <c r="C137" s="691"/>
      <c r="D137" s="674"/>
    </row>
    <row r="138" spans="1:12" ht="12.75" customHeight="1">
      <c r="A138" s="674" t="s">
        <v>389</v>
      </c>
      <c r="B138" s="674"/>
      <c r="C138" s="674"/>
      <c r="D138" s="674"/>
    </row>
    <row r="139" spans="1:12" ht="12.75" customHeight="1">
      <c r="A139" s="674" t="s">
        <v>545</v>
      </c>
      <c r="B139" s="674"/>
      <c r="C139" s="674"/>
      <c r="D139" s="674"/>
    </row>
    <row r="140" spans="1:12" ht="12.75" customHeight="1">
      <c r="A140" s="695" t="s">
        <v>126</v>
      </c>
      <c r="L140" s="36" t="s">
        <v>1288</v>
      </c>
    </row>
    <row r="141" spans="1:12" ht="12.75" customHeight="1"/>
    <row r="142" spans="1:12" ht="12.75" customHeight="1"/>
    <row r="143" spans="1:12" ht="12.75" customHeight="1"/>
    <row r="144" spans="1:12">
      <c r="A144" s="55"/>
      <c r="B144" s="55"/>
      <c r="C144" s="55"/>
      <c r="D144" s="55"/>
      <c r="E144" s="55"/>
      <c r="F144" s="55"/>
      <c r="G144" s="55"/>
      <c r="H144" s="55"/>
      <c r="I144" s="55"/>
      <c r="J144" s="55"/>
      <c r="K144" s="55"/>
    </row>
    <row r="145" spans="1:1" ht="12.75" customHeight="1"/>
    <row r="146" spans="1:1" ht="12.75" customHeight="1">
      <c r="A146" s="35"/>
    </row>
    <row r="147" spans="1:1" ht="12.75" customHeight="1">
      <c r="A147" s="55"/>
    </row>
    <row r="148" spans="1:1" ht="12.75" customHeight="1">
      <c r="A148" s="35"/>
    </row>
    <row r="149" spans="1:1" ht="12.75" customHeight="1">
      <c r="A149" s="35"/>
    </row>
    <row r="150" spans="1:1" ht="12.75" customHeight="1">
      <c r="A150" s="55"/>
    </row>
    <row r="151" spans="1:1" ht="12.75" customHeight="1"/>
    <row r="152" spans="1:1" ht="12.75" customHeight="1">
      <c r="A152" s="35"/>
    </row>
    <row r="153" spans="1:1" ht="12.75" customHeight="1">
      <c r="A153" s="55"/>
    </row>
    <row r="154" spans="1:1" ht="12.75" customHeight="1">
      <c r="A154" s="58"/>
    </row>
    <row r="155" spans="1:1" ht="12.75" customHeight="1">
      <c r="A155" s="35"/>
    </row>
    <row r="156" spans="1:1" ht="12.75" customHeight="1">
      <c r="A156" s="55"/>
    </row>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3">
    <mergeCell ref="K8:L8"/>
    <mergeCell ref="H6:I6"/>
    <mergeCell ref="H7:I7"/>
  </mergeCells>
  <hyperlinks>
    <hyperlink ref="A140" location="'2 Sadržaj'!A1" display="Sadržaj / Contents"/>
  </hyperlinks>
  <pageMargins left="0.7" right="0.7" top="0.75" bottom="0.75" header="0.3" footer="0.3"/>
  <pageSetup paperSize="9" scale="39" orientation="portrait" r:id="rId1"/>
  <ignoredErrors>
    <ignoredError sqref="B18:B20 B25:B33 B42:B51 B62:B78 B87 B95:B102 B116:B118 B103:B106 B21:B22 B108:B110 B91 B8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8" t="s">
        <v>1124</v>
      </c>
      <c r="O1" s="144" t="str">
        <f>Naslovnica!A20</f>
        <v>Svibanj 2019.</v>
      </c>
    </row>
    <row r="2" spans="1:15" ht="12.75" customHeight="1">
      <c r="A2" s="613" t="s">
        <v>1125</v>
      </c>
      <c r="O2" s="607" t="str">
        <f>Naslovnica!A24</f>
        <v>May 2019</v>
      </c>
    </row>
    <row r="3" spans="1:15" ht="12.75" customHeight="1">
      <c r="A3" s="11"/>
      <c r="M3" s="12"/>
    </row>
    <row r="4" spans="1:15" ht="12.75" customHeight="1">
      <c r="A4" s="65"/>
      <c r="B4" s="65"/>
      <c r="C4" s="65"/>
      <c r="D4" s="65"/>
      <c r="E4" s="65"/>
      <c r="F4" s="65"/>
      <c r="G4" s="65"/>
      <c r="H4" s="65"/>
      <c r="I4" s="65"/>
      <c r="J4" s="65"/>
      <c r="K4" s="65"/>
      <c r="L4" s="65"/>
      <c r="M4" s="14"/>
      <c r="O4" s="14" t="s">
        <v>753</v>
      </c>
    </row>
    <row r="5" spans="1:15" ht="25.5" customHeight="1">
      <c r="A5" s="1100" t="s">
        <v>745</v>
      </c>
      <c r="B5" s="1101" t="s">
        <v>746</v>
      </c>
      <c r="C5" s="1102"/>
      <c r="D5" s="1097" t="s">
        <v>747</v>
      </c>
      <c r="E5" s="1098"/>
      <c r="F5" s="1097" t="s">
        <v>748</v>
      </c>
      <c r="G5" s="1098"/>
      <c r="H5" s="1097" t="s">
        <v>749</v>
      </c>
      <c r="I5" s="1098"/>
      <c r="J5" s="1097" t="s">
        <v>750</v>
      </c>
      <c r="K5" s="1098"/>
      <c r="L5" s="1097" t="s">
        <v>751</v>
      </c>
      <c r="M5" s="1098"/>
      <c r="N5" s="1097" t="s">
        <v>752</v>
      </c>
      <c r="O5" s="1098"/>
    </row>
    <row r="6" spans="1:15" ht="12.75" customHeight="1">
      <c r="A6" s="1100"/>
      <c r="B6" s="656" t="s">
        <v>33</v>
      </c>
      <c r="C6" s="656" t="s">
        <v>34</v>
      </c>
      <c r="D6" s="656" t="s">
        <v>33</v>
      </c>
      <c r="E6" s="656" t="s">
        <v>34</v>
      </c>
      <c r="F6" s="656" t="s">
        <v>33</v>
      </c>
      <c r="G6" s="656" t="s">
        <v>34</v>
      </c>
      <c r="H6" s="656" t="s">
        <v>33</v>
      </c>
      <c r="I6" s="656" t="s">
        <v>34</v>
      </c>
      <c r="J6" s="656" t="s">
        <v>33</v>
      </c>
      <c r="K6" s="656" t="s">
        <v>34</v>
      </c>
      <c r="L6" s="656" t="s">
        <v>33</v>
      </c>
      <c r="M6" s="656" t="s">
        <v>34</v>
      </c>
      <c r="N6" s="656" t="s">
        <v>33</v>
      </c>
      <c r="O6" s="656" t="s">
        <v>34</v>
      </c>
    </row>
    <row r="7" spans="1:15" ht="12.75" customHeight="1">
      <c r="A7" s="1100"/>
      <c r="B7" s="657" t="s">
        <v>31</v>
      </c>
      <c r="C7" s="657" t="s">
        <v>32</v>
      </c>
      <c r="D7" s="657" t="s">
        <v>31</v>
      </c>
      <c r="E7" s="657" t="s">
        <v>32</v>
      </c>
      <c r="F7" s="657" t="s">
        <v>31</v>
      </c>
      <c r="G7" s="657" t="s">
        <v>32</v>
      </c>
      <c r="H7" s="657" t="s">
        <v>31</v>
      </c>
      <c r="I7" s="657" t="s">
        <v>32</v>
      </c>
      <c r="J7" s="657" t="s">
        <v>31</v>
      </c>
      <c r="K7" s="657" t="s">
        <v>32</v>
      </c>
      <c r="L7" s="657" t="s">
        <v>31</v>
      </c>
      <c r="M7" s="657" t="s">
        <v>32</v>
      </c>
      <c r="N7" s="657" t="s">
        <v>31</v>
      </c>
      <c r="O7" s="657" t="s">
        <v>32</v>
      </c>
    </row>
    <row r="8" spans="1:15" ht="18">
      <c r="A8" s="388" t="s">
        <v>754</v>
      </c>
      <c r="B8" s="504">
        <v>185296.76791999998</v>
      </c>
      <c r="C8" s="505">
        <v>0.11224594142899229</v>
      </c>
      <c r="D8" s="504">
        <v>118415.3596</v>
      </c>
      <c r="E8" s="505">
        <v>0.13763221724295951</v>
      </c>
      <c r="F8" s="504">
        <v>605.63166999999999</v>
      </c>
      <c r="G8" s="505">
        <v>4.1035090058765177E-2</v>
      </c>
      <c r="H8" s="504">
        <v>1544.81025</v>
      </c>
      <c r="I8" s="505">
        <v>0.29207642159871744</v>
      </c>
      <c r="J8" s="504">
        <v>2179116.86938</v>
      </c>
      <c r="K8" s="505">
        <v>0.13694565535671935</v>
      </c>
      <c r="L8" s="504">
        <v>53489.178500000002</v>
      </c>
      <c r="M8" s="505">
        <v>6.2071333154428053E-2</v>
      </c>
      <c r="N8" s="504">
        <v>2538468.6173199997</v>
      </c>
      <c r="O8" s="505">
        <v>0.13149113416975891</v>
      </c>
    </row>
    <row r="9" spans="1:15" ht="18">
      <c r="A9" s="388" t="s">
        <v>755</v>
      </c>
      <c r="B9" s="504">
        <v>7838.2845800000005</v>
      </c>
      <c r="C9" s="505">
        <v>4.7481434336205204E-3</v>
      </c>
      <c r="D9" s="504">
        <v>2195.8578600000001</v>
      </c>
      <c r="E9" s="505">
        <v>2.5522093336798873E-3</v>
      </c>
      <c r="F9" s="504">
        <v>860.59915000000001</v>
      </c>
      <c r="G9" s="505">
        <v>5.8310629007803975E-2</v>
      </c>
      <c r="H9" s="504">
        <v>0</v>
      </c>
      <c r="I9" s="505">
        <v>0</v>
      </c>
      <c r="J9" s="504">
        <v>79792.126150000011</v>
      </c>
      <c r="K9" s="505">
        <v>5.0145015907415583E-3</v>
      </c>
      <c r="L9" s="504">
        <v>4944.2462699999996</v>
      </c>
      <c r="M9" s="505">
        <v>5.7375335727526304E-3</v>
      </c>
      <c r="N9" s="504">
        <v>95631.114010000019</v>
      </c>
      <c r="O9" s="505">
        <v>4.9536336818566482E-3</v>
      </c>
    </row>
    <row r="10" spans="1:15" ht="18">
      <c r="A10" s="388" t="s">
        <v>756</v>
      </c>
      <c r="B10" s="504">
        <v>1462417.6016899999</v>
      </c>
      <c r="C10" s="505">
        <v>0.88587859522133383</v>
      </c>
      <c r="D10" s="504">
        <v>768907.98430999997</v>
      </c>
      <c r="E10" s="505">
        <v>0.89368905430744505</v>
      </c>
      <c r="F10" s="504">
        <v>14247.681410000001</v>
      </c>
      <c r="G10" s="505">
        <v>0.96536379906939895</v>
      </c>
      <c r="H10" s="504">
        <v>5009.64012</v>
      </c>
      <c r="I10" s="505">
        <v>0.94716989335549107</v>
      </c>
      <c r="J10" s="504">
        <v>14572435.064850001</v>
      </c>
      <c r="K10" s="505">
        <v>0.91579836682505023</v>
      </c>
      <c r="L10" s="504">
        <v>839471.58658999996</v>
      </c>
      <c r="M10" s="505">
        <v>0.97416191435626898</v>
      </c>
      <c r="N10" s="504">
        <v>17662489.558970001</v>
      </c>
      <c r="O10" s="505">
        <v>0.9149062424976675</v>
      </c>
    </row>
    <row r="11" spans="1:15" ht="21.75" customHeight="1">
      <c r="A11" s="388" t="s">
        <v>757</v>
      </c>
      <c r="B11" s="506">
        <v>547408.84178999998</v>
      </c>
      <c r="C11" s="507">
        <v>0.33160006773459133</v>
      </c>
      <c r="D11" s="506">
        <v>404260.98413</v>
      </c>
      <c r="E11" s="507">
        <v>0.4698658668822957</v>
      </c>
      <c r="F11" s="506">
        <v>0</v>
      </c>
      <c r="G11" s="507">
        <v>0</v>
      </c>
      <c r="H11" s="506">
        <v>5009.64012</v>
      </c>
      <c r="I11" s="507">
        <v>0.94716989335549107</v>
      </c>
      <c r="J11" s="506">
        <v>13150610.78153</v>
      </c>
      <c r="K11" s="507">
        <v>0.82644443587376781</v>
      </c>
      <c r="L11" s="506">
        <v>578905.47274999996</v>
      </c>
      <c r="M11" s="507">
        <v>0.67178886405942684</v>
      </c>
      <c r="N11" s="506">
        <v>14686195.720320001</v>
      </c>
      <c r="O11" s="507">
        <v>0.76073602751201597</v>
      </c>
    </row>
    <row r="12" spans="1:15" ht="18" customHeight="1">
      <c r="A12" s="395" t="s">
        <v>758</v>
      </c>
      <c r="B12" s="506">
        <v>476326.53817000001</v>
      </c>
      <c r="C12" s="507">
        <v>0.28854103233785366</v>
      </c>
      <c r="D12" s="506">
        <v>59295.96473</v>
      </c>
      <c r="E12" s="507">
        <v>6.8918720737898481E-2</v>
      </c>
      <c r="F12" s="506">
        <v>0</v>
      </c>
      <c r="G12" s="507">
        <v>0</v>
      </c>
      <c r="H12" s="506">
        <v>0</v>
      </c>
      <c r="I12" s="507">
        <v>0</v>
      </c>
      <c r="J12" s="506">
        <v>0</v>
      </c>
      <c r="K12" s="507">
        <v>0</v>
      </c>
      <c r="L12" s="506">
        <v>5678.8010000000004</v>
      </c>
      <c r="M12" s="507">
        <v>6.5899450818579907E-3</v>
      </c>
      <c r="N12" s="506">
        <v>541301.30389999994</v>
      </c>
      <c r="O12" s="507">
        <v>2.8039079109248584E-2</v>
      </c>
    </row>
    <row r="13" spans="1:15" ht="18" customHeight="1">
      <c r="A13" s="395" t="s">
        <v>759</v>
      </c>
      <c r="B13" s="506">
        <v>18160.82632</v>
      </c>
      <c r="C13" s="507">
        <v>1.1001158143767053E-2</v>
      </c>
      <c r="D13" s="506">
        <v>310756.0477</v>
      </c>
      <c r="E13" s="507">
        <v>0.361186623180342</v>
      </c>
      <c r="F13" s="506">
        <v>0</v>
      </c>
      <c r="G13" s="507">
        <v>0</v>
      </c>
      <c r="H13" s="506">
        <v>0</v>
      </c>
      <c r="I13" s="507">
        <v>0</v>
      </c>
      <c r="J13" s="506">
        <v>9222693.7600699998</v>
      </c>
      <c r="K13" s="507">
        <v>0.57959619278541119</v>
      </c>
      <c r="L13" s="506">
        <v>459288.32870000001</v>
      </c>
      <c r="M13" s="507">
        <v>0.53297956080365227</v>
      </c>
      <c r="N13" s="506">
        <v>10010898.962789999</v>
      </c>
      <c r="O13" s="507">
        <v>0.51855849219276817</v>
      </c>
    </row>
    <row r="14" spans="1:15" ht="18" customHeight="1">
      <c r="A14" s="395" t="s">
        <v>760</v>
      </c>
      <c r="B14" s="506">
        <v>0</v>
      </c>
      <c r="C14" s="507">
        <v>0</v>
      </c>
      <c r="D14" s="506">
        <v>0</v>
      </c>
      <c r="E14" s="507">
        <v>0</v>
      </c>
      <c r="F14" s="506">
        <v>0</v>
      </c>
      <c r="G14" s="507">
        <v>0</v>
      </c>
      <c r="H14" s="506">
        <v>0</v>
      </c>
      <c r="I14" s="507">
        <v>0</v>
      </c>
      <c r="J14" s="506">
        <v>0</v>
      </c>
      <c r="K14" s="507">
        <v>0</v>
      </c>
      <c r="L14" s="506">
        <v>0</v>
      </c>
      <c r="M14" s="507">
        <v>0</v>
      </c>
      <c r="N14" s="506">
        <v>0</v>
      </c>
      <c r="O14" s="507">
        <v>0</v>
      </c>
    </row>
    <row r="15" spans="1:15" ht="19.5">
      <c r="A15" s="395" t="s">
        <v>761</v>
      </c>
      <c r="B15" s="506">
        <v>3226.3714500000001</v>
      </c>
      <c r="C15" s="507">
        <v>1.9544167168702386E-3</v>
      </c>
      <c r="D15" s="506">
        <v>14401.014710000001</v>
      </c>
      <c r="E15" s="507">
        <v>1.6738061614481436E-2</v>
      </c>
      <c r="F15" s="506">
        <v>0</v>
      </c>
      <c r="G15" s="507">
        <v>0</v>
      </c>
      <c r="H15" s="506">
        <v>0</v>
      </c>
      <c r="I15" s="507">
        <v>0</v>
      </c>
      <c r="J15" s="506">
        <v>188563.65896999999</v>
      </c>
      <c r="K15" s="507">
        <v>1.1850201435710377E-2</v>
      </c>
      <c r="L15" s="506">
        <v>721.04647</v>
      </c>
      <c r="M15" s="507">
        <v>8.3673589526513873E-4</v>
      </c>
      <c r="N15" s="506">
        <v>206912.09159999999</v>
      </c>
      <c r="O15" s="507">
        <v>1.0717920801654453E-2</v>
      </c>
    </row>
    <row r="16" spans="1:15" ht="19.5">
      <c r="A16" s="396" t="s">
        <v>762</v>
      </c>
      <c r="B16" s="506">
        <v>0</v>
      </c>
      <c r="C16" s="507">
        <v>0</v>
      </c>
      <c r="D16" s="506">
        <v>0</v>
      </c>
      <c r="E16" s="507">
        <v>0</v>
      </c>
      <c r="F16" s="506">
        <v>0</v>
      </c>
      <c r="G16" s="507">
        <v>0</v>
      </c>
      <c r="H16" s="506">
        <v>0</v>
      </c>
      <c r="I16" s="507">
        <v>0</v>
      </c>
      <c r="J16" s="506">
        <v>0</v>
      </c>
      <c r="K16" s="507">
        <v>0</v>
      </c>
      <c r="L16" s="506">
        <v>0</v>
      </c>
      <c r="M16" s="507">
        <v>0</v>
      </c>
      <c r="N16" s="506">
        <v>0</v>
      </c>
      <c r="O16" s="507">
        <v>0</v>
      </c>
    </row>
    <row r="17" spans="1:15" ht="18" customHeight="1">
      <c r="A17" s="396" t="s">
        <v>763</v>
      </c>
      <c r="B17" s="506">
        <v>6272.0781200000001</v>
      </c>
      <c r="C17" s="507">
        <v>3.7993933795949187E-3</v>
      </c>
      <c r="D17" s="506">
        <v>0</v>
      </c>
      <c r="E17" s="507">
        <v>0</v>
      </c>
      <c r="F17" s="506">
        <v>0</v>
      </c>
      <c r="G17" s="507">
        <v>0</v>
      </c>
      <c r="H17" s="506">
        <v>0</v>
      </c>
      <c r="I17" s="507">
        <v>0</v>
      </c>
      <c r="J17" s="506">
        <v>34132.575600000004</v>
      </c>
      <c r="K17" s="507">
        <v>2.1450469225566125E-3</v>
      </c>
      <c r="L17" s="506">
        <v>27574.099309999998</v>
      </c>
      <c r="M17" s="507">
        <v>3.1998268672312744E-2</v>
      </c>
      <c r="N17" s="506">
        <v>67978.753029999993</v>
      </c>
      <c r="O17" s="507">
        <v>3.5212581610709875E-3</v>
      </c>
    </row>
    <row r="18" spans="1:15" ht="18" customHeight="1">
      <c r="A18" s="397" t="s">
        <v>764</v>
      </c>
      <c r="B18" s="506">
        <v>0</v>
      </c>
      <c r="C18" s="507">
        <v>0</v>
      </c>
      <c r="D18" s="506">
        <v>0</v>
      </c>
      <c r="E18" s="507">
        <v>0</v>
      </c>
      <c r="F18" s="506">
        <v>0</v>
      </c>
      <c r="G18" s="507">
        <v>0</v>
      </c>
      <c r="H18" s="506">
        <v>0</v>
      </c>
      <c r="I18" s="507">
        <v>0</v>
      </c>
      <c r="J18" s="506">
        <v>1172076.0454300002</v>
      </c>
      <c r="K18" s="507">
        <v>7.3658611167097099E-2</v>
      </c>
      <c r="L18" s="506">
        <v>0</v>
      </c>
      <c r="M18" s="507">
        <v>0</v>
      </c>
      <c r="N18" s="506">
        <v>1172076.0454300002</v>
      </c>
      <c r="O18" s="507">
        <v>6.0712828000019557E-2</v>
      </c>
    </row>
    <row r="19" spans="1:15" ht="18" customHeight="1">
      <c r="A19" s="388" t="s">
        <v>765</v>
      </c>
      <c r="B19" s="506">
        <v>43423.027729999994</v>
      </c>
      <c r="C19" s="507">
        <v>2.6304067156505465E-2</v>
      </c>
      <c r="D19" s="506">
        <v>19807.956989999999</v>
      </c>
      <c r="E19" s="507">
        <v>2.3022461349573763E-2</v>
      </c>
      <c r="F19" s="506">
        <v>0</v>
      </c>
      <c r="G19" s="507">
        <v>0</v>
      </c>
      <c r="H19" s="506">
        <v>5009.64012</v>
      </c>
      <c r="I19" s="507">
        <v>0.94716989335549107</v>
      </c>
      <c r="J19" s="506">
        <v>2533144.7414600002</v>
      </c>
      <c r="K19" s="507">
        <v>0.15919438356299248</v>
      </c>
      <c r="L19" s="506">
        <v>85643.19726999999</v>
      </c>
      <c r="M19" s="507">
        <v>9.9384353606338752E-2</v>
      </c>
      <c r="N19" s="506">
        <v>2687028.5635700002</v>
      </c>
      <c r="O19" s="507">
        <v>0.13918644924725412</v>
      </c>
    </row>
    <row r="20" spans="1:15" ht="18" customHeight="1">
      <c r="A20" s="395" t="s">
        <v>766</v>
      </c>
      <c r="B20" s="506">
        <v>915008.75990000006</v>
      </c>
      <c r="C20" s="507">
        <v>0.55427852748674256</v>
      </c>
      <c r="D20" s="506">
        <v>364647.00017999997</v>
      </c>
      <c r="E20" s="507">
        <v>0.42382318742514935</v>
      </c>
      <c r="F20" s="506">
        <v>14247.681410000001</v>
      </c>
      <c r="G20" s="507">
        <v>0.96536379906939895</v>
      </c>
      <c r="H20" s="506">
        <v>0</v>
      </c>
      <c r="I20" s="507">
        <v>0</v>
      </c>
      <c r="J20" s="506">
        <v>1421824.2833200002</v>
      </c>
      <c r="K20" s="507">
        <v>8.9353930951282412E-2</v>
      </c>
      <c r="L20" s="506">
        <v>260566.11384000001</v>
      </c>
      <c r="M20" s="507">
        <v>0.30237305029684214</v>
      </c>
      <c r="N20" s="506">
        <v>2976293.8386500003</v>
      </c>
      <c r="O20" s="507">
        <v>0.15417021498565156</v>
      </c>
    </row>
    <row r="21" spans="1:15" ht="18" customHeight="1">
      <c r="A21" s="395" t="s">
        <v>767</v>
      </c>
      <c r="B21" s="506">
        <v>854543.97522000002</v>
      </c>
      <c r="C21" s="507">
        <v>0.51765119309827601</v>
      </c>
      <c r="D21" s="506">
        <v>172528.35271000001</v>
      </c>
      <c r="E21" s="507">
        <v>0.20052685564578285</v>
      </c>
      <c r="F21" s="506">
        <v>0</v>
      </c>
      <c r="G21" s="507">
        <v>0</v>
      </c>
      <c r="H21" s="506">
        <v>0</v>
      </c>
      <c r="I21" s="507">
        <v>0</v>
      </c>
      <c r="J21" s="506">
        <v>0</v>
      </c>
      <c r="K21" s="507">
        <v>0</v>
      </c>
      <c r="L21" s="506">
        <v>26266.06871</v>
      </c>
      <c r="M21" s="507">
        <v>3.0480369062978005E-2</v>
      </c>
      <c r="N21" s="506">
        <v>1053338.3966399999</v>
      </c>
      <c r="O21" s="507">
        <v>5.4562289836372263E-2</v>
      </c>
    </row>
    <row r="22" spans="1:15" ht="18" customHeight="1">
      <c r="A22" s="395" t="s">
        <v>768</v>
      </c>
      <c r="B22" s="506">
        <v>0</v>
      </c>
      <c r="C22" s="507">
        <v>0</v>
      </c>
      <c r="D22" s="506">
        <v>68574.718379999991</v>
      </c>
      <c r="E22" s="507">
        <v>7.9703262898767807E-2</v>
      </c>
      <c r="F22" s="506">
        <v>0</v>
      </c>
      <c r="G22" s="507">
        <v>0</v>
      </c>
      <c r="H22" s="506">
        <v>0</v>
      </c>
      <c r="I22" s="507">
        <v>0</v>
      </c>
      <c r="J22" s="506">
        <v>1305197.7641500002</v>
      </c>
      <c r="K22" s="507">
        <v>8.2024587893031103E-2</v>
      </c>
      <c r="L22" s="506">
        <v>86087.219209999996</v>
      </c>
      <c r="M22" s="507">
        <v>9.989961733890132E-2</v>
      </c>
      <c r="N22" s="506">
        <v>1459859.7017400002</v>
      </c>
      <c r="O22" s="507">
        <v>7.5619846785098255E-2</v>
      </c>
    </row>
    <row r="23" spans="1:15" ht="18" customHeight="1">
      <c r="A23" s="395" t="s">
        <v>760</v>
      </c>
      <c r="B23" s="506">
        <v>0</v>
      </c>
      <c r="C23" s="507">
        <v>0</v>
      </c>
      <c r="D23" s="506">
        <v>0</v>
      </c>
      <c r="E23" s="507">
        <v>0</v>
      </c>
      <c r="F23" s="506">
        <v>0</v>
      </c>
      <c r="G23" s="507">
        <v>0</v>
      </c>
      <c r="H23" s="506">
        <v>0</v>
      </c>
      <c r="I23" s="507">
        <v>0</v>
      </c>
      <c r="J23" s="506">
        <v>0</v>
      </c>
      <c r="K23" s="507">
        <v>0</v>
      </c>
      <c r="L23" s="506">
        <v>0</v>
      </c>
      <c r="M23" s="507">
        <v>0</v>
      </c>
      <c r="N23" s="506">
        <v>0</v>
      </c>
      <c r="O23" s="507">
        <v>0</v>
      </c>
    </row>
    <row r="24" spans="1:15" ht="19.5">
      <c r="A24" s="395" t="s">
        <v>769</v>
      </c>
      <c r="B24" s="506">
        <v>278.91690999999997</v>
      </c>
      <c r="C24" s="507">
        <v>1.6895756733831493E-4</v>
      </c>
      <c r="D24" s="506">
        <v>3222.4905199999998</v>
      </c>
      <c r="E24" s="507">
        <v>3.7454475231101488E-3</v>
      </c>
      <c r="F24" s="506">
        <v>0</v>
      </c>
      <c r="G24" s="507">
        <v>0</v>
      </c>
      <c r="H24" s="506">
        <v>0</v>
      </c>
      <c r="I24" s="507">
        <v>0</v>
      </c>
      <c r="J24" s="506">
        <v>53260.54204</v>
      </c>
      <c r="K24" s="507">
        <v>3.3471356845569855E-3</v>
      </c>
      <c r="L24" s="506">
        <v>3035.2930899999997</v>
      </c>
      <c r="M24" s="507">
        <v>3.5222954230026797E-3</v>
      </c>
      <c r="N24" s="506">
        <v>59797.242559999999</v>
      </c>
      <c r="O24" s="507">
        <v>3.0974608828293389E-3</v>
      </c>
    </row>
    <row r="25" spans="1:15" ht="19.5">
      <c r="A25" s="396" t="s">
        <v>762</v>
      </c>
      <c r="B25" s="506">
        <v>0</v>
      </c>
      <c r="C25" s="507">
        <v>0</v>
      </c>
      <c r="D25" s="506">
        <v>0</v>
      </c>
      <c r="E25" s="507">
        <v>0</v>
      </c>
      <c r="F25" s="506">
        <v>0</v>
      </c>
      <c r="G25" s="507">
        <v>0</v>
      </c>
      <c r="H25" s="506">
        <v>0</v>
      </c>
      <c r="I25" s="507">
        <v>0</v>
      </c>
      <c r="J25" s="506">
        <v>0</v>
      </c>
      <c r="K25" s="507">
        <v>0</v>
      </c>
      <c r="L25" s="506">
        <v>0</v>
      </c>
      <c r="M25" s="507">
        <v>0</v>
      </c>
      <c r="N25" s="506">
        <v>0</v>
      </c>
      <c r="O25" s="507">
        <v>0</v>
      </c>
    </row>
    <row r="26" spans="1:15" ht="19.5">
      <c r="A26" s="396" t="s">
        <v>770</v>
      </c>
      <c r="B26" s="506">
        <v>60185.867770000004</v>
      </c>
      <c r="C26" s="507">
        <v>3.645837682112818E-2</v>
      </c>
      <c r="D26" s="506">
        <v>120321.43857</v>
      </c>
      <c r="E26" s="507">
        <v>0.13984762135748857</v>
      </c>
      <c r="F26" s="506">
        <v>14247.681410000001</v>
      </c>
      <c r="G26" s="507">
        <v>0.96536379906939895</v>
      </c>
      <c r="H26" s="506">
        <v>0</v>
      </c>
      <c r="I26" s="507">
        <v>0</v>
      </c>
      <c r="J26" s="506">
        <v>27501.78154</v>
      </c>
      <c r="K26" s="507">
        <v>1.728337543247139E-3</v>
      </c>
      <c r="L26" s="506">
        <v>145177.53283000001</v>
      </c>
      <c r="M26" s="507">
        <v>0.1684707684719601</v>
      </c>
      <c r="N26" s="506">
        <v>367434.30212000001</v>
      </c>
      <c r="O26" s="507">
        <v>1.9032873910271447E-2</v>
      </c>
    </row>
    <row r="27" spans="1:15" ht="18" customHeight="1">
      <c r="A27" s="397" t="s">
        <v>764</v>
      </c>
      <c r="B27" s="506">
        <v>0</v>
      </c>
      <c r="C27" s="507">
        <v>0</v>
      </c>
      <c r="D27" s="506">
        <v>0</v>
      </c>
      <c r="E27" s="507">
        <v>0</v>
      </c>
      <c r="F27" s="506">
        <v>0</v>
      </c>
      <c r="G27" s="507">
        <v>0</v>
      </c>
      <c r="H27" s="506">
        <v>0</v>
      </c>
      <c r="I27" s="507">
        <v>0</v>
      </c>
      <c r="J27" s="506">
        <v>35864.195590000003</v>
      </c>
      <c r="K27" s="507">
        <v>2.253869830447191E-3</v>
      </c>
      <c r="L27" s="506">
        <v>0</v>
      </c>
      <c r="M27" s="507">
        <v>0</v>
      </c>
      <c r="N27" s="506">
        <v>35864.195590000003</v>
      </c>
      <c r="O27" s="507">
        <v>1.8577435710802365E-3</v>
      </c>
    </row>
    <row r="28" spans="1:15" ht="18" customHeight="1">
      <c r="A28" s="395" t="s">
        <v>765</v>
      </c>
      <c r="B28" s="506">
        <v>0</v>
      </c>
      <c r="C28" s="507">
        <v>0</v>
      </c>
      <c r="D28" s="506">
        <v>0</v>
      </c>
      <c r="E28" s="507">
        <v>0</v>
      </c>
      <c r="F28" s="506">
        <v>0</v>
      </c>
      <c r="G28" s="507">
        <v>0</v>
      </c>
      <c r="H28" s="506">
        <v>0</v>
      </c>
      <c r="I28" s="507">
        <v>0</v>
      </c>
      <c r="J28" s="506">
        <v>0</v>
      </c>
      <c r="K28" s="507">
        <v>0</v>
      </c>
      <c r="L28" s="506">
        <v>0</v>
      </c>
      <c r="M28" s="507">
        <v>0</v>
      </c>
      <c r="N28" s="506">
        <v>0</v>
      </c>
      <c r="O28" s="507">
        <v>0</v>
      </c>
    </row>
    <row r="29" spans="1:15" ht="18" customHeight="1">
      <c r="A29" s="395" t="s">
        <v>771</v>
      </c>
      <c r="B29" s="508">
        <v>3347.91716</v>
      </c>
      <c r="C29" s="509">
        <v>2.028044620900899E-3</v>
      </c>
      <c r="D29" s="508">
        <v>1632.1701</v>
      </c>
      <c r="E29" s="509">
        <v>1.8970443575857113E-3</v>
      </c>
      <c r="F29" s="508">
        <v>0</v>
      </c>
      <c r="G29" s="509">
        <v>0</v>
      </c>
      <c r="H29" s="508">
        <v>0</v>
      </c>
      <c r="I29" s="509">
        <v>0</v>
      </c>
      <c r="J29" s="508">
        <v>3414.1475599999999</v>
      </c>
      <c r="K29" s="509">
        <v>2.1456062391998822E-4</v>
      </c>
      <c r="L29" s="508">
        <v>11274.66973</v>
      </c>
      <c r="M29" s="509">
        <v>1.3083651696332846E-2</v>
      </c>
      <c r="N29" s="508">
        <v>19668.904549999999</v>
      </c>
      <c r="O29" s="509">
        <v>1.0188373216473781E-3</v>
      </c>
    </row>
    <row r="30" spans="1:15" ht="18" customHeight="1">
      <c r="A30" s="388" t="s">
        <v>772</v>
      </c>
      <c r="B30" s="504">
        <v>1658900.5713499999</v>
      </c>
      <c r="C30" s="505">
        <v>1.0049007247048476</v>
      </c>
      <c r="D30" s="504">
        <v>891151.37186999992</v>
      </c>
      <c r="E30" s="505">
        <v>1.03577052524167</v>
      </c>
      <c r="F30" s="504">
        <v>15713.91223</v>
      </c>
      <c r="G30" s="505">
        <v>1.064709518135968</v>
      </c>
      <c r="H30" s="504">
        <v>6554.4503700000005</v>
      </c>
      <c r="I30" s="505">
        <v>1.2392463149542086</v>
      </c>
      <c r="J30" s="504">
        <v>16834758.207940001</v>
      </c>
      <c r="K30" s="505">
        <v>1.0579730843964312</v>
      </c>
      <c r="L30" s="504">
        <v>909179.68108999997</v>
      </c>
      <c r="M30" s="505">
        <v>1.0550544327797824</v>
      </c>
      <c r="N30" s="504">
        <v>20316258.194850001</v>
      </c>
      <c r="O30" s="505">
        <v>1.0523698476709304</v>
      </c>
    </row>
    <row r="31" spans="1:15" ht="18" customHeight="1">
      <c r="A31" s="395" t="s">
        <v>773</v>
      </c>
      <c r="B31" s="508">
        <v>8090.1673300000002</v>
      </c>
      <c r="C31" s="509">
        <v>4.9007247048474421E-3</v>
      </c>
      <c r="D31" s="508">
        <v>30776.076229999999</v>
      </c>
      <c r="E31" s="509">
        <v>3.5770525241670105E-2</v>
      </c>
      <c r="F31" s="508">
        <v>955.03953999999999</v>
      </c>
      <c r="G31" s="509">
        <v>6.4709518135968133E-2</v>
      </c>
      <c r="H31" s="508">
        <v>1265.3885500000001</v>
      </c>
      <c r="I31" s="509">
        <v>0.23924631495420864</v>
      </c>
      <c r="J31" s="508">
        <v>922483.63665999996</v>
      </c>
      <c r="K31" s="509">
        <v>5.7973084396431097E-2</v>
      </c>
      <c r="L31" s="508">
        <v>47442.454229999996</v>
      </c>
      <c r="M31" s="509">
        <v>5.505443277978244E-2</v>
      </c>
      <c r="N31" s="508">
        <v>1011012.76254</v>
      </c>
      <c r="O31" s="509">
        <v>5.2369847670930419E-2</v>
      </c>
    </row>
    <row r="32" spans="1:15" ht="26.25" customHeight="1">
      <c r="A32" s="658" t="s">
        <v>774</v>
      </c>
      <c r="B32" s="659">
        <v>1650810.4040199998</v>
      </c>
      <c r="C32" s="660">
        <v>1</v>
      </c>
      <c r="D32" s="659">
        <v>860375.29563999991</v>
      </c>
      <c r="E32" s="660">
        <v>1</v>
      </c>
      <c r="F32" s="659">
        <v>14758.872690000002</v>
      </c>
      <c r="G32" s="660">
        <v>1</v>
      </c>
      <c r="H32" s="659">
        <v>5289.0618200000008</v>
      </c>
      <c r="I32" s="660">
        <v>1</v>
      </c>
      <c r="J32" s="659">
        <v>15912274.571280001</v>
      </c>
      <c r="K32" s="660">
        <v>1</v>
      </c>
      <c r="L32" s="659">
        <v>861737.22685999994</v>
      </c>
      <c r="M32" s="660">
        <v>1</v>
      </c>
      <c r="N32" s="659">
        <v>19305245.43231</v>
      </c>
      <c r="O32" s="660">
        <v>1</v>
      </c>
    </row>
    <row r="33" spans="1:15" ht="19.5">
      <c r="A33" s="397" t="s">
        <v>775</v>
      </c>
      <c r="B33" s="506">
        <v>821.37625000000003</v>
      </c>
      <c r="C33" s="507">
        <v>4.9755940960864514E-4</v>
      </c>
      <c r="D33" s="506">
        <v>629.85241000000008</v>
      </c>
      <c r="E33" s="507">
        <v>7.3206705630881371E-4</v>
      </c>
      <c r="F33" s="506">
        <v>0</v>
      </c>
      <c r="G33" s="507">
        <v>0</v>
      </c>
      <c r="H33" s="506">
        <v>0</v>
      </c>
      <c r="I33" s="507">
        <v>0</v>
      </c>
      <c r="J33" s="506">
        <v>3370.7774100000001</v>
      </c>
      <c r="K33" s="507">
        <v>2.118350456372782E-4</v>
      </c>
      <c r="L33" s="506">
        <v>1809.0392899999999</v>
      </c>
      <c r="M33" s="507">
        <v>2.0992934198651035E-3</v>
      </c>
      <c r="N33" s="506">
        <v>6631.0453600000001</v>
      </c>
      <c r="O33" s="507">
        <v>3.4348412628321356E-4</v>
      </c>
    </row>
    <row r="34" spans="1:15" ht="19.5">
      <c r="A34" s="397" t="s">
        <v>776</v>
      </c>
      <c r="B34" s="506">
        <v>1038.6545899999999</v>
      </c>
      <c r="C34" s="507">
        <v>6.2917860674411913E-4</v>
      </c>
      <c r="D34" s="506">
        <v>7495.7467800000004</v>
      </c>
      <c r="E34" s="507">
        <v>8.71218271606021E-3</v>
      </c>
      <c r="F34" s="506">
        <v>0</v>
      </c>
      <c r="G34" s="507">
        <v>0</v>
      </c>
      <c r="H34" s="506">
        <v>0</v>
      </c>
      <c r="I34" s="507">
        <v>0</v>
      </c>
      <c r="J34" s="506">
        <v>681969.37679999997</v>
      </c>
      <c r="K34" s="507">
        <v>4.285806996008501E-2</v>
      </c>
      <c r="L34" s="506">
        <v>41824.717499999999</v>
      </c>
      <c r="M34" s="507">
        <v>4.8535349519947049E-2</v>
      </c>
      <c r="N34" s="506">
        <v>732328.49566999997</v>
      </c>
      <c r="O34" s="507">
        <v>3.7934171737819343E-2</v>
      </c>
    </row>
    <row r="35" spans="1:15" ht="12.75" customHeight="1">
      <c r="A35" s="22" t="s">
        <v>722</v>
      </c>
    </row>
    <row r="36" spans="1:15" ht="12.75" customHeight="1">
      <c r="A36" s="41" t="s">
        <v>777</v>
      </c>
    </row>
    <row r="37" spans="1:15" ht="12.75" customHeight="1"/>
    <row r="38" spans="1:15" ht="12.75" customHeight="1"/>
    <row r="39" spans="1:15" ht="12.75" customHeight="1"/>
    <row r="40" spans="1:15" ht="12.75" customHeight="1"/>
    <row r="41" spans="1:15" ht="12.75" customHeight="1">
      <c r="A41" s="148" t="s">
        <v>1155</v>
      </c>
      <c r="H41" s="144" t="str">
        <f>Naslovnica!A20</f>
        <v>Svibanj 2019.</v>
      </c>
    </row>
    <row r="42" spans="1:15">
      <c r="A42" s="613" t="s">
        <v>1156</v>
      </c>
      <c r="H42" s="607" t="str">
        <f>Naslovnica!A24</f>
        <v>May 2019</v>
      </c>
    </row>
    <row r="43" spans="1:15" ht="12.75" customHeight="1"/>
    <row r="44" spans="1:15">
      <c r="H44" s="14" t="s">
        <v>778</v>
      </c>
    </row>
    <row r="45" spans="1:15" ht="22.5">
      <c r="A45" s="1099" t="s">
        <v>779</v>
      </c>
      <c r="B45" s="661" t="s">
        <v>746</v>
      </c>
      <c r="C45" s="661" t="s">
        <v>747</v>
      </c>
      <c r="D45" s="661" t="s">
        <v>748</v>
      </c>
      <c r="E45" s="661" t="s">
        <v>749</v>
      </c>
      <c r="F45" s="661" t="s">
        <v>750</v>
      </c>
      <c r="G45" s="661" t="s">
        <v>781</v>
      </c>
      <c r="H45" s="661" t="s">
        <v>752</v>
      </c>
    </row>
    <row r="46" spans="1:15" ht="22.5">
      <c r="A46" s="1099"/>
      <c r="B46" s="662" t="s">
        <v>780</v>
      </c>
      <c r="C46" s="662" t="s">
        <v>780</v>
      </c>
      <c r="D46" s="662" t="s">
        <v>780</v>
      </c>
      <c r="E46" s="662" t="s">
        <v>780</v>
      </c>
      <c r="F46" s="662" t="s">
        <v>780</v>
      </c>
      <c r="G46" s="662" t="s">
        <v>780</v>
      </c>
      <c r="H46" s="662" t="s">
        <v>780</v>
      </c>
    </row>
    <row r="47" spans="1:15" ht="22.5">
      <c r="A47" s="81" t="s">
        <v>782</v>
      </c>
      <c r="B47" s="510">
        <v>32538.575210000003</v>
      </c>
      <c r="C47" s="510">
        <v>6065.8303800000003</v>
      </c>
      <c r="D47" s="510">
        <v>644.48486000000003</v>
      </c>
      <c r="E47" s="510">
        <v>2576.1638700000003</v>
      </c>
      <c r="F47" s="510">
        <v>1159551.1046999998</v>
      </c>
      <c r="G47" s="510">
        <v>2431.5139300000019</v>
      </c>
      <c r="H47" s="510">
        <v>1203807.6729499996</v>
      </c>
    </row>
    <row r="48" spans="1:15" ht="22.5">
      <c r="A48" s="511" t="s">
        <v>783</v>
      </c>
      <c r="B48" s="510">
        <v>53568.892499999987</v>
      </c>
      <c r="C48" s="510">
        <v>7687.9177200000013</v>
      </c>
      <c r="D48" s="510">
        <v>1860.0885800000001</v>
      </c>
      <c r="E48" s="510">
        <v>2575.9895999999999</v>
      </c>
      <c r="F48" s="510">
        <v>956338.94005000021</v>
      </c>
      <c r="G48" s="510">
        <v>11086.097609999995</v>
      </c>
      <c r="H48" s="510">
        <v>1033117.9260600001</v>
      </c>
    </row>
    <row r="49" spans="1:15" ht="33">
      <c r="A49" s="658" t="s">
        <v>784</v>
      </c>
      <c r="B49" s="663">
        <v>-21030.317289999984</v>
      </c>
      <c r="C49" s="663">
        <v>-1622.0873400000009</v>
      </c>
      <c r="D49" s="663">
        <v>-1215.6037200000001</v>
      </c>
      <c r="E49" s="663">
        <v>0.17427000000043336</v>
      </c>
      <c r="F49" s="663">
        <v>203212.16464999958</v>
      </c>
      <c r="G49" s="663">
        <v>-8654.5836799999925</v>
      </c>
      <c r="H49" s="663">
        <v>170689.74688999949</v>
      </c>
    </row>
    <row r="50" spans="1:15" ht="12.75" customHeight="1">
      <c r="A50" s="22" t="s">
        <v>722</v>
      </c>
    </row>
    <row r="51" spans="1:15" ht="12.75" customHeight="1">
      <c r="A51" s="41" t="s">
        <v>777</v>
      </c>
    </row>
    <row r="52" spans="1:15" ht="12.75" customHeight="1"/>
    <row r="53" spans="1:15" ht="12.75" customHeight="1">
      <c r="A53" s="695" t="s">
        <v>126</v>
      </c>
    </row>
    <row r="54" spans="1:15" ht="12.75" customHeight="1"/>
    <row r="55" spans="1:15" ht="12.75" customHeight="1"/>
    <row r="56" spans="1:15" ht="12.75" customHeight="1">
      <c r="O56" s="36" t="s">
        <v>1289</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6" t="s">
        <v>1157</v>
      </c>
      <c r="F1" s="288" t="s">
        <v>496</v>
      </c>
      <c r="G1" s="165" t="s">
        <v>1037</v>
      </c>
    </row>
    <row r="2" spans="1:16">
      <c r="A2" s="609" t="s">
        <v>1158</v>
      </c>
      <c r="F2" s="610" t="s">
        <v>497</v>
      </c>
      <c r="G2" s="611" t="s">
        <v>1038</v>
      </c>
    </row>
    <row r="3" spans="1:16" ht="12.75" customHeight="1"/>
    <row r="4" spans="1:16" ht="12.75" customHeight="1">
      <c r="C4" s="195"/>
      <c r="G4" s="164" t="s">
        <v>715</v>
      </c>
    </row>
    <row r="5" spans="1:16" ht="22.5" customHeight="1">
      <c r="A5" s="645" t="s">
        <v>728</v>
      </c>
      <c r="B5" s="645" t="s">
        <v>729</v>
      </c>
      <c r="C5" s="645" t="s">
        <v>718</v>
      </c>
      <c r="D5" s="645" t="s">
        <v>730</v>
      </c>
      <c r="E5" s="645"/>
      <c r="F5" s="645" t="s">
        <v>731</v>
      </c>
      <c r="G5" s="645" t="s">
        <v>732</v>
      </c>
      <c r="J5" s="276"/>
      <c r="K5" s="276"/>
      <c r="L5" s="276"/>
      <c r="M5" s="276"/>
      <c r="N5" s="276"/>
      <c r="O5" s="276"/>
      <c r="P5" s="276"/>
    </row>
    <row r="6" spans="1:16" ht="12.75" customHeight="1">
      <c r="A6" s="115" t="s">
        <v>97</v>
      </c>
      <c r="B6" s="198">
        <v>47572962490</v>
      </c>
      <c r="C6" s="294" t="s">
        <v>308</v>
      </c>
      <c r="D6" s="115" t="s">
        <v>96</v>
      </c>
      <c r="E6" s="115"/>
      <c r="F6" s="117">
        <v>8344178.9000000004</v>
      </c>
      <c r="G6" s="118">
        <v>107.20699366222905</v>
      </c>
      <c r="H6" s="307"/>
      <c r="I6" s="308"/>
      <c r="J6" s="276"/>
      <c r="K6" s="276"/>
      <c r="L6" s="276"/>
      <c r="M6" s="276"/>
      <c r="N6" s="276"/>
      <c r="O6" s="276"/>
      <c r="P6" s="276"/>
    </row>
    <row r="7" spans="1:16" ht="12.75" customHeight="1">
      <c r="A7" s="115" t="s">
        <v>170</v>
      </c>
      <c r="B7" s="198">
        <v>97433886648</v>
      </c>
      <c r="C7" s="294" t="s">
        <v>311</v>
      </c>
      <c r="D7" s="115" t="s">
        <v>154</v>
      </c>
      <c r="E7" s="115"/>
      <c r="F7" s="117">
        <v>6969169.8799999999</v>
      </c>
      <c r="G7" s="118">
        <v>1186.966569762664</v>
      </c>
      <c r="H7" s="307"/>
      <c r="I7" s="308"/>
      <c r="J7" s="276"/>
      <c r="K7" s="276"/>
      <c r="L7" s="276"/>
      <c r="M7" s="276"/>
      <c r="N7" s="276"/>
      <c r="O7" s="276"/>
      <c r="P7" s="276"/>
    </row>
    <row r="8" spans="1:16" ht="12.75" customHeight="1">
      <c r="A8" s="115" t="s">
        <v>355</v>
      </c>
      <c r="B8" s="198">
        <v>93273216321</v>
      </c>
      <c r="C8" s="294" t="s">
        <v>310</v>
      </c>
      <c r="D8" s="115" t="s">
        <v>154</v>
      </c>
      <c r="E8" s="115"/>
      <c r="F8" s="117">
        <v>540152072.13</v>
      </c>
      <c r="G8" s="118">
        <v>826.74210021830675</v>
      </c>
      <c r="H8" s="307"/>
      <c r="I8" s="308"/>
      <c r="J8" s="276"/>
      <c r="K8" s="276"/>
      <c r="L8" s="276"/>
      <c r="M8" s="276"/>
      <c r="N8" s="276"/>
      <c r="O8" s="276"/>
      <c r="P8" s="276"/>
    </row>
    <row r="9" spans="1:16" ht="12.75" customHeight="1">
      <c r="A9" s="115" t="s">
        <v>1336</v>
      </c>
      <c r="B9" s="198" t="s">
        <v>1352</v>
      </c>
      <c r="C9" s="294" t="s">
        <v>1353</v>
      </c>
      <c r="D9" s="115" t="s">
        <v>1337</v>
      </c>
      <c r="E9" s="115"/>
      <c r="F9" s="117">
        <v>30106392.129999999</v>
      </c>
      <c r="G9" s="118">
        <v>100.35464043333332</v>
      </c>
      <c r="H9" s="300"/>
      <c r="I9" s="301"/>
      <c r="J9" s="276"/>
      <c r="K9" s="276"/>
      <c r="L9" s="276"/>
      <c r="M9" s="276"/>
      <c r="N9" s="276"/>
      <c r="O9" s="276"/>
      <c r="P9" s="276"/>
    </row>
    <row r="10" spans="1:16" ht="12.75" customHeight="1">
      <c r="A10" s="115" t="s">
        <v>200</v>
      </c>
      <c r="B10" s="198">
        <v>57255663752</v>
      </c>
      <c r="C10" s="294" t="s">
        <v>309</v>
      </c>
      <c r="D10" s="115" t="s">
        <v>390</v>
      </c>
      <c r="E10" s="115"/>
      <c r="F10" s="117">
        <v>12572380.470000001</v>
      </c>
      <c r="G10" s="118">
        <v>112.38573547155426</v>
      </c>
      <c r="H10" s="307"/>
      <c r="I10" s="308"/>
      <c r="J10" s="276"/>
      <c r="K10" s="276"/>
      <c r="L10" s="276"/>
      <c r="M10" s="276"/>
      <c r="N10" s="276"/>
      <c r="O10" s="276"/>
      <c r="P10" s="276"/>
    </row>
    <row r="11" spans="1:16" ht="12.75" customHeight="1">
      <c r="A11" s="115" t="s">
        <v>391</v>
      </c>
      <c r="B11" s="198">
        <v>13264226136</v>
      </c>
      <c r="C11" s="294" t="s">
        <v>312</v>
      </c>
      <c r="D11" s="140" t="s">
        <v>171</v>
      </c>
      <c r="E11" s="140"/>
      <c r="F11" s="119">
        <v>22410885.93</v>
      </c>
      <c r="G11" s="118">
        <v>0.99888088134298769</v>
      </c>
      <c r="H11" s="307"/>
      <c r="I11" s="308"/>
      <c r="J11" s="276"/>
      <c r="K11" s="276"/>
      <c r="L11" s="276"/>
      <c r="M11" s="276"/>
      <c r="N11" s="276"/>
      <c r="O11" s="276"/>
      <c r="P11" s="276"/>
    </row>
    <row r="12" spans="1:16" ht="12.75" customHeight="1">
      <c r="A12" s="115" t="s">
        <v>439</v>
      </c>
      <c r="B12" s="198" t="s">
        <v>444</v>
      </c>
      <c r="C12" s="294" t="s">
        <v>445</v>
      </c>
      <c r="D12" s="140" t="s">
        <v>171</v>
      </c>
      <c r="E12" s="140"/>
      <c r="F12" s="119">
        <v>49901.89</v>
      </c>
      <c r="G12" s="118">
        <v>5.9209149728656172</v>
      </c>
      <c r="H12" s="307"/>
      <c r="I12" s="308"/>
      <c r="J12" s="276"/>
      <c r="K12" s="276"/>
      <c r="L12" s="276"/>
      <c r="M12" s="276"/>
      <c r="N12" s="276"/>
      <c r="O12" s="276"/>
      <c r="P12" s="276"/>
    </row>
    <row r="13" spans="1:16" s="276" customFormat="1" ht="12.75" customHeight="1">
      <c r="A13" s="115" t="s">
        <v>1361</v>
      </c>
      <c r="B13" s="198">
        <v>75398635234</v>
      </c>
      <c r="C13" s="294" t="s">
        <v>1355</v>
      </c>
      <c r="D13" s="140" t="s">
        <v>225</v>
      </c>
      <c r="E13" s="140"/>
      <c r="F13" s="119">
        <v>45787879.060000002</v>
      </c>
      <c r="G13" s="118">
        <v>5920.3359032755134</v>
      </c>
      <c r="H13" s="307"/>
      <c r="I13" s="308"/>
    </row>
    <row r="14" spans="1:16" ht="12.75" customHeight="1">
      <c r="A14" s="115" t="s">
        <v>226</v>
      </c>
      <c r="B14" s="198">
        <v>45897406091</v>
      </c>
      <c r="C14" s="295" t="s">
        <v>313</v>
      </c>
      <c r="D14" s="115" t="s">
        <v>225</v>
      </c>
      <c r="E14" s="115"/>
      <c r="F14" s="117">
        <v>2778904.47</v>
      </c>
      <c r="G14" s="118">
        <v>31.197611814027223</v>
      </c>
      <c r="H14" s="307"/>
      <c r="J14" s="276"/>
      <c r="K14" s="276"/>
      <c r="L14" s="276"/>
      <c r="M14" s="276"/>
      <c r="N14" s="276"/>
      <c r="O14" s="276"/>
      <c r="P14" s="276"/>
    </row>
    <row r="15" spans="1:16" ht="12.75" customHeight="1">
      <c r="A15" s="115" t="s">
        <v>173</v>
      </c>
      <c r="B15" s="198">
        <v>48815690681</v>
      </c>
      <c r="C15" s="294" t="s">
        <v>314</v>
      </c>
      <c r="D15" s="115" t="s">
        <v>225</v>
      </c>
      <c r="E15" s="115"/>
      <c r="F15" s="120">
        <v>6816094.0300000003</v>
      </c>
      <c r="G15" s="121">
        <v>832.91437031314172</v>
      </c>
      <c r="H15" s="307"/>
      <c r="I15" s="308"/>
      <c r="J15" s="276"/>
      <c r="K15" s="276"/>
      <c r="L15" s="276"/>
      <c r="M15" s="276"/>
      <c r="N15" s="276"/>
      <c r="O15" s="276"/>
      <c r="P15" s="276"/>
    </row>
    <row r="16" spans="1:16" ht="12.75" customHeight="1">
      <c r="A16" s="115" t="s">
        <v>218</v>
      </c>
      <c r="B16" s="198">
        <v>81393286204</v>
      </c>
      <c r="C16" s="294" t="s">
        <v>315</v>
      </c>
      <c r="D16" s="115" t="s">
        <v>118</v>
      </c>
      <c r="E16" s="115"/>
      <c r="F16" s="119">
        <v>7779840.1919999998</v>
      </c>
      <c r="G16" s="122">
        <v>59.795954426983741</v>
      </c>
      <c r="H16" s="307"/>
      <c r="I16" s="308"/>
      <c r="J16" s="276"/>
      <c r="K16" s="276"/>
      <c r="L16" s="276"/>
      <c r="M16" s="276"/>
      <c r="N16" s="276"/>
      <c r="O16" s="276"/>
      <c r="P16" s="276"/>
    </row>
    <row r="17" spans="1:16" ht="18.75" customHeight="1">
      <c r="A17" s="651" t="s">
        <v>733</v>
      </c>
      <c r="B17" s="665"/>
      <c r="C17" s="666"/>
      <c r="D17" s="652"/>
      <c r="E17" s="652"/>
      <c r="F17" s="654">
        <f>SUM(F6:F16)</f>
        <v>683767699.0819999</v>
      </c>
      <c r="G17" s="667"/>
      <c r="J17" s="276"/>
      <c r="K17" s="276"/>
      <c r="L17" s="276"/>
      <c r="M17" s="276"/>
      <c r="N17" s="276"/>
      <c r="O17" s="276"/>
      <c r="P17" s="276"/>
    </row>
    <row r="18" spans="1:16" ht="12.75" customHeight="1">
      <c r="A18" s="22" t="s">
        <v>713</v>
      </c>
      <c r="J18" s="276"/>
      <c r="K18" s="276"/>
      <c r="L18" s="276"/>
      <c r="M18" s="276"/>
      <c r="N18" s="276"/>
      <c r="O18" s="276"/>
      <c r="P18" s="276"/>
    </row>
    <row r="19" spans="1:16" ht="12.75" customHeight="1">
      <c r="A19" s="47" t="s">
        <v>734</v>
      </c>
      <c r="J19" s="276"/>
      <c r="K19" s="276"/>
      <c r="L19" s="276"/>
      <c r="M19" s="276"/>
      <c r="N19" s="276"/>
      <c r="O19" s="276"/>
      <c r="P19" s="276"/>
    </row>
    <row r="20" spans="1:16" ht="12.75" customHeight="1">
      <c r="A20" s="115" t="s">
        <v>1362</v>
      </c>
    </row>
    <row r="21" spans="1:16" ht="12.75" customHeight="1">
      <c r="A21" s="146" t="s">
        <v>1159</v>
      </c>
      <c r="G21" s="165" t="s">
        <v>1037</v>
      </c>
    </row>
    <row r="22" spans="1:16" ht="12.75" customHeight="1">
      <c r="A22" s="609" t="s">
        <v>1160</v>
      </c>
      <c r="G22" s="611" t="s">
        <v>1038</v>
      </c>
    </row>
    <row r="23" spans="1:16" ht="12.75" customHeight="1">
      <c r="A23" s="55"/>
    </row>
    <row r="24" spans="1:16" ht="12.75" customHeight="1">
      <c r="A24" s="55"/>
      <c r="G24" s="189" t="s">
        <v>715</v>
      </c>
    </row>
    <row r="25" spans="1:16" ht="21.75">
      <c r="A25" s="645" t="s">
        <v>735</v>
      </c>
      <c r="B25" s="645" t="s">
        <v>729</v>
      </c>
      <c r="C25" s="645" t="s">
        <v>718</v>
      </c>
      <c r="D25" s="645" t="s">
        <v>730</v>
      </c>
      <c r="E25" s="645" t="s">
        <v>736</v>
      </c>
      <c r="F25" s="645" t="s">
        <v>731</v>
      </c>
      <c r="G25" s="645" t="s">
        <v>732</v>
      </c>
    </row>
    <row r="26" spans="1:16">
      <c r="A26" s="115" t="s">
        <v>448</v>
      </c>
      <c r="B26" s="198" t="s">
        <v>454</v>
      </c>
      <c r="C26" s="294" t="s">
        <v>455</v>
      </c>
      <c r="D26" s="115" t="s">
        <v>96</v>
      </c>
      <c r="E26" s="116"/>
      <c r="F26" s="119">
        <v>5896672.7599999998</v>
      </c>
      <c r="G26" s="118">
        <v>77.872056456145472</v>
      </c>
      <c r="H26" s="302"/>
    </row>
    <row r="27" spans="1:16">
      <c r="A27" s="115" t="s">
        <v>449</v>
      </c>
      <c r="B27" s="198" t="s">
        <v>456</v>
      </c>
      <c r="C27" s="294" t="s">
        <v>457</v>
      </c>
      <c r="D27" s="115" t="s">
        <v>452</v>
      </c>
      <c r="E27" s="116"/>
      <c r="F27" s="119">
        <v>54398709.773999996</v>
      </c>
      <c r="G27" s="118">
        <v>824.19454929551273</v>
      </c>
      <c r="H27" s="302"/>
    </row>
    <row r="28" spans="1:16">
      <c r="A28" s="115" t="s">
        <v>450</v>
      </c>
      <c r="B28" s="198" t="s">
        <v>458</v>
      </c>
      <c r="C28" s="294" t="s">
        <v>459</v>
      </c>
      <c r="D28" s="115" t="s">
        <v>452</v>
      </c>
      <c r="E28" s="116"/>
      <c r="F28" s="119">
        <v>212330763.22049999</v>
      </c>
      <c r="G28" s="118">
        <v>823.74472254717989</v>
      </c>
      <c r="H28" s="302"/>
    </row>
    <row r="29" spans="1:16">
      <c r="A29" s="115" t="s">
        <v>451</v>
      </c>
      <c r="B29" s="198" t="s">
        <v>460</v>
      </c>
      <c r="C29" s="294" t="s">
        <v>461</v>
      </c>
      <c r="D29" s="115" t="s">
        <v>452</v>
      </c>
      <c r="E29" s="116"/>
      <c r="F29" s="119">
        <v>10952113.3561</v>
      </c>
      <c r="G29" s="118">
        <v>123.30414235663557</v>
      </c>
      <c r="H29" s="302"/>
    </row>
    <row r="30" spans="1:16" ht="12.75" customHeight="1">
      <c r="A30" s="115" t="s">
        <v>393</v>
      </c>
      <c r="B30" s="198" t="s">
        <v>394</v>
      </c>
      <c r="C30" s="294" t="s">
        <v>395</v>
      </c>
      <c r="D30" s="115" t="s">
        <v>390</v>
      </c>
      <c r="E30" s="116" t="s">
        <v>175</v>
      </c>
      <c r="F30" s="119">
        <v>11395968.697899999</v>
      </c>
      <c r="G30" s="118">
        <v>108.3216</v>
      </c>
      <c r="H30" s="302"/>
    </row>
    <row r="31" spans="1:16" ht="12.75" customHeight="1">
      <c r="A31" s="115"/>
      <c r="B31" s="198"/>
      <c r="C31" s="294"/>
      <c r="D31" s="115"/>
      <c r="E31" s="116" t="s">
        <v>176</v>
      </c>
      <c r="F31" s="119">
        <v>1068840.2220999999</v>
      </c>
      <c r="G31" s="118">
        <v>105.79349999999999</v>
      </c>
      <c r="H31" s="302"/>
    </row>
    <row r="32" spans="1:16" ht="12.75" customHeight="1">
      <c r="A32" s="115" t="s">
        <v>1338</v>
      </c>
      <c r="B32" s="198" t="s">
        <v>446</v>
      </c>
      <c r="C32" s="294" t="s">
        <v>447</v>
      </c>
      <c r="D32" s="140" t="s">
        <v>171</v>
      </c>
      <c r="E32" s="140"/>
      <c r="F32" s="119">
        <v>43865427.030000001</v>
      </c>
      <c r="G32" s="118">
        <v>7.3079789730305222</v>
      </c>
      <c r="H32" s="305"/>
    </row>
    <row r="33" spans="1:13" ht="12.75" customHeight="1">
      <c r="A33" s="115" t="s">
        <v>392</v>
      </c>
      <c r="B33" s="198" t="s">
        <v>352</v>
      </c>
      <c r="C33" s="294" t="s">
        <v>316</v>
      </c>
      <c r="D33" s="115" t="s">
        <v>171</v>
      </c>
      <c r="E33" s="115"/>
      <c r="F33" s="119">
        <v>46178267.299999997</v>
      </c>
      <c r="G33" s="118">
        <v>1.0682790614604671</v>
      </c>
      <c r="H33" s="302"/>
    </row>
    <row r="34" spans="1:13" ht="12.75" customHeight="1">
      <c r="A34" s="115" t="s">
        <v>396</v>
      </c>
      <c r="B34" s="198" t="s">
        <v>397</v>
      </c>
      <c r="C34" s="294" t="s">
        <v>398</v>
      </c>
      <c r="D34" s="115" t="s">
        <v>171</v>
      </c>
      <c r="E34" s="115"/>
      <c r="F34" s="119">
        <v>60703836.509999998</v>
      </c>
      <c r="G34" s="118">
        <v>7.532373869338592</v>
      </c>
      <c r="H34" s="302"/>
    </row>
    <row r="35" spans="1:13" ht="12.75" customHeight="1">
      <c r="A35" s="115" t="s">
        <v>172</v>
      </c>
      <c r="B35" s="198">
        <v>34464772270</v>
      </c>
      <c r="C35" s="294" t="s">
        <v>317</v>
      </c>
      <c r="D35" s="115" t="s">
        <v>225</v>
      </c>
      <c r="E35" s="115"/>
      <c r="F35" s="119">
        <v>7703670.8799999999</v>
      </c>
      <c r="G35" s="118">
        <v>1031.4033124054213</v>
      </c>
      <c r="H35" s="302"/>
    </row>
    <row r="36" spans="1:13" ht="12.75" customHeight="1">
      <c r="A36" s="115" t="s">
        <v>224</v>
      </c>
      <c r="B36" s="198">
        <v>84595320778</v>
      </c>
      <c r="C36" s="294" t="s">
        <v>318</v>
      </c>
      <c r="D36" s="115" t="s">
        <v>225</v>
      </c>
      <c r="E36" s="115"/>
      <c r="F36" s="117">
        <v>2319120.65</v>
      </c>
      <c r="G36" s="118">
        <v>1964.2195661324843</v>
      </c>
      <c r="H36" s="302"/>
      <c r="I36" s="303"/>
      <c r="J36" s="306"/>
      <c r="K36" s="306"/>
      <c r="L36" s="289"/>
      <c r="M36" s="289"/>
    </row>
    <row r="37" spans="1:13" ht="12.75" customHeight="1">
      <c r="A37" s="115" t="s">
        <v>453</v>
      </c>
      <c r="B37" s="198" t="s">
        <v>463</v>
      </c>
      <c r="C37" s="294" t="s">
        <v>462</v>
      </c>
      <c r="D37" s="115" t="s">
        <v>501</v>
      </c>
      <c r="E37" s="115"/>
      <c r="F37" s="117">
        <v>2623553.66</v>
      </c>
      <c r="G37" s="118">
        <v>692.25407936048475</v>
      </c>
      <c r="H37" s="302"/>
      <c r="I37" s="303"/>
      <c r="J37" s="306"/>
      <c r="K37" s="306"/>
      <c r="L37" s="289"/>
      <c r="M37" s="289"/>
    </row>
    <row r="38" spans="1:13" ht="12.75" customHeight="1">
      <c r="A38" s="115" t="s">
        <v>498</v>
      </c>
      <c r="B38" s="198">
        <v>34988643147</v>
      </c>
      <c r="C38" s="294" t="s">
        <v>319</v>
      </c>
      <c r="D38" s="140" t="s">
        <v>501</v>
      </c>
      <c r="E38" s="115"/>
      <c r="F38" s="117">
        <v>36724790.740000002</v>
      </c>
      <c r="G38" s="118">
        <v>1535.8532628105643</v>
      </c>
      <c r="H38" s="300"/>
      <c r="I38" s="301"/>
      <c r="J38" s="306"/>
      <c r="K38" s="306"/>
      <c r="L38" s="289"/>
      <c r="M38" s="289"/>
    </row>
    <row r="39" spans="1:13" ht="18.75" customHeight="1">
      <c r="A39" s="651" t="s">
        <v>737</v>
      </c>
      <c r="B39" s="665"/>
      <c r="C39" s="666"/>
      <c r="D39" s="652"/>
      <c r="E39" s="652"/>
      <c r="F39" s="654">
        <f>SUM(F26:F38)</f>
        <v>496161734.80060005</v>
      </c>
      <c r="G39" s="667"/>
      <c r="H39" s="300"/>
      <c r="I39" s="289"/>
      <c r="J39" s="289"/>
      <c r="K39" s="289"/>
      <c r="L39" s="289"/>
      <c r="M39" s="289"/>
    </row>
    <row r="40" spans="1:13" ht="12.75" customHeight="1">
      <c r="A40" s="22" t="s">
        <v>713</v>
      </c>
    </row>
    <row r="41" spans="1:13" ht="12.75" customHeight="1">
      <c r="A41" s="47" t="s">
        <v>738</v>
      </c>
    </row>
    <row r="42" spans="1:13" ht="12.75" customHeight="1">
      <c r="A42" s="290" t="s">
        <v>739</v>
      </c>
    </row>
    <row r="43" spans="1:13" ht="12.75" customHeight="1">
      <c r="A43" s="290" t="s">
        <v>1354</v>
      </c>
    </row>
    <row r="44" spans="1:13" s="276" customFormat="1" ht="12.75" customHeight="1">
      <c r="A44" s="290"/>
    </row>
    <row r="45" spans="1:13" ht="12.75" customHeight="1">
      <c r="A45" s="146" t="s">
        <v>1161</v>
      </c>
      <c r="G45" s="165" t="s">
        <v>1037</v>
      </c>
    </row>
    <row r="46" spans="1:13" ht="12.75" customHeight="1">
      <c r="A46" s="609" t="s">
        <v>1308</v>
      </c>
      <c r="G46" s="611" t="s">
        <v>1038</v>
      </c>
    </row>
    <row r="47" spans="1:13" ht="12.75" customHeight="1">
      <c r="A47" s="70"/>
    </row>
    <row r="48" spans="1:13" ht="12.75" customHeight="1">
      <c r="A48" s="47"/>
      <c r="G48" s="203" t="s">
        <v>715</v>
      </c>
    </row>
    <row r="49" spans="1:7" ht="47.25" customHeight="1">
      <c r="A49" s="668" t="s">
        <v>740</v>
      </c>
      <c r="B49" s="645" t="s">
        <v>717</v>
      </c>
      <c r="C49" s="645" t="s">
        <v>718</v>
      </c>
      <c r="D49" s="668" t="s">
        <v>719</v>
      </c>
      <c r="E49" s="668"/>
      <c r="F49" s="668" t="s">
        <v>720</v>
      </c>
      <c r="G49" s="668" t="s">
        <v>721</v>
      </c>
    </row>
    <row r="50" spans="1:7">
      <c r="A50" s="123" t="s">
        <v>220</v>
      </c>
      <c r="B50" s="115">
        <v>8269700991</v>
      </c>
      <c r="C50" s="294" t="s">
        <v>328</v>
      </c>
      <c r="D50" s="123" t="s">
        <v>153</v>
      </c>
      <c r="E50" s="123"/>
      <c r="F50" s="124">
        <v>1197452447.72</v>
      </c>
      <c r="G50" s="118">
        <v>311.39049182928306</v>
      </c>
    </row>
    <row r="51" spans="1:7">
      <c r="A51" s="22" t="s">
        <v>630</v>
      </c>
      <c r="G51" s="231"/>
    </row>
    <row r="52" spans="1:7">
      <c r="A52" s="161" t="s">
        <v>741</v>
      </c>
    </row>
    <row r="53" spans="1:7" ht="12.75" customHeight="1">
      <c r="A53" s="167" t="s">
        <v>165</v>
      </c>
      <c r="B53" s="190"/>
      <c r="C53" s="190"/>
      <c r="D53" s="190"/>
      <c r="E53" s="230"/>
      <c r="F53" s="190"/>
      <c r="G53" s="190"/>
    </row>
    <row r="54" spans="1:7" ht="21.75" customHeight="1">
      <c r="A54" s="1103" t="s">
        <v>166</v>
      </c>
      <c r="B54" s="1103"/>
      <c r="C54" s="1103"/>
      <c r="D54" s="1103"/>
      <c r="E54" s="1103"/>
      <c r="F54" s="1103"/>
      <c r="G54" s="1103"/>
    </row>
    <row r="55" spans="1:7" ht="12.75" customHeight="1">
      <c r="A55" s="55"/>
    </row>
    <row r="56" spans="1:7" ht="12.75" customHeight="1">
      <c r="A56" s="152" t="s">
        <v>1162</v>
      </c>
      <c r="F56" s="153"/>
      <c r="G56" s="165" t="s">
        <v>505</v>
      </c>
    </row>
    <row r="57" spans="1:7" ht="12.75" customHeight="1">
      <c r="A57" s="612" t="s">
        <v>1305</v>
      </c>
      <c r="F57" s="56"/>
      <c r="G57" s="611" t="s">
        <v>506</v>
      </c>
    </row>
    <row r="58" spans="1:7" ht="12.75" customHeight="1"/>
    <row r="59" spans="1:7" ht="12.75" customHeight="1">
      <c r="G59" s="164" t="s">
        <v>723</v>
      </c>
    </row>
    <row r="60" spans="1:7" ht="35.25" customHeight="1">
      <c r="A60" s="668" t="s">
        <v>1304</v>
      </c>
      <c r="B60" s="645" t="s">
        <v>729</v>
      </c>
      <c r="C60" s="645" t="s">
        <v>718</v>
      </c>
      <c r="D60" s="668" t="s">
        <v>719</v>
      </c>
      <c r="E60" s="668"/>
      <c r="F60" s="668" t="s">
        <v>720</v>
      </c>
      <c r="G60" s="645" t="s">
        <v>732</v>
      </c>
    </row>
    <row r="61" spans="1:7" ht="12.75" customHeight="1">
      <c r="A61" s="127" t="s">
        <v>1360</v>
      </c>
      <c r="B61" s="198">
        <v>40266711905</v>
      </c>
      <c r="C61" s="296" t="s">
        <v>320</v>
      </c>
      <c r="D61" s="127" t="s">
        <v>390</v>
      </c>
      <c r="E61" s="127"/>
      <c r="F61" s="128">
        <v>6216822.0300000003</v>
      </c>
      <c r="G61" s="129">
        <v>32.751075521821789</v>
      </c>
    </row>
    <row r="62" spans="1:7" ht="12.75" customHeight="1">
      <c r="A62" s="42" t="s">
        <v>742</v>
      </c>
    </row>
    <row r="63" spans="1:7" s="276" customFormat="1" ht="12.75" customHeight="1">
      <c r="A63" s="42" t="s">
        <v>743</v>
      </c>
    </row>
    <row r="64" spans="1:7" ht="12.75" customHeight="1">
      <c r="A64" s="47" t="s">
        <v>738</v>
      </c>
    </row>
    <row r="65" spans="1:7" ht="12.75" customHeight="1"/>
    <row r="66" spans="1:7" ht="12.75" customHeight="1">
      <c r="A66" s="152" t="s">
        <v>1306</v>
      </c>
      <c r="F66" s="153"/>
      <c r="G66" s="165" t="s">
        <v>505</v>
      </c>
    </row>
    <row r="67" spans="1:7" ht="12.75" customHeight="1">
      <c r="A67" s="612" t="s">
        <v>1307</v>
      </c>
      <c r="F67" s="56"/>
      <c r="G67" s="611" t="s">
        <v>506</v>
      </c>
    </row>
    <row r="68" spans="1:7" ht="12.75" customHeight="1">
      <c r="A68" s="166"/>
    </row>
    <row r="69" spans="1:7" ht="12.75" customHeight="1">
      <c r="G69" s="164" t="s">
        <v>723</v>
      </c>
    </row>
    <row r="70" spans="1:7" ht="66.75" customHeight="1">
      <c r="A70" s="668" t="s">
        <v>744</v>
      </c>
      <c r="B70" s="645" t="s">
        <v>729</v>
      </c>
      <c r="C70" s="645" t="s">
        <v>718</v>
      </c>
      <c r="D70" s="668" t="s">
        <v>719</v>
      </c>
      <c r="E70" s="668"/>
      <c r="F70" s="668" t="s">
        <v>720</v>
      </c>
      <c r="G70" s="645" t="s">
        <v>732</v>
      </c>
    </row>
    <row r="71" spans="1:7" ht="12.75" customHeight="1">
      <c r="A71" s="127" t="s">
        <v>121</v>
      </c>
      <c r="B71" s="198">
        <v>50454412454</v>
      </c>
      <c r="C71" s="296" t="s">
        <v>321</v>
      </c>
      <c r="D71" s="130" t="s">
        <v>122</v>
      </c>
      <c r="E71" s="130"/>
      <c r="F71" s="131">
        <v>9901805.0999999996</v>
      </c>
      <c r="G71" s="132">
        <v>0.61000041721929732</v>
      </c>
    </row>
    <row r="72" spans="1:7" ht="12.75" customHeight="1">
      <c r="A72" s="127" t="s">
        <v>123</v>
      </c>
      <c r="B72" s="198">
        <v>79640747340</v>
      </c>
      <c r="C72" s="296" t="s">
        <v>322</v>
      </c>
      <c r="D72" s="127" t="s">
        <v>390</v>
      </c>
      <c r="E72" s="127"/>
      <c r="F72" s="131">
        <v>244477343.24000001</v>
      </c>
      <c r="G72" s="132">
        <v>109.38750249235731</v>
      </c>
    </row>
    <row r="73" spans="1:7" ht="12.75" customHeight="1">
      <c r="A73" s="127" t="s">
        <v>227</v>
      </c>
      <c r="B73" s="198">
        <v>37735093339</v>
      </c>
      <c r="C73" s="296" t="s">
        <v>323</v>
      </c>
      <c r="D73" s="127" t="s">
        <v>125</v>
      </c>
      <c r="E73" s="127"/>
      <c r="F73" s="131">
        <v>120208666.45999999</v>
      </c>
      <c r="G73" s="132">
        <v>8.0365655467752273</v>
      </c>
    </row>
    <row r="74" spans="1:7" ht="12.75" customHeight="1">
      <c r="A74" s="127" t="s">
        <v>124</v>
      </c>
      <c r="B74" s="198">
        <v>61196386099</v>
      </c>
      <c r="C74" s="296" t="s">
        <v>324</v>
      </c>
      <c r="D74" s="127" t="s">
        <v>125</v>
      </c>
      <c r="E74" s="127"/>
      <c r="F74" s="131">
        <v>256288563.34999999</v>
      </c>
      <c r="G74" s="132">
        <v>3.588935618843768</v>
      </c>
    </row>
    <row r="75" spans="1:7" ht="12.75" customHeight="1">
      <c r="A75" s="127" t="s">
        <v>499</v>
      </c>
      <c r="B75" s="198">
        <v>48379655657</v>
      </c>
      <c r="C75" s="296" t="s">
        <v>325</v>
      </c>
      <c r="D75" s="130" t="s">
        <v>120</v>
      </c>
      <c r="E75" s="130"/>
      <c r="F75" s="131">
        <v>332721928.3574</v>
      </c>
      <c r="G75" s="132">
        <v>250.79209630645062</v>
      </c>
    </row>
    <row r="76" spans="1:7" ht="18.75" customHeight="1">
      <c r="A76" s="651" t="s">
        <v>737</v>
      </c>
      <c r="B76" s="665"/>
      <c r="C76" s="666"/>
      <c r="D76" s="665"/>
      <c r="E76" s="665"/>
      <c r="F76" s="669">
        <f>SUM(F71:F75)</f>
        <v>963598306.50740004</v>
      </c>
      <c r="G76" s="670"/>
    </row>
    <row r="77" spans="1:7" ht="12.75" customHeight="1">
      <c r="A77" s="42" t="s">
        <v>742</v>
      </c>
    </row>
    <row r="78" spans="1:7" ht="12.75" customHeight="1">
      <c r="A78" s="47" t="s">
        <v>738</v>
      </c>
      <c r="F78" s="46"/>
    </row>
    <row r="79" spans="1:7" ht="12.75" customHeight="1">
      <c r="A79" s="608" t="s">
        <v>336</v>
      </c>
    </row>
    <row r="80" spans="1:7" ht="12.75" customHeight="1"/>
    <row r="81" spans="1:7">
      <c r="A81" s="167" t="s">
        <v>164</v>
      </c>
    </row>
    <row r="82" spans="1:7" ht="21" customHeight="1">
      <c r="A82" s="1104" t="s">
        <v>163</v>
      </c>
      <c r="B82" s="1104"/>
      <c r="C82" s="1104"/>
      <c r="D82" s="1104"/>
      <c r="E82" s="1104"/>
      <c r="F82" s="1104"/>
      <c r="G82" s="1104"/>
    </row>
    <row r="83" spans="1:7" ht="12.75" customHeight="1">
      <c r="A83" s="168"/>
    </row>
    <row r="84" spans="1:7" ht="12.75" customHeight="1">
      <c r="A84" s="695" t="s">
        <v>126</v>
      </c>
    </row>
    <row r="85" spans="1:7" ht="12.75" customHeight="1">
      <c r="G85" s="36" t="s">
        <v>1290</v>
      </c>
    </row>
    <row r="86" spans="1:7" ht="12.75" customHeight="1"/>
    <row r="87" spans="1:7" ht="12.75" customHeight="1">
      <c r="A87" s="169"/>
    </row>
    <row r="88" spans="1:7" ht="12.75" customHeight="1">
      <c r="A88" s="167"/>
    </row>
    <row r="89" spans="1:7" ht="12.75" customHeight="1">
      <c r="A89" s="167"/>
    </row>
    <row r="90" spans="1:7" ht="12.75" customHeight="1">
      <c r="A90" s="167"/>
    </row>
    <row r="91" spans="1:7" ht="12.75" customHeight="1">
      <c r="A91" s="168"/>
    </row>
    <row r="92" spans="1:7" ht="12.75" customHeight="1">
      <c r="A92" s="168"/>
    </row>
    <row r="93" spans="1:7" ht="12.75" customHeight="1">
      <c r="A93" s="168"/>
    </row>
    <row r="94" spans="1:7" ht="12.75" customHeight="1">
      <c r="A94" s="168"/>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8" t="s">
        <v>1164</v>
      </c>
      <c r="F1" s="150" t="str">
        <f>Naslovnica!A20</f>
        <v>Svibanj 2019.</v>
      </c>
    </row>
    <row r="2" spans="1:6" ht="12.75" customHeight="1">
      <c r="A2" s="605" t="s">
        <v>1165</v>
      </c>
      <c r="F2" s="606" t="str">
        <f>Naslovnica!A24</f>
        <v>May 2019</v>
      </c>
    </row>
    <row r="3" spans="1:6" ht="12.75" customHeight="1"/>
    <row r="4" spans="1:6" ht="12.75" customHeight="1">
      <c r="F4" s="14" t="s">
        <v>715</v>
      </c>
    </row>
    <row r="5" spans="1:6" ht="54.75">
      <c r="A5" s="668" t="s">
        <v>716</v>
      </c>
      <c r="B5" s="645" t="s">
        <v>717</v>
      </c>
      <c r="C5" s="645" t="s">
        <v>718</v>
      </c>
      <c r="D5" s="668" t="s">
        <v>719</v>
      </c>
      <c r="E5" s="668" t="s">
        <v>720</v>
      </c>
      <c r="F5" s="668" t="s">
        <v>721</v>
      </c>
    </row>
    <row r="6" spans="1:6">
      <c r="A6" s="123" t="s">
        <v>517</v>
      </c>
      <c r="B6" s="198" t="s">
        <v>518</v>
      </c>
      <c r="C6" s="294" t="s">
        <v>519</v>
      </c>
      <c r="D6" s="123" t="s">
        <v>96</v>
      </c>
      <c r="E6" s="124">
        <v>0</v>
      </c>
      <c r="F6" s="172">
        <v>0</v>
      </c>
    </row>
    <row r="7" spans="1:6" ht="12.75" customHeight="1">
      <c r="A7" s="22" t="s">
        <v>722</v>
      </c>
    </row>
    <row r="8" spans="1:6" ht="12.75" customHeight="1">
      <c r="A8" s="22"/>
    </row>
    <row r="9" spans="1:6" ht="12.75" customHeight="1">
      <c r="A9" s="148" t="s">
        <v>1166</v>
      </c>
      <c r="F9" s="150" t="s">
        <v>1326</v>
      </c>
    </row>
    <row r="10" spans="1:6" ht="12.75" customHeight="1">
      <c r="A10" s="605" t="s">
        <v>1167</v>
      </c>
      <c r="F10" s="606" t="s">
        <v>1327</v>
      </c>
    </row>
    <row r="11" spans="1:6" ht="12.75" customHeight="1"/>
    <row r="12" spans="1:6" ht="12.75" customHeight="1">
      <c r="F12" s="14" t="s">
        <v>723</v>
      </c>
    </row>
    <row r="13" spans="1:6" ht="54.75">
      <c r="A13" s="668" t="s">
        <v>724</v>
      </c>
      <c r="B13" s="645" t="s">
        <v>717</v>
      </c>
      <c r="C13" s="645" t="s">
        <v>718</v>
      </c>
      <c r="D13" s="668" t="s">
        <v>719</v>
      </c>
      <c r="E13" s="668" t="s">
        <v>720</v>
      </c>
      <c r="F13" s="668" t="s">
        <v>721</v>
      </c>
    </row>
    <row r="14" spans="1:6" ht="12.75" customHeight="1">
      <c r="A14" s="123" t="s">
        <v>219</v>
      </c>
      <c r="B14" s="198" t="s">
        <v>351</v>
      </c>
      <c r="C14" s="294" t="s">
        <v>326</v>
      </c>
      <c r="D14" s="123" t="s">
        <v>128</v>
      </c>
      <c r="E14" s="124">
        <v>113681575.72</v>
      </c>
      <c r="F14" s="172">
        <v>37.316473221993832</v>
      </c>
    </row>
    <row r="15" spans="1:6" ht="12.75" customHeight="1">
      <c r="A15" s="123" t="s">
        <v>201</v>
      </c>
      <c r="B15" s="198">
        <v>75111210338</v>
      </c>
      <c r="C15" s="294" t="s">
        <v>327</v>
      </c>
      <c r="D15" s="292" t="s">
        <v>204</v>
      </c>
      <c r="E15" s="124">
        <v>23458920.515099999</v>
      </c>
      <c r="F15" s="172">
        <v>46.361502994268776</v>
      </c>
    </row>
    <row r="16" spans="1:6">
      <c r="A16" s="651" t="s">
        <v>712</v>
      </c>
      <c r="B16" s="664"/>
      <c r="C16" s="664"/>
      <c r="D16" s="671"/>
      <c r="E16" s="672">
        <f>SUM(E14:E15)</f>
        <v>137140496.2351</v>
      </c>
      <c r="F16" s="673"/>
    </row>
    <row r="17" spans="1:6" ht="12.75" customHeight="1">
      <c r="A17" s="22" t="s">
        <v>725</v>
      </c>
    </row>
    <row r="18" spans="1:6" ht="12.75" customHeight="1"/>
    <row r="19" spans="1:6" ht="12.75" customHeight="1">
      <c r="A19" s="149" t="s">
        <v>1168</v>
      </c>
      <c r="F19" s="150" t="s">
        <v>1326</v>
      </c>
    </row>
    <row r="20" spans="1:6" ht="12.75" customHeight="1">
      <c r="A20" s="603" t="s">
        <v>1169</v>
      </c>
      <c r="F20" s="606" t="s">
        <v>1327</v>
      </c>
    </row>
    <row r="21" spans="1:6" ht="12.75" customHeight="1"/>
    <row r="22" spans="1:6" ht="12.75" customHeight="1">
      <c r="F22" s="14" t="s">
        <v>715</v>
      </c>
    </row>
    <row r="23" spans="1:6" ht="54.75">
      <c r="A23" s="668" t="s">
        <v>724</v>
      </c>
      <c r="B23" s="645" t="s">
        <v>717</v>
      </c>
      <c r="C23" s="645" t="s">
        <v>718</v>
      </c>
      <c r="D23" s="668" t="s">
        <v>719</v>
      </c>
      <c r="E23" s="668" t="s">
        <v>720</v>
      </c>
      <c r="F23" s="668" t="s">
        <v>721</v>
      </c>
    </row>
    <row r="24" spans="1:6" ht="12.75" customHeight="1">
      <c r="A24" s="123" t="s">
        <v>1449</v>
      </c>
      <c r="B24" s="198">
        <v>56903349567</v>
      </c>
      <c r="C24" s="294" t="s">
        <v>329</v>
      </c>
      <c r="D24" s="297" t="s">
        <v>107</v>
      </c>
      <c r="E24" s="124">
        <v>56811861.939999998</v>
      </c>
      <c r="F24" s="172">
        <v>28.36095050250303</v>
      </c>
    </row>
    <row r="25" spans="1:6" ht="12.75" customHeight="1">
      <c r="A25" s="995" t="s">
        <v>1450</v>
      </c>
    </row>
    <row r="26" spans="1:6" ht="12.75" customHeight="1">
      <c r="A26" s="22" t="s">
        <v>722</v>
      </c>
    </row>
    <row r="27" spans="1:6" ht="19.5" customHeight="1">
      <c r="A27" s="1105" t="s">
        <v>165</v>
      </c>
      <c r="B27" s="1105"/>
      <c r="C27" s="1105"/>
      <c r="D27" s="1105"/>
    </row>
    <row r="28" spans="1:6" ht="21.75" customHeight="1">
      <c r="A28" s="1103" t="s">
        <v>166</v>
      </c>
      <c r="B28" s="1103"/>
      <c r="C28" s="1103"/>
      <c r="D28" s="1103"/>
      <c r="E28" s="55"/>
      <c r="F28" s="55"/>
    </row>
    <row r="29" spans="1:6" ht="12.75" customHeight="1">
      <c r="A29" s="995"/>
    </row>
    <row r="30" spans="1:6" ht="12.75" customHeight="1"/>
    <row r="31" spans="1:6" ht="12.75" customHeight="1">
      <c r="A31" s="151" t="s">
        <v>1170</v>
      </c>
      <c r="E31" s="144" t="str">
        <f>Naslovnica!A20</f>
        <v>Svibanj 2019.</v>
      </c>
    </row>
    <row r="32" spans="1:6" ht="12.75" customHeight="1">
      <c r="A32" s="603" t="s">
        <v>1171</v>
      </c>
      <c r="E32" s="607" t="str">
        <f>Naslovnica!A24</f>
        <v>May 2019</v>
      </c>
    </row>
    <row r="33" spans="1:5" ht="12.75" customHeight="1"/>
    <row r="34" spans="1:5" ht="12.75" customHeight="1">
      <c r="E34" s="14" t="s">
        <v>723</v>
      </c>
    </row>
    <row r="35" spans="1:5" ht="22.5" customHeight="1">
      <c r="A35" s="668" t="s">
        <v>726</v>
      </c>
      <c r="B35" s="645" t="s">
        <v>717</v>
      </c>
      <c r="C35" s="645" t="s">
        <v>718</v>
      </c>
      <c r="D35" s="668" t="s">
        <v>719</v>
      </c>
      <c r="E35" s="668" t="s">
        <v>720</v>
      </c>
    </row>
    <row r="36" spans="1:5" ht="22.5" customHeight="1">
      <c r="A36" s="125" t="s">
        <v>119</v>
      </c>
      <c r="B36" s="198">
        <v>39146857475</v>
      </c>
      <c r="C36" s="294" t="s">
        <v>330</v>
      </c>
      <c r="D36" s="273" t="s">
        <v>171</v>
      </c>
      <c r="E36" s="126">
        <v>860714903.13</v>
      </c>
    </row>
    <row r="37" spans="1:5" ht="12.75" customHeight="1">
      <c r="A37" s="22" t="s">
        <v>722</v>
      </c>
      <c r="B37" s="283"/>
      <c r="C37" s="284"/>
      <c r="D37" s="285"/>
      <c r="E37" s="286"/>
    </row>
    <row r="38" spans="1:5" ht="12.75" customHeight="1">
      <c r="A38" s="608" t="s">
        <v>337</v>
      </c>
    </row>
    <row r="39" spans="1:5" ht="12.75" customHeight="1">
      <c r="A39" s="163"/>
    </row>
    <row r="40" spans="1:5" ht="12.75" customHeight="1">
      <c r="A40" s="287"/>
      <c r="B40" s="191"/>
      <c r="C40" s="191"/>
      <c r="D40" s="191"/>
    </row>
    <row r="41" spans="1:5" ht="12.75" customHeight="1">
      <c r="A41" s="293"/>
      <c r="B41" s="55"/>
      <c r="C41" s="55"/>
      <c r="D41" s="55"/>
    </row>
    <row r="42" spans="1:5" ht="12.75" customHeight="1">
      <c r="A42" s="182"/>
    </row>
    <row r="43" spans="1:5" ht="12.75" customHeight="1"/>
    <row r="44" spans="1:5" ht="12.75" customHeight="1"/>
    <row r="45" spans="1:5" ht="12.75" customHeight="1">
      <c r="A45" s="690" t="s">
        <v>727</v>
      </c>
      <c r="B45" s="692"/>
    </row>
    <row r="46" spans="1:5" ht="12.75" customHeight="1">
      <c r="A46" s="693" t="s">
        <v>374</v>
      </c>
      <c r="B46" s="692"/>
    </row>
    <row r="47" spans="1:5" ht="12.75" customHeight="1"/>
    <row r="48" spans="1:5" ht="12.75" customHeight="1">
      <c r="A48" s="695" t="s">
        <v>126</v>
      </c>
    </row>
    <row r="49" spans="6:6" ht="12.75" customHeight="1"/>
    <row r="50" spans="6:6" ht="12.75" customHeight="1">
      <c r="F50" s="36" t="s">
        <v>1292</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86" t="s">
        <v>1126</v>
      </c>
      <c r="B1" s="687"/>
      <c r="C1" s="687"/>
      <c r="D1" s="590"/>
      <c r="E1" s="684"/>
      <c r="F1" s="208"/>
      <c r="G1" s="208"/>
      <c r="H1" s="208"/>
      <c r="I1" s="591" t="s">
        <v>1328</v>
      </c>
    </row>
    <row r="2" spans="1:27" ht="15" customHeight="1">
      <c r="A2" s="688" t="s">
        <v>1127</v>
      </c>
      <c r="B2" s="687"/>
      <c r="C2" s="687"/>
      <c r="D2" s="590"/>
      <c r="E2" s="685"/>
      <c r="F2" s="208"/>
      <c r="G2" s="208"/>
      <c r="H2" s="208"/>
      <c r="I2" s="598" t="s">
        <v>1329</v>
      </c>
    </row>
    <row r="3" spans="1:27" ht="12.75" customHeight="1">
      <c r="A3" s="43" t="s">
        <v>708</v>
      </c>
    </row>
    <row r="4" spans="1:27" ht="12.75" customHeight="1"/>
    <row r="5" spans="1:27" ht="12.75" customHeight="1">
      <c r="A5" s="154" t="s">
        <v>1128</v>
      </c>
    </row>
    <row r="6" spans="1:27" ht="12.75" customHeight="1">
      <c r="A6" s="599" t="s">
        <v>1129</v>
      </c>
    </row>
    <row r="7" spans="1:27" ht="12.75" customHeight="1">
      <c r="J7" s="1106"/>
      <c r="K7" s="1106"/>
      <c r="L7" s="340"/>
      <c r="M7" s="340"/>
      <c r="N7" s="340"/>
      <c r="O7" s="340"/>
      <c r="P7" s="340"/>
    </row>
    <row r="8" spans="1:27" ht="16.5" customHeight="1">
      <c r="A8" s="1107" t="s">
        <v>700</v>
      </c>
      <c r="B8" s="1107"/>
      <c r="C8" s="512">
        <v>43465</v>
      </c>
      <c r="D8" s="512" t="s">
        <v>1345</v>
      </c>
      <c r="E8" s="340"/>
      <c r="F8" s="340"/>
      <c r="G8" s="340"/>
      <c r="J8" s="1106"/>
      <c r="K8" s="1106"/>
      <c r="L8" s="341"/>
      <c r="M8" s="341"/>
      <c r="N8" s="341"/>
      <c r="O8" s="341"/>
      <c r="P8" s="341"/>
    </row>
    <row r="9" spans="1:27" ht="21.75" customHeight="1">
      <c r="A9" s="1108" t="s">
        <v>701</v>
      </c>
      <c r="B9" s="1108"/>
      <c r="C9" s="513">
        <v>16</v>
      </c>
      <c r="D9" s="513">
        <v>16</v>
      </c>
      <c r="E9" s="341"/>
      <c r="F9" s="341"/>
      <c r="G9" s="341"/>
    </row>
    <row r="10" spans="1:27" ht="12.75" customHeight="1">
      <c r="A10" s="17" t="s">
        <v>630</v>
      </c>
    </row>
    <row r="11" spans="1:27" ht="12.75" customHeight="1"/>
    <row r="12" spans="1:27" ht="12.75" customHeight="1">
      <c r="A12" s="154" t="s">
        <v>1130</v>
      </c>
    </row>
    <row r="13" spans="1:27" ht="12.75" customHeight="1">
      <c r="A13" s="599" t="s">
        <v>1131</v>
      </c>
      <c r="Z13" s="66"/>
      <c r="AA13" s="66"/>
    </row>
    <row r="14" spans="1:27" s="276" customFormat="1" ht="12.75" customHeight="1">
      <c r="A14" s="44"/>
      <c r="F14" s="208"/>
      <c r="I14" s="66" t="s">
        <v>703</v>
      </c>
      <c r="Y14" s="66"/>
      <c r="Z14" s="66"/>
      <c r="AA14" s="66"/>
    </row>
    <row r="15" spans="1:27" s="276" customFormat="1" ht="22.5" customHeight="1">
      <c r="A15" s="514"/>
      <c r="B15" s="1113" t="s">
        <v>702</v>
      </c>
      <c r="C15" s="1114"/>
      <c r="D15" s="1114"/>
      <c r="E15" s="1115"/>
      <c r="F15" s="1113" t="s">
        <v>640</v>
      </c>
      <c r="G15" s="1114"/>
      <c r="H15" s="1114"/>
      <c r="I15" s="1115"/>
      <c r="Y15" s="66"/>
      <c r="Z15" s="66"/>
      <c r="AA15" s="66"/>
    </row>
    <row r="16" spans="1:27" ht="135" customHeight="1">
      <c r="A16" s="1116" t="s">
        <v>704</v>
      </c>
      <c r="B16" s="515" t="s">
        <v>1241</v>
      </c>
      <c r="C16" s="1117" t="s">
        <v>705</v>
      </c>
      <c r="D16" s="516" t="s">
        <v>706</v>
      </c>
      <c r="E16" s="1111" t="s">
        <v>705</v>
      </c>
      <c r="F16" s="515" t="s">
        <v>1242</v>
      </c>
      <c r="G16" s="1117" t="s">
        <v>707</v>
      </c>
      <c r="H16" s="516" t="s">
        <v>1239</v>
      </c>
      <c r="I16" s="1111" t="s">
        <v>707</v>
      </c>
    </row>
    <row r="17" spans="1:16" ht="15.75" customHeight="1">
      <c r="A17" s="1116"/>
      <c r="B17" s="517" t="s">
        <v>1315</v>
      </c>
      <c r="C17" s="1118"/>
      <c r="D17" s="517" t="s">
        <v>1315</v>
      </c>
      <c r="E17" s="1112"/>
      <c r="F17" s="517" t="s">
        <v>1346</v>
      </c>
      <c r="G17" s="1118"/>
      <c r="H17" s="517" t="s">
        <v>1346</v>
      </c>
      <c r="I17" s="1112"/>
      <c r="J17" s="1106"/>
      <c r="K17" s="236"/>
      <c r="L17" s="342"/>
      <c r="M17" s="236"/>
      <c r="N17" s="343"/>
      <c r="O17" s="276"/>
    </row>
    <row r="18" spans="1:16" ht="27.75" customHeight="1">
      <c r="A18" s="518" t="s">
        <v>709</v>
      </c>
      <c r="B18" s="519">
        <v>43276</v>
      </c>
      <c r="C18" s="520">
        <v>2.7152757998670844E-2</v>
      </c>
      <c r="D18" s="519">
        <v>2563266.0564799998</v>
      </c>
      <c r="E18" s="520">
        <v>-4.3657351113861667E-2</v>
      </c>
      <c r="F18" s="519">
        <v>3027</v>
      </c>
      <c r="G18" s="520">
        <v>-0.30984952120383036</v>
      </c>
      <c r="H18" s="519">
        <v>421251.17005000002</v>
      </c>
      <c r="I18" s="522">
        <v>0.13044111098568001</v>
      </c>
      <c r="J18" s="1106"/>
      <c r="K18" s="344"/>
      <c r="L18" s="345"/>
      <c r="M18" s="344"/>
      <c r="N18" s="345"/>
      <c r="O18" s="276"/>
    </row>
    <row r="19" spans="1:16" ht="16.5" customHeight="1">
      <c r="A19" s="518" t="s">
        <v>710</v>
      </c>
      <c r="B19" s="519">
        <v>93700</v>
      </c>
      <c r="C19" s="520">
        <v>0.19635857560552086</v>
      </c>
      <c r="D19" s="519">
        <v>12821643.969470002</v>
      </c>
      <c r="E19" s="520">
        <v>0.14022907689255951</v>
      </c>
      <c r="F19" s="519">
        <v>9352</v>
      </c>
      <c r="G19" s="520">
        <v>-5.2386260006079641E-2</v>
      </c>
      <c r="H19" s="519">
        <v>1747723.0575500003</v>
      </c>
      <c r="I19" s="522">
        <v>-0.10578850689946184</v>
      </c>
      <c r="J19" s="43"/>
      <c r="K19" s="346"/>
      <c r="L19" s="347"/>
      <c r="M19" s="346"/>
      <c r="N19" s="348"/>
      <c r="O19" s="276"/>
    </row>
    <row r="20" spans="1:16" ht="16.5" customHeight="1">
      <c r="A20" s="518" t="s">
        <v>711</v>
      </c>
      <c r="B20" s="519">
        <v>204</v>
      </c>
      <c r="C20" s="520">
        <v>-0.10526315789473684</v>
      </c>
      <c r="D20" s="519">
        <v>13277.252470000001</v>
      </c>
      <c r="E20" s="520">
        <v>-0.38161393396198234</v>
      </c>
      <c r="F20" s="519" t="s">
        <v>203</v>
      </c>
      <c r="G20" s="520" t="s">
        <v>203</v>
      </c>
      <c r="H20" s="519" t="s">
        <v>203</v>
      </c>
      <c r="I20" s="521" t="s">
        <v>203</v>
      </c>
      <c r="J20" s="43"/>
      <c r="K20" s="346"/>
      <c r="L20" s="347"/>
      <c r="M20" s="346"/>
      <c r="N20" s="348"/>
      <c r="O20" s="276"/>
    </row>
    <row r="21" spans="1:16" ht="16.5" customHeight="1">
      <c r="A21" s="523" t="s">
        <v>712</v>
      </c>
      <c r="B21" s="524">
        <v>137180</v>
      </c>
      <c r="C21" s="525">
        <v>0.13671580447626386</v>
      </c>
      <c r="D21" s="524">
        <v>15398187.278420001</v>
      </c>
      <c r="E21" s="525">
        <v>0.10408597320309047</v>
      </c>
      <c r="F21" s="524">
        <v>12379</v>
      </c>
      <c r="G21" s="525">
        <v>-0.13160294633461944</v>
      </c>
      <c r="H21" s="524">
        <v>2168974.2276000003</v>
      </c>
      <c r="I21" s="526">
        <v>-6.7961045495219974E-2</v>
      </c>
      <c r="J21" s="43"/>
      <c r="K21" s="346"/>
      <c r="L21" s="347"/>
      <c r="M21" s="346"/>
      <c r="N21" s="348"/>
      <c r="O21" s="276"/>
    </row>
    <row r="22" spans="1:16" ht="12.75" customHeight="1">
      <c r="A22" s="17" t="s">
        <v>713</v>
      </c>
    </row>
    <row r="23" spans="1:16" ht="49.5" customHeight="1">
      <c r="A23" s="1109" t="s">
        <v>714</v>
      </c>
      <c r="B23" s="1109"/>
      <c r="C23" s="1109"/>
      <c r="D23" s="1109"/>
      <c r="E23" s="1109"/>
      <c r="F23" s="1109"/>
      <c r="G23" s="1109"/>
      <c r="H23" s="1109"/>
      <c r="I23" s="1109"/>
    </row>
    <row r="24" spans="1:16" ht="56.25" customHeight="1">
      <c r="A24" s="1109" t="s">
        <v>1240</v>
      </c>
      <c r="B24" s="1109"/>
      <c r="C24" s="1109"/>
      <c r="D24" s="1109"/>
      <c r="E24" s="1109"/>
      <c r="F24" s="1109"/>
      <c r="G24" s="1109"/>
      <c r="H24" s="1109"/>
      <c r="I24" s="1109"/>
    </row>
    <row r="25" spans="1:16" ht="23.25" customHeight="1">
      <c r="A25" s="1110" t="s">
        <v>663</v>
      </c>
      <c r="B25" s="1110"/>
      <c r="C25" s="1110"/>
      <c r="D25" s="1110"/>
      <c r="E25" s="1110"/>
      <c r="F25" s="1110"/>
      <c r="G25" s="1110"/>
      <c r="H25" s="1110"/>
      <c r="I25" s="1110"/>
      <c r="J25" s="162"/>
      <c r="K25" s="72"/>
      <c r="L25" s="72"/>
      <c r="M25" s="72"/>
      <c r="N25" s="72"/>
      <c r="O25" s="72"/>
      <c r="P25" s="72"/>
    </row>
    <row r="26" spans="1:16">
      <c r="A26" s="162"/>
      <c r="B26" s="72"/>
      <c r="C26" s="72"/>
      <c r="D26" s="72"/>
      <c r="E26" s="72"/>
      <c r="F26" s="72"/>
      <c r="G26" s="72"/>
    </row>
    <row r="27" spans="1:16" ht="12.75" customHeight="1">
      <c r="A27" s="695" t="s">
        <v>126</v>
      </c>
    </row>
    <row r="28" spans="1:16" ht="12.75" customHeight="1"/>
    <row r="29" spans="1:16" ht="12.75" customHeight="1"/>
    <row r="30" spans="1:16" ht="12.75" customHeight="1"/>
    <row r="31" spans="1:16" ht="12.75" customHeight="1"/>
    <row r="32" spans="1:16" ht="12.75" customHeight="1">
      <c r="I32" s="36" t="s">
        <v>1291</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5" t="s">
        <v>1132</v>
      </c>
    </row>
    <row r="2" spans="1:5" ht="12.75" customHeight="1">
      <c r="A2" s="602" t="s">
        <v>1133</v>
      </c>
    </row>
    <row r="3" spans="1:5" ht="12.75" customHeight="1"/>
    <row r="4" spans="1:5" ht="12.75" customHeight="1">
      <c r="D4" s="66" t="s">
        <v>641</v>
      </c>
      <c r="E4" s="75"/>
    </row>
    <row r="5" spans="1:5" ht="45" customHeight="1">
      <c r="A5" s="1116" t="s">
        <v>631</v>
      </c>
      <c r="B5" s="527" t="s">
        <v>669</v>
      </c>
      <c r="C5" s="1120" t="s">
        <v>670</v>
      </c>
      <c r="D5" s="1120"/>
    </row>
    <row r="6" spans="1:5" ht="22.5" customHeight="1">
      <c r="A6" s="1118"/>
      <c r="B6" s="975" t="s">
        <v>1315</v>
      </c>
      <c r="C6" s="976" t="s">
        <v>671</v>
      </c>
      <c r="D6" s="976" t="s">
        <v>672</v>
      </c>
    </row>
    <row r="7" spans="1:5" ht="12.75" customHeight="1">
      <c r="A7" s="536" t="s">
        <v>673</v>
      </c>
      <c r="B7" s="537">
        <v>13593024.63917</v>
      </c>
      <c r="C7" s="538">
        <v>6.101377347915464E-2</v>
      </c>
      <c r="D7" s="537">
        <v>781669.14224999957</v>
      </c>
      <c r="E7" s="45"/>
    </row>
    <row r="8" spans="1:5" ht="12.75" customHeight="1">
      <c r="A8" s="528" t="s">
        <v>674</v>
      </c>
      <c r="B8" s="529">
        <v>33948.426820000001</v>
      </c>
      <c r="C8" s="530">
        <v>1.2218855968094742</v>
      </c>
      <c r="D8" s="529">
        <v>18669.320250000004</v>
      </c>
      <c r="E8" s="54"/>
    </row>
    <row r="9" spans="1:5" ht="12.75" customHeight="1">
      <c r="A9" s="528" t="s">
        <v>675</v>
      </c>
      <c r="B9" s="529">
        <v>4548252.6037299996</v>
      </c>
      <c r="C9" s="530">
        <v>-6.7644883076034236E-3</v>
      </c>
      <c r="D9" s="529">
        <v>-30976.139290000312</v>
      </c>
      <c r="E9" s="54"/>
    </row>
    <row r="10" spans="1:5" ht="12.75" customHeight="1">
      <c r="A10" s="528" t="s">
        <v>676</v>
      </c>
      <c r="B10" s="529">
        <v>344660.39766999998</v>
      </c>
      <c r="C10" s="530">
        <v>9.5398086390002163E-2</v>
      </c>
      <c r="D10" s="529">
        <v>30016.432199999923</v>
      </c>
    </row>
    <row r="11" spans="1:5" ht="12.75" customHeight="1">
      <c r="A11" s="528" t="s">
        <v>677</v>
      </c>
      <c r="B11" s="529">
        <v>8541419.496439999</v>
      </c>
      <c r="C11" s="530">
        <v>9.6686564130592123E-2</v>
      </c>
      <c r="D11" s="529">
        <v>753032.38948999811</v>
      </c>
    </row>
    <row r="12" spans="1:5" ht="12.75" customHeight="1">
      <c r="A12" s="528" t="s">
        <v>678</v>
      </c>
      <c r="B12" s="529">
        <v>124743.71450999999</v>
      </c>
      <c r="C12" s="530">
        <v>9.6006575568106864E-2</v>
      </c>
      <c r="D12" s="529">
        <v>10927.13960000001</v>
      </c>
    </row>
    <row r="13" spans="1:5" ht="12.75" customHeight="1">
      <c r="A13" s="536" t="s">
        <v>679</v>
      </c>
      <c r="B13" s="537">
        <v>5978497.0367299989</v>
      </c>
      <c r="C13" s="538">
        <v>0.15425516483235291</v>
      </c>
      <c r="D13" s="537">
        <v>798968.95759999845</v>
      </c>
    </row>
    <row r="14" spans="1:5" ht="12.75" customHeight="1">
      <c r="A14" s="528" t="s">
        <v>680</v>
      </c>
      <c r="B14" s="529">
        <v>403361.70513999998</v>
      </c>
      <c r="C14" s="530">
        <v>0.21538854989312339</v>
      </c>
      <c r="D14" s="529">
        <v>71482.895539999998</v>
      </c>
    </row>
    <row r="15" spans="1:5" ht="12.75" customHeight="1">
      <c r="A15" s="528" t="s">
        <v>681</v>
      </c>
      <c r="B15" s="529">
        <v>5062889.0942000002</v>
      </c>
      <c r="C15" s="530">
        <v>0.21573229852418072</v>
      </c>
      <c r="D15" s="529">
        <v>898412.17741</v>
      </c>
    </row>
    <row r="16" spans="1:5" ht="12.75" customHeight="1">
      <c r="A16" s="528" t="s">
        <v>682</v>
      </c>
      <c r="B16" s="529">
        <v>103325.87784999999</v>
      </c>
      <c r="C16" s="530">
        <v>-0.3453715863029721</v>
      </c>
      <c r="D16" s="529">
        <v>-54513.09719000003</v>
      </c>
    </row>
    <row r="17" spans="1:6" ht="12.75" customHeight="1">
      <c r="A17" s="528" t="s">
        <v>683</v>
      </c>
      <c r="B17" s="529">
        <v>408920.35954000003</v>
      </c>
      <c r="C17" s="530">
        <v>-0.22159836610739675</v>
      </c>
      <c r="D17" s="529">
        <v>-116413.01815999992</v>
      </c>
    </row>
    <row r="18" spans="1:6" ht="22.5">
      <c r="A18" s="531" t="s">
        <v>684</v>
      </c>
      <c r="B18" s="529">
        <v>102221.85052999998</v>
      </c>
      <c r="C18" s="530">
        <v>5.3432243724352742E-2</v>
      </c>
      <c r="D18" s="529">
        <v>5184.9018899999792</v>
      </c>
    </row>
    <row r="19" spans="1:6" ht="12.75" customHeight="1">
      <c r="A19" s="539" t="s">
        <v>685</v>
      </c>
      <c r="B19" s="540">
        <v>19673743.52643</v>
      </c>
      <c r="C19" s="541">
        <v>8.7673041219710687E-2</v>
      </c>
      <c r="D19" s="540">
        <v>1585823.0017399974</v>
      </c>
    </row>
    <row r="20" spans="1:6" ht="12.75" customHeight="1">
      <c r="A20" s="528" t="s">
        <v>686</v>
      </c>
      <c r="B20" s="529">
        <v>19175663.969899997</v>
      </c>
      <c r="C20" s="530">
        <v>-0.15205313751115324</v>
      </c>
      <c r="D20" s="529">
        <v>-3438564.3717400059</v>
      </c>
    </row>
    <row r="21" spans="1:6" ht="12.75" customHeight="1">
      <c r="A21" s="532" t="s">
        <v>573</v>
      </c>
      <c r="B21" s="533">
        <v>2411798.7113700002</v>
      </c>
      <c r="C21" s="534">
        <v>3.5223831304493511E-2</v>
      </c>
      <c r="D21" s="533">
        <v>82062.24430000037</v>
      </c>
    </row>
    <row r="22" spans="1:6" ht="12.75" customHeight="1">
      <c r="A22" s="532" t="s">
        <v>579</v>
      </c>
      <c r="B22" s="533">
        <v>94710.958809999996</v>
      </c>
      <c r="C22" s="534">
        <v>1.1963614073885222E-3</v>
      </c>
      <c r="D22" s="533">
        <v>113.17313999999897</v>
      </c>
    </row>
    <row r="23" spans="1:6" ht="12.75" customHeight="1">
      <c r="A23" s="532" t="s">
        <v>575</v>
      </c>
      <c r="B23" s="533">
        <v>10776848.444669997</v>
      </c>
      <c r="C23" s="534">
        <v>0.16045495639564011</v>
      </c>
      <c r="D23" s="533">
        <v>1490104.1507399976</v>
      </c>
    </row>
    <row r="24" spans="1:6" ht="12.75" customHeight="1">
      <c r="A24" s="532" t="s">
        <v>576</v>
      </c>
      <c r="B24" s="533">
        <v>5960923.2484200001</v>
      </c>
      <c r="C24" s="534">
        <v>-4.5638133097713552E-3</v>
      </c>
      <c r="D24" s="533">
        <v>-27329.266530000605</v>
      </c>
    </row>
    <row r="25" spans="1:6" ht="22.5">
      <c r="A25" s="535" t="s">
        <v>687</v>
      </c>
      <c r="B25" s="533">
        <v>429462.16316000005</v>
      </c>
      <c r="C25" s="534">
        <v>0.10518221407006423</v>
      </c>
      <c r="D25" s="533">
        <v>40872.700090000057</v>
      </c>
    </row>
    <row r="26" spans="1:6">
      <c r="A26" s="539" t="s">
        <v>688</v>
      </c>
      <c r="B26" s="540">
        <v>19673743.52643</v>
      </c>
      <c r="C26" s="541">
        <v>8.7673041219710687E-2</v>
      </c>
      <c r="D26" s="540">
        <v>1585823.0017399974</v>
      </c>
    </row>
    <row r="27" spans="1:6" ht="12.75" customHeight="1">
      <c r="A27" s="528" t="s">
        <v>689</v>
      </c>
      <c r="B27" s="529">
        <v>19175663.969899997</v>
      </c>
      <c r="C27" s="530">
        <v>-0.15205313751115324</v>
      </c>
      <c r="D27" s="529">
        <v>-3438564.3717400059</v>
      </c>
    </row>
    <row r="28" spans="1:6" ht="12.75" customHeight="1">
      <c r="A28" s="22" t="s">
        <v>630</v>
      </c>
    </row>
    <row r="29" spans="1:6" ht="12.75" customHeight="1">
      <c r="E29" s="72"/>
      <c r="F29" s="72"/>
    </row>
    <row r="30" spans="1:6" ht="26.25" customHeight="1">
      <c r="A30" s="1110" t="s">
        <v>663</v>
      </c>
      <c r="B30" s="1110"/>
      <c r="C30" s="1110"/>
      <c r="D30" s="1110"/>
      <c r="E30" s="72"/>
      <c r="F30" s="72"/>
    </row>
    <row r="31" spans="1:6" ht="12.75" customHeight="1"/>
    <row r="32" spans="1:6" ht="12.75" customHeight="1">
      <c r="A32" s="154" t="s">
        <v>1134</v>
      </c>
    </row>
    <row r="33" spans="1:4" ht="12.75" customHeight="1">
      <c r="A33" s="599" t="s">
        <v>1135</v>
      </c>
    </row>
    <row r="34" spans="1:4" s="276" customFormat="1" ht="12.75" customHeight="1">
      <c r="A34" s="44"/>
    </row>
    <row r="35" spans="1:4" s="276" customFormat="1" ht="12.75" customHeight="1">
      <c r="A35" s="44"/>
      <c r="D35" s="66" t="s">
        <v>565</v>
      </c>
    </row>
    <row r="36" spans="1:4" ht="55.5" customHeight="1">
      <c r="A36" s="1116" t="s">
        <v>631</v>
      </c>
      <c r="B36" s="542" t="s">
        <v>632</v>
      </c>
      <c r="C36" s="1120" t="s">
        <v>690</v>
      </c>
      <c r="D36" s="1120"/>
    </row>
    <row r="37" spans="1:4" ht="21" customHeight="1">
      <c r="A37" s="1119"/>
      <c r="B37" s="543" t="s">
        <v>1346</v>
      </c>
      <c r="C37" s="527" t="s">
        <v>671</v>
      </c>
      <c r="D37" s="527" t="s">
        <v>672</v>
      </c>
    </row>
    <row r="38" spans="1:4">
      <c r="A38" s="81" t="s">
        <v>691</v>
      </c>
      <c r="B38" s="133">
        <v>152318.06698999999</v>
      </c>
      <c r="C38" s="134">
        <v>0.11032574825083004</v>
      </c>
      <c r="D38" s="133">
        <v>15134.841950000002</v>
      </c>
    </row>
    <row r="39" spans="1:4">
      <c r="A39" s="81" t="s">
        <v>633</v>
      </c>
      <c r="B39" s="133">
        <v>47694.870950000011</v>
      </c>
      <c r="C39" s="134">
        <v>-8.6566015211752945E-2</v>
      </c>
      <c r="D39" s="133">
        <v>-4520.0364699999918</v>
      </c>
    </row>
    <row r="40" spans="1:4">
      <c r="A40" s="135" t="s">
        <v>634</v>
      </c>
      <c r="B40" s="136">
        <v>104623.19604</v>
      </c>
      <c r="C40" s="137">
        <v>0.23132008459790418</v>
      </c>
      <c r="D40" s="138">
        <v>19654.878419999994</v>
      </c>
    </row>
    <row r="41" spans="1:4">
      <c r="A41" s="81" t="s">
        <v>692</v>
      </c>
      <c r="B41" s="133">
        <v>8629.9527600000001</v>
      </c>
      <c r="C41" s="134">
        <v>1.9064189224379108E-2</v>
      </c>
      <c r="D41" s="133">
        <v>161.44522999999936</v>
      </c>
    </row>
    <row r="42" spans="1:4">
      <c r="A42" s="81" t="s">
        <v>693</v>
      </c>
      <c r="B42" s="133">
        <v>5859.7953000000007</v>
      </c>
      <c r="C42" s="134">
        <v>-0.19404277611425055</v>
      </c>
      <c r="D42" s="133">
        <v>-1410.8080599999976</v>
      </c>
    </row>
    <row r="43" spans="1:4" ht="19.5" customHeight="1">
      <c r="A43" s="135" t="s">
        <v>694</v>
      </c>
      <c r="B43" s="136">
        <v>2770.1574599999999</v>
      </c>
      <c r="C43" s="137">
        <v>1.3125033949919374</v>
      </c>
      <c r="D43" s="138">
        <v>1572.2532899999994</v>
      </c>
    </row>
    <row r="44" spans="1:4">
      <c r="A44" s="81" t="s">
        <v>695</v>
      </c>
      <c r="B44" s="133">
        <v>327635.42706999998</v>
      </c>
      <c r="C44" s="134">
        <v>-0.19077590343693832</v>
      </c>
      <c r="D44" s="133">
        <v>-77240.587449999934</v>
      </c>
    </row>
    <row r="45" spans="1:4">
      <c r="A45" s="81" t="s">
        <v>696</v>
      </c>
      <c r="B45" s="133">
        <v>338536.45488999994</v>
      </c>
      <c r="C45" s="134">
        <v>-9.8147005112909271E-3</v>
      </c>
      <c r="D45" s="133">
        <v>-3355.5678099999786</v>
      </c>
    </row>
    <row r="46" spans="1:4" ht="19.5" customHeight="1">
      <c r="A46" s="135" t="s">
        <v>635</v>
      </c>
      <c r="B46" s="136">
        <v>-10901.027819999999</v>
      </c>
      <c r="C46" s="137">
        <v>-1.173076165943145</v>
      </c>
      <c r="D46" s="138">
        <v>-73885.019639999999</v>
      </c>
    </row>
    <row r="47" spans="1:4" ht="28.5" customHeight="1">
      <c r="A47" s="81" t="s">
        <v>636</v>
      </c>
      <c r="B47" s="133">
        <v>96492.325680000009</v>
      </c>
      <c r="C47" s="134">
        <v>-0.35305271548380451</v>
      </c>
      <c r="D47" s="133">
        <v>-52657.887929999997</v>
      </c>
    </row>
    <row r="48" spans="1:4" ht="19.5" customHeight="1">
      <c r="A48" s="81" t="s">
        <v>637</v>
      </c>
      <c r="B48" s="133">
        <v>2196.8502800000001</v>
      </c>
      <c r="C48" s="134">
        <v>-1.2064309128373709</v>
      </c>
      <c r="D48" s="133">
        <v>12838.91086</v>
      </c>
    </row>
    <row r="49" spans="1:4">
      <c r="A49" s="81" t="s">
        <v>697</v>
      </c>
      <c r="B49" s="133">
        <v>94295.47540000001</v>
      </c>
      <c r="C49" s="134">
        <v>-0.40988714330532283</v>
      </c>
      <c r="D49" s="133">
        <v>-65496.798789999957</v>
      </c>
    </row>
    <row r="50" spans="1:4">
      <c r="A50" s="81" t="s">
        <v>698</v>
      </c>
      <c r="B50" s="133">
        <v>15723.071590000001</v>
      </c>
      <c r="C50" s="134">
        <v>-0.44706736277489278</v>
      </c>
      <c r="D50" s="133">
        <v>-12712.709790000003</v>
      </c>
    </row>
    <row r="51" spans="1:4" ht="19.5" customHeight="1">
      <c r="A51" s="544" t="s">
        <v>699</v>
      </c>
      <c r="B51" s="545">
        <v>78572.403810000003</v>
      </c>
      <c r="C51" s="546">
        <v>-0.40183844643560418</v>
      </c>
      <c r="D51" s="547">
        <v>-52784.089000000022</v>
      </c>
    </row>
    <row r="52" spans="1:4" ht="12.75" customHeight="1"/>
    <row r="53" spans="1:4" ht="21" customHeight="1">
      <c r="A53" s="1110" t="s">
        <v>638</v>
      </c>
      <c r="B53" s="1110"/>
      <c r="C53" s="1110"/>
    </row>
    <row r="54" spans="1:4" ht="12.75" customHeight="1"/>
    <row r="55" spans="1:4" ht="12.75" customHeight="1">
      <c r="A55" s="695" t="s">
        <v>126</v>
      </c>
    </row>
    <row r="56" spans="1:4" ht="12.75" customHeight="1">
      <c r="D56" s="36" t="s">
        <v>1293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2"/>
  <sheetViews>
    <sheetView showGridLines="0" zoomScaleNormal="100" workbookViewId="0"/>
  </sheetViews>
  <sheetFormatPr defaultRowHeight="15"/>
  <cols>
    <col min="1" max="1" width="39.7109375" customWidth="1"/>
    <col min="2" max="2" width="18" customWidth="1"/>
    <col min="3" max="3" width="14.7109375" style="276" customWidth="1"/>
    <col min="4" max="4" width="21.7109375" customWidth="1"/>
    <col min="5" max="5" width="14.7109375" customWidth="1"/>
  </cols>
  <sheetData>
    <row r="1" spans="1:8" ht="12.75" customHeight="1">
      <c r="A1" s="154" t="s">
        <v>1136</v>
      </c>
    </row>
    <row r="2" spans="1:8" ht="12.75" customHeight="1">
      <c r="A2" s="599" t="s">
        <v>1137</v>
      </c>
    </row>
    <row r="3" spans="1:8">
      <c r="D3" s="339"/>
      <c r="E3" s="66" t="s">
        <v>565</v>
      </c>
    </row>
    <row r="4" spans="1:8" ht="79.5" customHeight="1">
      <c r="A4" s="1116" t="s">
        <v>664</v>
      </c>
      <c r="B4" s="527" t="s">
        <v>665</v>
      </c>
      <c r="C4" s="569" t="s">
        <v>646</v>
      </c>
      <c r="D4" s="527" t="s">
        <v>666</v>
      </c>
      <c r="E4" s="569" t="s">
        <v>646</v>
      </c>
    </row>
    <row r="5" spans="1:8" ht="15.75" customHeight="1">
      <c r="A5" s="1116"/>
      <c r="B5" s="570" t="s">
        <v>1346</v>
      </c>
      <c r="C5" s="571"/>
      <c r="D5" s="570" t="s">
        <v>1346</v>
      </c>
      <c r="E5" s="571"/>
    </row>
    <row r="6" spans="1:8">
      <c r="A6" s="572" t="s">
        <v>1046</v>
      </c>
      <c r="B6" s="573">
        <v>459</v>
      </c>
      <c r="C6" s="574">
        <v>0.60489510489510478</v>
      </c>
      <c r="D6" s="573">
        <v>65160.110180000003</v>
      </c>
      <c r="E6" s="574">
        <v>0.53060360640583082</v>
      </c>
      <c r="F6" s="45"/>
      <c r="G6" s="78"/>
      <c r="H6" s="78"/>
    </row>
    <row r="7" spans="1:8">
      <c r="A7" s="572" t="s">
        <v>1047</v>
      </c>
      <c r="B7" s="573">
        <v>177</v>
      </c>
      <c r="C7" s="574">
        <v>-0.11055276381909551</v>
      </c>
      <c r="D7" s="573">
        <v>58602.213309999999</v>
      </c>
      <c r="E7" s="574">
        <v>0.1197286106207589</v>
      </c>
      <c r="F7" s="45"/>
      <c r="G7" s="78"/>
      <c r="H7" s="78"/>
    </row>
    <row r="8" spans="1:8">
      <c r="A8" s="572" t="s">
        <v>534</v>
      </c>
      <c r="B8" s="573">
        <v>1536</v>
      </c>
      <c r="C8" s="574">
        <v>-7.7519379844961378E-3</v>
      </c>
      <c r="D8" s="573">
        <v>354768.70272</v>
      </c>
      <c r="E8" s="574">
        <v>-5.0325194021566988E-2</v>
      </c>
      <c r="F8" s="45"/>
      <c r="G8" s="78"/>
      <c r="H8" s="78"/>
    </row>
    <row r="9" spans="1:8">
      <c r="A9" s="572" t="s">
        <v>535</v>
      </c>
      <c r="B9" s="573">
        <v>519</v>
      </c>
      <c r="C9" s="574">
        <v>-0.23788546255506604</v>
      </c>
      <c r="D9" s="573">
        <v>53856.968119999998</v>
      </c>
      <c r="E9" s="574">
        <v>-0.23075277442544451</v>
      </c>
      <c r="F9" s="45"/>
      <c r="G9" s="78"/>
      <c r="H9" s="78"/>
    </row>
    <row r="10" spans="1:8">
      <c r="A10" s="572" t="s">
        <v>1048</v>
      </c>
      <c r="B10" s="573">
        <v>0</v>
      </c>
      <c r="C10" s="574" t="s">
        <v>203</v>
      </c>
      <c r="D10" s="573">
        <v>0</v>
      </c>
      <c r="E10" s="574" t="s">
        <v>203</v>
      </c>
      <c r="F10" s="45"/>
      <c r="G10" s="78"/>
      <c r="H10" s="78"/>
    </row>
    <row r="11" spans="1:8">
      <c r="A11" s="572" t="s">
        <v>536</v>
      </c>
      <c r="B11" s="573">
        <v>0</v>
      </c>
      <c r="C11" s="574">
        <v>-1</v>
      </c>
      <c r="D11" s="573">
        <v>0</v>
      </c>
      <c r="E11" s="574">
        <v>-1</v>
      </c>
      <c r="F11" s="45"/>
      <c r="G11" s="78"/>
      <c r="H11" s="78"/>
    </row>
    <row r="12" spans="1:8">
      <c r="A12" s="572" t="s">
        <v>1049</v>
      </c>
      <c r="B12" s="573">
        <v>37</v>
      </c>
      <c r="C12" s="574">
        <v>0.68181818181818188</v>
      </c>
      <c r="D12" s="573">
        <v>11765.859</v>
      </c>
      <c r="E12" s="574">
        <v>0.55101402415055079</v>
      </c>
      <c r="F12" s="45"/>
      <c r="G12" s="78"/>
      <c r="H12" s="78"/>
    </row>
    <row r="13" spans="1:8">
      <c r="A13" s="572" t="s">
        <v>1050</v>
      </c>
      <c r="B13" s="573">
        <v>943</v>
      </c>
      <c r="C13" s="574">
        <v>1.2889366272824887E-2</v>
      </c>
      <c r="D13" s="573">
        <v>155958.49537000002</v>
      </c>
      <c r="E13" s="574">
        <v>3.3496307249332613E-2</v>
      </c>
      <c r="F13" s="45"/>
      <c r="G13" s="78"/>
      <c r="H13" s="78"/>
    </row>
    <row r="14" spans="1:8">
      <c r="A14" s="572" t="s">
        <v>1347</v>
      </c>
      <c r="B14" s="573">
        <v>552</v>
      </c>
      <c r="C14" s="574">
        <v>-0.33892215568862272</v>
      </c>
      <c r="D14" s="573">
        <v>130115.88451999999</v>
      </c>
      <c r="E14" s="574">
        <v>-0.36924369388608436</v>
      </c>
      <c r="F14" s="45"/>
      <c r="G14" s="78"/>
      <c r="H14" s="78"/>
    </row>
    <row r="15" spans="1:8">
      <c r="A15" s="572" t="s">
        <v>537</v>
      </c>
      <c r="B15" s="573">
        <v>1857</v>
      </c>
      <c r="C15" s="574">
        <v>1.5864332603938713E-2</v>
      </c>
      <c r="D15" s="573">
        <v>365034.24014000001</v>
      </c>
      <c r="E15" s="574">
        <v>6.4972629732746867E-2</v>
      </c>
      <c r="F15" s="45"/>
      <c r="G15" s="78"/>
      <c r="H15" s="78"/>
    </row>
    <row r="16" spans="1:8">
      <c r="A16" s="572" t="s">
        <v>1051</v>
      </c>
      <c r="B16" s="573">
        <v>762</v>
      </c>
      <c r="C16" s="574">
        <v>-2.6178010471203939E-3</v>
      </c>
      <c r="D16" s="573">
        <v>173725.12299999999</v>
      </c>
      <c r="E16" s="574">
        <v>0.5385108040164952</v>
      </c>
      <c r="F16" s="45"/>
      <c r="G16" s="78"/>
      <c r="H16" s="78"/>
    </row>
    <row r="17" spans="1:11">
      <c r="A17" s="572" t="s">
        <v>1348</v>
      </c>
      <c r="B17" s="573">
        <v>2930</v>
      </c>
      <c r="C17" s="574">
        <v>-0.1045232273838631</v>
      </c>
      <c r="D17" s="573">
        <v>355022.94542</v>
      </c>
      <c r="E17" s="574">
        <v>-0.11227748803818549</v>
      </c>
      <c r="F17" s="45"/>
      <c r="G17" s="78"/>
      <c r="H17" s="78"/>
    </row>
    <row r="18" spans="1:11">
      <c r="A18" s="572" t="s">
        <v>467</v>
      </c>
      <c r="B18" s="573">
        <v>711</v>
      </c>
      <c r="C18" s="574">
        <v>0.16748768472906406</v>
      </c>
      <c r="D18" s="573">
        <v>128339.56431</v>
      </c>
      <c r="E18" s="574">
        <v>0.27175995290888189</v>
      </c>
      <c r="F18" s="45"/>
      <c r="G18" s="78"/>
      <c r="H18" s="78"/>
    </row>
    <row r="19" spans="1:11">
      <c r="A19" s="572" t="s">
        <v>1052</v>
      </c>
      <c r="B19" s="573">
        <v>111</v>
      </c>
      <c r="C19" s="574">
        <v>0.18085106382978733</v>
      </c>
      <c r="D19" s="573">
        <v>53137.006159999997</v>
      </c>
      <c r="E19" s="574">
        <v>0.12701608518563012</v>
      </c>
      <c r="F19" s="45"/>
      <c r="G19" s="78"/>
      <c r="H19" s="78"/>
    </row>
    <row r="20" spans="1:11">
      <c r="A20" s="572" t="s">
        <v>1349</v>
      </c>
      <c r="B20" s="573">
        <v>1785</v>
      </c>
      <c r="C20" s="574">
        <v>-0.43867924528301883</v>
      </c>
      <c r="D20" s="573">
        <v>263487.11534999998</v>
      </c>
      <c r="E20" s="574">
        <v>-0.37178846650517328</v>
      </c>
      <c r="F20" s="45"/>
      <c r="G20" s="78"/>
      <c r="H20" s="78"/>
    </row>
    <row r="21" spans="1:11">
      <c r="A21" s="572" t="s">
        <v>1350</v>
      </c>
      <c r="B21" s="573">
        <v>0</v>
      </c>
      <c r="C21" s="574">
        <v>-1</v>
      </c>
      <c r="D21" s="573">
        <v>0</v>
      </c>
      <c r="E21" s="574">
        <v>-1</v>
      </c>
      <c r="F21" s="45"/>
      <c r="G21" s="78"/>
      <c r="H21" s="78"/>
    </row>
    <row r="22" spans="1:11">
      <c r="A22" s="575" t="s">
        <v>667</v>
      </c>
      <c r="B22" s="576">
        <v>12379</v>
      </c>
      <c r="C22" s="577">
        <v>-0.13160294633461944</v>
      </c>
      <c r="D22" s="576">
        <v>2168974.2276000003</v>
      </c>
      <c r="E22" s="577">
        <v>-6.7961045495219974E-2</v>
      </c>
      <c r="G22" s="78"/>
      <c r="H22" s="78"/>
    </row>
    <row r="23" spans="1:11">
      <c r="A23" s="17" t="s">
        <v>661</v>
      </c>
    </row>
    <row r="24" spans="1:11" ht="76.5" customHeight="1">
      <c r="A24" s="1109" t="s">
        <v>668</v>
      </c>
      <c r="B24" s="1109"/>
      <c r="C24" s="1109"/>
      <c r="D24" s="1109"/>
      <c r="E24" s="1109"/>
      <c r="G24" s="1121"/>
      <c r="H24" s="1121"/>
      <c r="I24" s="1121"/>
      <c r="J24" s="1121"/>
      <c r="K24" s="1121"/>
    </row>
    <row r="25" spans="1:11" ht="21.75" customHeight="1">
      <c r="A25" s="1110" t="s">
        <v>638</v>
      </c>
      <c r="B25" s="1110"/>
      <c r="C25" s="1110"/>
      <c r="D25" s="1110"/>
      <c r="E25" s="1110"/>
      <c r="F25" s="72"/>
    </row>
    <row r="26" spans="1:11" ht="12.75" customHeight="1"/>
    <row r="27" spans="1:11" ht="12.75" customHeight="1">
      <c r="A27" s="695" t="s">
        <v>126</v>
      </c>
      <c r="B27" s="73"/>
      <c r="C27" s="73"/>
      <c r="D27" s="73"/>
    </row>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c r="E62" s="36" t="s">
        <v>1294</v>
      </c>
    </row>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4">
    <mergeCell ref="G24:K24"/>
    <mergeCell ref="A4:A5"/>
    <mergeCell ref="A24:E24"/>
    <mergeCell ref="A25:E25"/>
  </mergeCells>
  <hyperlinks>
    <hyperlink ref="A27"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51" t="s">
        <v>1138</v>
      </c>
    </row>
    <row r="2" spans="1:9" ht="12.75" customHeight="1">
      <c r="A2" s="603" t="s">
        <v>1139</v>
      </c>
    </row>
    <row r="3" spans="1:9" ht="12.75" customHeight="1">
      <c r="E3" s="75"/>
      <c r="F3" s="75"/>
      <c r="I3" s="66" t="s">
        <v>641</v>
      </c>
    </row>
    <row r="4" spans="1:9" s="276" customFormat="1" ht="21" customHeight="1">
      <c r="A4" s="514"/>
      <c r="B4" s="1113" t="s">
        <v>639</v>
      </c>
      <c r="C4" s="1114"/>
      <c r="D4" s="1114"/>
      <c r="E4" s="1115"/>
      <c r="F4" s="1113" t="s">
        <v>640</v>
      </c>
      <c r="G4" s="1114"/>
      <c r="H4" s="1114"/>
      <c r="I4" s="1115"/>
    </row>
    <row r="5" spans="1:9" ht="89.25" customHeight="1">
      <c r="A5" s="527" t="s">
        <v>642</v>
      </c>
      <c r="B5" s="548" t="s">
        <v>643</v>
      </c>
      <c r="C5" s="1123" t="s">
        <v>644</v>
      </c>
      <c r="D5" s="549" t="s">
        <v>1235</v>
      </c>
      <c r="E5" s="1123" t="s">
        <v>644</v>
      </c>
      <c r="F5" s="548" t="s">
        <v>645</v>
      </c>
      <c r="G5" s="1123" t="s">
        <v>646</v>
      </c>
      <c r="H5" s="549" t="s">
        <v>1236</v>
      </c>
      <c r="I5" s="1123" t="s">
        <v>646</v>
      </c>
    </row>
    <row r="6" spans="1:9" ht="17.25" customHeight="1">
      <c r="A6" s="550"/>
      <c r="B6" s="517" t="s">
        <v>1315</v>
      </c>
      <c r="C6" s="1124"/>
      <c r="D6" s="517" t="s">
        <v>1315</v>
      </c>
      <c r="E6" s="1124"/>
      <c r="F6" s="517" t="s">
        <v>1346</v>
      </c>
      <c r="G6" s="1124"/>
      <c r="H6" s="517" t="s">
        <v>1346</v>
      </c>
      <c r="I6" s="1124"/>
    </row>
    <row r="7" spans="1:9" ht="12.75" customHeight="1">
      <c r="A7" s="563" t="s">
        <v>647</v>
      </c>
      <c r="B7" s="564"/>
      <c r="C7" s="565"/>
      <c r="D7" s="564"/>
      <c r="E7" s="565"/>
      <c r="F7" s="564"/>
      <c r="G7" s="565"/>
      <c r="H7" s="564"/>
      <c r="I7" s="565"/>
    </row>
    <row r="8" spans="1:9" ht="12.75" customHeight="1">
      <c r="A8" s="555" t="s">
        <v>648</v>
      </c>
      <c r="B8" s="552">
        <v>30</v>
      </c>
      <c r="C8" s="553">
        <v>-0.16666666666666666</v>
      </c>
      <c r="D8" s="554">
        <v>197647.35343000002</v>
      </c>
      <c r="E8" s="553">
        <v>0.23352463660187636</v>
      </c>
      <c r="F8" s="552">
        <v>4</v>
      </c>
      <c r="G8" s="553" t="s">
        <v>203</v>
      </c>
      <c r="H8" s="554">
        <v>74714.204620000004</v>
      </c>
      <c r="I8" s="553" t="s">
        <v>203</v>
      </c>
    </row>
    <row r="9" spans="1:9" ht="12.75" customHeight="1">
      <c r="A9" s="555" t="s">
        <v>649</v>
      </c>
      <c r="B9" s="552">
        <v>35597</v>
      </c>
      <c r="C9" s="553">
        <v>2.1346799414684533E-2</v>
      </c>
      <c r="D9" s="554">
        <v>1840040.9230099996</v>
      </c>
      <c r="E9" s="553">
        <v>-4.4408302901217056E-2</v>
      </c>
      <c r="F9" s="552">
        <v>2668</v>
      </c>
      <c r="G9" s="553">
        <v>-0.34042027194066748</v>
      </c>
      <c r="H9" s="554">
        <v>303532.03542999999</v>
      </c>
      <c r="I9" s="553">
        <v>-0.10875643102129148</v>
      </c>
    </row>
    <row r="10" spans="1:9" ht="12.75" customHeight="1">
      <c r="A10" s="551" t="s">
        <v>650</v>
      </c>
      <c r="B10" s="552">
        <v>6644</v>
      </c>
      <c r="C10" s="553">
        <v>7.508090614886731E-2</v>
      </c>
      <c r="D10" s="554">
        <v>413778.54743999994</v>
      </c>
      <c r="E10" s="553">
        <v>-2.7230806214013841E-2</v>
      </c>
      <c r="F10" s="552">
        <v>323</v>
      </c>
      <c r="G10" s="553">
        <v>1.5723270440251572E-2</v>
      </c>
      <c r="H10" s="554">
        <v>33614.676240000001</v>
      </c>
      <c r="I10" s="553">
        <v>0.17064012433570888</v>
      </c>
    </row>
    <row r="11" spans="1:9" ht="12.75" customHeight="1">
      <c r="A11" s="555" t="s">
        <v>651</v>
      </c>
      <c r="B11" s="552">
        <v>144</v>
      </c>
      <c r="C11" s="553">
        <v>-0.19553072625698323</v>
      </c>
      <c r="D11" s="554">
        <v>56456.574879999993</v>
      </c>
      <c r="E11" s="553">
        <v>-0.43589710518417529</v>
      </c>
      <c r="F11" s="552">
        <v>4</v>
      </c>
      <c r="G11" s="553">
        <v>1</v>
      </c>
      <c r="H11" s="554">
        <v>819.64516000000003</v>
      </c>
      <c r="I11" s="553">
        <v>-0.51521829630479832</v>
      </c>
    </row>
    <row r="12" spans="1:9" ht="12.75" customHeight="1">
      <c r="A12" s="556" t="s">
        <v>652</v>
      </c>
      <c r="B12" s="552">
        <v>0</v>
      </c>
      <c r="C12" s="553" t="s">
        <v>203</v>
      </c>
      <c r="D12" s="554">
        <v>0</v>
      </c>
      <c r="E12" s="553" t="s">
        <v>203</v>
      </c>
      <c r="F12" s="552">
        <v>0</v>
      </c>
      <c r="G12" s="553" t="s">
        <v>203</v>
      </c>
      <c r="H12" s="554">
        <v>0</v>
      </c>
      <c r="I12" s="553" t="s">
        <v>203</v>
      </c>
    </row>
    <row r="13" spans="1:9" ht="29.25">
      <c r="A13" s="551" t="s">
        <v>653</v>
      </c>
      <c r="B13" s="552">
        <v>821</v>
      </c>
      <c r="C13" s="553">
        <v>-2.7251184834123223E-2</v>
      </c>
      <c r="D13" s="554">
        <v>55265.832640000001</v>
      </c>
      <c r="E13" s="553">
        <v>-0.1996872644194978</v>
      </c>
      <c r="F13" s="552">
        <v>27</v>
      </c>
      <c r="G13" s="553">
        <v>0.2857142857142857</v>
      </c>
      <c r="H13" s="554">
        <v>8523.6695199999995</v>
      </c>
      <c r="I13" s="553">
        <v>4.1153723342664623</v>
      </c>
    </row>
    <row r="14" spans="1:9" ht="12.75" customHeight="1">
      <c r="A14" s="555" t="s">
        <v>654</v>
      </c>
      <c r="B14" s="552">
        <v>40</v>
      </c>
      <c r="C14" s="553">
        <v>0</v>
      </c>
      <c r="D14" s="554">
        <v>76.82508</v>
      </c>
      <c r="E14" s="553"/>
      <c r="F14" s="552">
        <v>1</v>
      </c>
      <c r="G14" s="553" t="s">
        <v>203</v>
      </c>
      <c r="H14" s="554">
        <v>46.939080000000004</v>
      </c>
      <c r="I14" s="553" t="s">
        <v>203</v>
      </c>
    </row>
    <row r="15" spans="1:9" ht="22.5" customHeight="1">
      <c r="A15" s="557" t="s">
        <v>655</v>
      </c>
      <c r="B15" s="560">
        <v>43276</v>
      </c>
      <c r="C15" s="559">
        <v>2.7152757998670844E-2</v>
      </c>
      <c r="D15" s="560">
        <v>2563266.0564799998</v>
      </c>
      <c r="E15" s="559">
        <v>-4.3657351113861667E-2</v>
      </c>
      <c r="F15" s="560">
        <v>3027</v>
      </c>
      <c r="G15" s="561">
        <v>-0.30984952120383036</v>
      </c>
      <c r="H15" s="560">
        <v>421251.17005000002</v>
      </c>
      <c r="I15" s="561">
        <v>0.13044111098568001</v>
      </c>
    </row>
    <row r="16" spans="1:9" ht="15" customHeight="1">
      <c r="A16" s="563" t="s">
        <v>656</v>
      </c>
      <c r="B16" s="566"/>
      <c r="C16" s="562"/>
      <c r="D16" s="566"/>
      <c r="E16" s="567"/>
      <c r="F16" s="566"/>
      <c r="G16" s="562"/>
      <c r="H16" s="566"/>
      <c r="I16" s="567"/>
    </row>
    <row r="17" spans="1:9" ht="12.75" customHeight="1">
      <c r="A17" s="555" t="s">
        <v>648</v>
      </c>
      <c r="B17" s="552">
        <v>334</v>
      </c>
      <c r="C17" s="553">
        <v>-0.15228426395939088</v>
      </c>
      <c r="D17" s="552">
        <v>839827.66714999999</v>
      </c>
      <c r="E17" s="553">
        <v>-0.16475105840583992</v>
      </c>
      <c r="F17" s="552">
        <v>4</v>
      </c>
      <c r="G17" s="553">
        <v>1</v>
      </c>
      <c r="H17" s="554">
        <v>7925.8524599999992</v>
      </c>
      <c r="I17" s="553">
        <v>-0.69951085279559722</v>
      </c>
    </row>
    <row r="18" spans="1:9" ht="12.75" customHeight="1">
      <c r="A18" s="555" t="s">
        <v>649</v>
      </c>
      <c r="B18" s="552">
        <v>62405</v>
      </c>
      <c r="C18" s="553">
        <v>0.25160449257922179</v>
      </c>
      <c r="D18" s="552">
        <v>5252238.53376</v>
      </c>
      <c r="E18" s="553">
        <v>0.28076378246217704</v>
      </c>
      <c r="F18" s="552">
        <v>6852</v>
      </c>
      <c r="G18" s="553">
        <v>-0.10419662701006667</v>
      </c>
      <c r="H18" s="554">
        <v>904046.15956000006</v>
      </c>
      <c r="I18" s="553">
        <v>-0.11817910528671349</v>
      </c>
    </row>
    <row r="19" spans="1:9" ht="12.75" customHeight="1">
      <c r="A19" s="551" t="s">
        <v>650</v>
      </c>
      <c r="B19" s="552">
        <v>21739</v>
      </c>
      <c r="C19" s="553">
        <v>0.11185556464811784</v>
      </c>
      <c r="D19" s="552">
        <v>3756052.6551300008</v>
      </c>
      <c r="E19" s="553">
        <v>8.5971752925518299E-2</v>
      </c>
      <c r="F19" s="552">
        <v>1837</v>
      </c>
      <c r="G19" s="553">
        <v>0.14170292106898694</v>
      </c>
      <c r="H19" s="554">
        <v>501099.3197900001</v>
      </c>
      <c r="I19" s="553">
        <v>-4.093262275398591E-2</v>
      </c>
    </row>
    <row r="20" spans="1:9" ht="12.75" customHeight="1">
      <c r="A20" s="555" t="s">
        <v>651</v>
      </c>
      <c r="B20" s="552">
        <v>1225</v>
      </c>
      <c r="C20" s="553">
        <v>0.29355860612460399</v>
      </c>
      <c r="D20" s="552">
        <v>849213.47955999989</v>
      </c>
      <c r="E20" s="553">
        <v>0.52886647676879395</v>
      </c>
      <c r="F20" s="552">
        <v>124</v>
      </c>
      <c r="G20" s="553">
        <v>-0.2392638036809816</v>
      </c>
      <c r="H20" s="554">
        <v>118782.44337000001</v>
      </c>
      <c r="I20" s="553">
        <v>-0.40419876620356804</v>
      </c>
    </row>
    <row r="21" spans="1:9" ht="12.75" customHeight="1">
      <c r="A21" s="556" t="s">
        <v>652</v>
      </c>
      <c r="B21" s="552">
        <v>1</v>
      </c>
      <c r="C21" s="553">
        <v>0</v>
      </c>
      <c r="D21" s="552">
        <v>261.67806000000002</v>
      </c>
      <c r="E21" s="553">
        <v>-0.3951877966445802</v>
      </c>
      <c r="F21" s="552">
        <v>0</v>
      </c>
      <c r="G21" s="553" t="s">
        <v>203</v>
      </c>
      <c r="H21" s="554">
        <v>0</v>
      </c>
      <c r="I21" s="553" t="s">
        <v>203</v>
      </c>
    </row>
    <row r="22" spans="1:9" ht="29.25">
      <c r="A22" s="551" t="s">
        <v>653</v>
      </c>
      <c r="B22" s="552">
        <v>7467</v>
      </c>
      <c r="C22" s="553">
        <v>7.6401902839844313E-2</v>
      </c>
      <c r="D22" s="552">
        <v>2086912.9869000001</v>
      </c>
      <c r="E22" s="553">
        <v>3.3303298794684255E-3</v>
      </c>
      <c r="F22" s="552">
        <v>510</v>
      </c>
      <c r="G22" s="553">
        <v>0.16173120728929385</v>
      </c>
      <c r="H22" s="554">
        <v>212425.09689000002</v>
      </c>
      <c r="I22" s="553">
        <v>0.179740816536199</v>
      </c>
    </row>
    <row r="23" spans="1:9" ht="12.75" customHeight="1">
      <c r="A23" s="555" t="s">
        <v>657</v>
      </c>
      <c r="B23" s="552">
        <v>529</v>
      </c>
      <c r="C23" s="553">
        <v>-0.16031746031746033</v>
      </c>
      <c r="D23" s="552">
        <v>37136.968909999996</v>
      </c>
      <c r="E23" s="553">
        <v>-0.15360651307337153</v>
      </c>
      <c r="F23" s="552">
        <v>25</v>
      </c>
      <c r="G23" s="553">
        <v>2.5714285714285716</v>
      </c>
      <c r="H23" s="554">
        <v>3444.1854799999996</v>
      </c>
      <c r="I23" s="553">
        <v>2.471838500061061</v>
      </c>
    </row>
    <row r="24" spans="1:9" ht="22.5" customHeight="1">
      <c r="A24" s="557" t="s">
        <v>658</v>
      </c>
      <c r="B24" s="558">
        <v>93700</v>
      </c>
      <c r="C24" s="559">
        <v>0.19635857560552086</v>
      </c>
      <c r="D24" s="560">
        <v>12821643.969470002</v>
      </c>
      <c r="E24" s="559">
        <v>0.14022907689255951</v>
      </c>
      <c r="F24" s="560">
        <v>9352</v>
      </c>
      <c r="G24" s="561">
        <v>-5.2386260006079641E-2</v>
      </c>
      <c r="H24" s="560">
        <v>1747723.0575500003</v>
      </c>
      <c r="I24" s="561">
        <v>-0.10578850689946184</v>
      </c>
    </row>
    <row r="25" spans="1:9" ht="15" customHeight="1">
      <c r="A25" s="563" t="s">
        <v>659</v>
      </c>
      <c r="B25" s="566"/>
      <c r="C25" s="562"/>
      <c r="D25" s="566"/>
      <c r="E25" s="568"/>
      <c r="F25" s="566"/>
      <c r="G25" s="562"/>
      <c r="H25" s="566"/>
      <c r="I25" s="568"/>
    </row>
    <row r="26" spans="1:9" ht="12.75" customHeight="1">
      <c r="A26" s="555" t="s">
        <v>648</v>
      </c>
      <c r="B26" s="552">
        <v>91</v>
      </c>
      <c r="C26" s="553">
        <v>-0.13333333333333333</v>
      </c>
      <c r="D26" s="552">
        <v>13277.25232</v>
      </c>
      <c r="E26" s="553">
        <v>-0.3816139302917515</v>
      </c>
      <c r="F26" s="552"/>
      <c r="G26" s="553"/>
      <c r="H26" s="552"/>
      <c r="I26" s="553"/>
    </row>
    <row r="27" spans="1:9" ht="12.75" customHeight="1">
      <c r="A27" s="555" t="s">
        <v>649</v>
      </c>
      <c r="B27" s="552">
        <v>31</v>
      </c>
      <c r="C27" s="553">
        <v>-0.1388888888888889</v>
      </c>
      <c r="D27" s="552">
        <v>1.4999999999999999E-4</v>
      </c>
      <c r="E27" s="553">
        <v>0</v>
      </c>
      <c r="F27" s="552"/>
      <c r="G27" s="553"/>
      <c r="H27" s="552"/>
      <c r="I27" s="553"/>
    </row>
    <row r="28" spans="1:9" ht="12.75" customHeight="1">
      <c r="A28" s="551" t="s">
        <v>650</v>
      </c>
      <c r="B28" s="552">
        <v>40</v>
      </c>
      <c r="C28" s="553">
        <v>0</v>
      </c>
      <c r="D28" s="552">
        <v>0</v>
      </c>
      <c r="E28" s="553">
        <v>-1</v>
      </c>
      <c r="F28" s="552"/>
      <c r="G28" s="553"/>
      <c r="H28" s="552"/>
      <c r="I28" s="553"/>
    </row>
    <row r="29" spans="1:9" ht="12.75" customHeight="1">
      <c r="A29" s="555" t="s">
        <v>651</v>
      </c>
      <c r="B29" s="552">
        <v>5</v>
      </c>
      <c r="C29" s="553">
        <v>0</v>
      </c>
      <c r="D29" s="552">
        <v>0</v>
      </c>
      <c r="E29" s="553" t="s">
        <v>203</v>
      </c>
      <c r="F29" s="552"/>
      <c r="G29" s="553"/>
      <c r="H29" s="552"/>
      <c r="I29" s="553"/>
    </row>
    <row r="30" spans="1:9" ht="12.75" customHeight="1">
      <c r="A30" s="556" t="s">
        <v>660</v>
      </c>
      <c r="B30" s="552">
        <v>0</v>
      </c>
      <c r="C30" s="553" t="s">
        <v>203</v>
      </c>
      <c r="D30" s="552">
        <v>0</v>
      </c>
      <c r="E30" s="553" t="s">
        <v>203</v>
      </c>
      <c r="F30" s="552"/>
      <c r="G30" s="553"/>
      <c r="H30" s="552"/>
      <c r="I30" s="553"/>
    </row>
    <row r="31" spans="1:9" ht="29.25">
      <c r="A31" s="551" t="s">
        <v>653</v>
      </c>
      <c r="B31" s="552">
        <v>37</v>
      </c>
      <c r="C31" s="553">
        <v>-0.11904761904761904</v>
      </c>
      <c r="D31" s="552">
        <v>0</v>
      </c>
      <c r="E31" s="553">
        <v>-1</v>
      </c>
      <c r="F31" s="552"/>
      <c r="G31" s="553"/>
      <c r="H31" s="552"/>
      <c r="I31" s="553"/>
    </row>
    <row r="32" spans="1:9" ht="12.75" customHeight="1">
      <c r="A32" s="555" t="s">
        <v>654</v>
      </c>
      <c r="B32" s="552">
        <v>0</v>
      </c>
      <c r="C32" s="553" t="s">
        <v>203</v>
      </c>
      <c r="D32" s="552">
        <v>0</v>
      </c>
      <c r="E32" s="553" t="s">
        <v>203</v>
      </c>
      <c r="F32" s="552"/>
      <c r="G32" s="553"/>
      <c r="H32" s="552"/>
      <c r="I32" s="553"/>
    </row>
    <row r="33" spans="1:9" ht="22.5" customHeight="1">
      <c r="A33" s="557" t="s">
        <v>655</v>
      </c>
      <c r="B33" s="560">
        <v>204</v>
      </c>
      <c r="C33" s="559">
        <v>-0.10526315789473684</v>
      </c>
      <c r="D33" s="560">
        <v>13277.252470000001</v>
      </c>
      <c r="E33" s="559">
        <v>-0.38161393396198234</v>
      </c>
      <c r="F33" s="560"/>
      <c r="G33" s="559"/>
      <c r="H33" s="560"/>
      <c r="I33" s="559"/>
    </row>
    <row r="34" spans="1:9" ht="12.75" customHeight="1">
      <c r="A34" s="17" t="s">
        <v>661</v>
      </c>
    </row>
    <row r="35" spans="1:9" ht="48" customHeight="1">
      <c r="A35" s="1125" t="s">
        <v>662</v>
      </c>
      <c r="B35" s="1125"/>
      <c r="C35" s="1125"/>
      <c r="D35" s="1125"/>
      <c r="E35" s="1125"/>
      <c r="F35" s="1125"/>
      <c r="G35" s="1125"/>
      <c r="H35" s="1125"/>
      <c r="I35" s="1125"/>
    </row>
    <row r="36" spans="1:9" ht="25.5" customHeight="1">
      <c r="A36" s="1122" t="s">
        <v>663</v>
      </c>
      <c r="B36" s="1122"/>
      <c r="C36" s="1122"/>
      <c r="D36" s="1122"/>
      <c r="E36" s="1122"/>
      <c r="F36" s="1122"/>
      <c r="G36" s="1122"/>
      <c r="H36" s="1122"/>
      <c r="I36" s="1122"/>
    </row>
    <row r="37" spans="1:9" ht="58.5" customHeight="1">
      <c r="A37" s="1109" t="s">
        <v>1237</v>
      </c>
      <c r="B37" s="1109"/>
      <c r="C37" s="1109"/>
      <c r="D37" s="1109"/>
      <c r="E37" s="1109"/>
      <c r="F37" s="1109"/>
      <c r="G37" s="1109"/>
      <c r="H37" s="1109"/>
      <c r="I37" s="1109"/>
    </row>
    <row r="38" spans="1:9" ht="22.5" customHeight="1">
      <c r="A38" s="1122" t="s">
        <v>638</v>
      </c>
      <c r="B38" s="1122"/>
      <c r="C38" s="1122"/>
      <c r="D38" s="1122"/>
      <c r="E38" s="1122"/>
      <c r="F38" s="1122"/>
      <c r="G38" s="1122"/>
      <c r="H38" s="1122"/>
      <c r="I38" s="1122"/>
    </row>
    <row r="39" spans="1:9" ht="12.75" customHeight="1"/>
    <row r="40" spans="1:9" ht="12.75" customHeight="1">
      <c r="A40" s="695" t="s">
        <v>126</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91" t="s">
        <v>1295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election activeCell="O3" sqref="O3"/>
    </sheetView>
  </sheetViews>
  <sheetFormatPr defaultRowHeight="15"/>
  <cols>
    <col min="1" max="1" width="39.140625" bestFit="1" customWidth="1"/>
    <col min="2" max="13" width="10" customWidth="1"/>
    <col min="14" max="14" width="9.42578125" bestFit="1" customWidth="1"/>
    <col min="15" max="15" width="12.28515625" customWidth="1"/>
  </cols>
  <sheetData>
    <row r="1" spans="1:15">
      <c r="A1" s="154" t="s">
        <v>1140</v>
      </c>
      <c r="C1" s="44"/>
      <c r="O1" s="144"/>
    </row>
    <row r="2" spans="1:15">
      <c r="A2" s="602" t="s">
        <v>1141</v>
      </c>
      <c r="O2" s="67"/>
    </row>
    <row r="3" spans="1:15" ht="12.75" customHeight="1">
      <c r="A3" s="44"/>
      <c r="B3" s="65"/>
      <c r="C3" s="65"/>
      <c r="D3" s="65"/>
      <c r="E3" s="65"/>
      <c r="F3" s="65"/>
      <c r="G3" s="65"/>
      <c r="H3" s="65"/>
      <c r="I3" s="65"/>
      <c r="J3" s="65"/>
      <c r="K3" s="65"/>
      <c r="L3" s="65"/>
      <c r="M3" s="65"/>
      <c r="O3" s="66" t="s">
        <v>565</v>
      </c>
    </row>
    <row r="4" spans="1:15" ht="30.75" customHeight="1">
      <c r="A4" s="578" t="s">
        <v>1351</v>
      </c>
      <c r="B4" s="1126" t="s">
        <v>604</v>
      </c>
      <c r="C4" s="1126"/>
      <c r="D4" s="1126" t="s">
        <v>605</v>
      </c>
      <c r="E4" s="1126"/>
      <c r="F4" s="1126" t="s">
        <v>606</v>
      </c>
      <c r="G4" s="1126"/>
      <c r="H4" s="1126" t="s">
        <v>607</v>
      </c>
      <c r="I4" s="1126"/>
      <c r="J4" s="1126" t="s">
        <v>608</v>
      </c>
      <c r="K4" s="1126"/>
      <c r="L4" s="1126" t="s">
        <v>609</v>
      </c>
      <c r="M4" s="1126"/>
      <c r="N4" s="1126" t="s">
        <v>610</v>
      </c>
      <c r="O4" s="1126"/>
    </row>
    <row r="5" spans="1:15" ht="48.75" customHeight="1">
      <c r="A5" s="977" t="s">
        <v>603</v>
      </c>
      <c r="B5" s="978" t="s">
        <v>611</v>
      </c>
      <c r="C5" s="978" t="s">
        <v>612</v>
      </c>
      <c r="D5" s="978" t="s">
        <v>611</v>
      </c>
      <c r="E5" s="978" t="s">
        <v>612</v>
      </c>
      <c r="F5" s="978" t="s">
        <v>611</v>
      </c>
      <c r="G5" s="978" t="s">
        <v>612</v>
      </c>
      <c r="H5" s="978" t="s">
        <v>611</v>
      </c>
      <c r="I5" s="978" t="s">
        <v>612</v>
      </c>
      <c r="J5" s="978" t="s">
        <v>611</v>
      </c>
      <c r="K5" s="978" t="s">
        <v>612</v>
      </c>
      <c r="L5" s="978" t="s">
        <v>611</v>
      </c>
      <c r="M5" s="978" t="s">
        <v>612</v>
      </c>
      <c r="N5" s="978" t="s">
        <v>611</v>
      </c>
      <c r="O5" s="978" t="s">
        <v>612</v>
      </c>
    </row>
    <row r="6" spans="1:15" ht="13.5" customHeight="1">
      <c r="A6" s="579" t="s">
        <v>613</v>
      </c>
      <c r="B6" s="580">
        <v>12893061.127110001</v>
      </c>
      <c r="C6" s="580">
        <v>260926.83987</v>
      </c>
      <c r="D6" s="580">
        <v>86534.123030000002</v>
      </c>
      <c r="E6" s="580">
        <v>11583.10001</v>
      </c>
      <c r="F6" s="580">
        <v>10065.580769999999</v>
      </c>
      <c r="G6" s="580">
        <v>3538.5196799999994</v>
      </c>
      <c r="H6" s="580">
        <v>12432.516509999999</v>
      </c>
      <c r="I6" s="580">
        <v>9072.8256999999994</v>
      </c>
      <c r="J6" s="580">
        <v>519520.91</v>
      </c>
      <c r="K6" s="580">
        <v>368564.05086000002</v>
      </c>
      <c r="L6" s="580">
        <v>13521614.257419998</v>
      </c>
      <c r="M6" s="580">
        <v>653685.33611999999</v>
      </c>
      <c r="N6" s="580">
        <v>396139.42965999997</v>
      </c>
      <c r="O6" s="580">
        <v>120770.37625</v>
      </c>
    </row>
    <row r="7" spans="1:15" ht="13.5" customHeight="1">
      <c r="A7" s="583" t="s">
        <v>614</v>
      </c>
      <c r="B7" s="584">
        <v>848276.15859999997</v>
      </c>
      <c r="C7" s="584">
        <v>82042.806370000006</v>
      </c>
      <c r="D7" s="584">
        <v>1965.6410600000002</v>
      </c>
      <c r="E7" s="584">
        <v>73.08578</v>
      </c>
      <c r="F7" s="584">
        <v>63.792999999999999</v>
      </c>
      <c r="G7" s="584">
        <v>0</v>
      </c>
      <c r="H7" s="584">
        <v>2165.67146</v>
      </c>
      <c r="I7" s="584">
        <v>2115.40146</v>
      </c>
      <c r="J7" s="584">
        <v>101489.54536999999</v>
      </c>
      <c r="K7" s="584">
        <v>87541.475019999998</v>
      </c>
      <c r="L7" s="584">
        <v>953960.80949000001</v>
      </c>
      <c r="M7" s="584">
        <v>171772.76863000001</v>
      </c>
      <c r="N7" s="584">
        <v>146795.49498000002</v>
      </c>
      <c r="O7" s="584">
        <v>55066.898410000002</v>
      </c>
    </row>
    <row r="8" spans="1:15" ht="13.5" customHeight="1">
      <c r="A8" s="583" t="s">
        <v>615</v>
      </c>
      <c r="B8" s="584">
        <v>5343646.2562899999</v>
      </c>
      <c r="C8" s="584">
        <v>56261.578279999994</v>
      </c>
      <c r="D8" s="584">
        <v>40427.487929999996</v>
      </c>
      <c r="E8" s="584">
        <v>5574.6404899999989</v>
      </c>
      <c r="F8" s="584">
        <v>5253.8815499999992</v>
      </c>
      <c r="G8" s="584">
        <v>1903.43723</v>
      </c>
      <c r="H8" s="584">
        <v>4940.8288000000002</v>
      </c>
      <c r="I8" s="584">
        <v>2212.2344600000001</v>
      </c>
      <c r="J8" s="584">
        <v>50416.669590000005</v>
      </c>
      <c r="K8" s="584">
        <v>49373.802710000004</v>
      </c>
      <c r="L8" s="584">
        <v>5444685.1241600011</v>
      </c>
      <c r="M8" s="584">
        <v>115325.69316999998</v>
      </c>
      <c r="N8" s="584">
        <v>2944.41158</v>
      </c>
      <c r="O8" s="584">
        <v>904.17773999999997</v>
      </c>
    </row>
    <row r="9" spans="1:15" ht="13.5" customHeight="1">
      <c r="A9" s="583" t="s">
        <v>616</v>
      </c>
      <c r="B9" s="584">
        <v>3832131.3906900007</v>
      </c>
      <c r="C9" s="584">
        <v>62277.969699999994</v>
      </c>
      <c r="D9" s="584">
        <v>8360.0531499999997</v>
      </c>
      <c r="E9" s="584">
        <v>1585.7932100000003</v>
      </c>
      <c r="F9" s="584">
        <v>2601.7705500000002</v>
      </c>
      <c r="G9" s="584">
        <v>796.63135999999997</v>
      </c>
      <c r="H9" s="584">
        <v>1608.79593</v>
      </c>
      <c r="I9" s="584">
        <v>1182.1839899999998</v>
      </c>
      <c r="J9" s="584">
        <v>46709.183650000006</v>
      </c>
      <c r="K9" s="584">
        <v>45761.251039999996</v>
      </c>
      <c r="L9" s="584">
        <v>3891411.1939700004</v>
      </c>
      <c r="M9" s="584">
        <v>111603.82930000001</v>
      </c>
      <c r="N9" s="584">
        <v>29222.317819999997</v>
      </c>
      <c r="O9" s="584">
        <v>2795.4208599999997</v>
      </c>
    </row>
    <row r="10" spans="1:15" ht="13.5" customHeight="1">
      <c r="A10" s="583" t="s">
        <v>617</v>
      </c>
      <c r="B10" s="584">
        <v>843097.53565999994</v>
      </c>
      <c r="C10" s="584">
        <v>6772.1654399999998</v>
      </c>
      <c r="D10" s="584">
        <v>14584.167030000001</v>
      </c>
      <c r="E10" s="584">
        <v>153.11232000000001</v>
      </c>
      <c r="F10" s="584">
        <v>219.75501</v>
      </c>
      <c r="G10" s="584">
        <v>193.82277999999999</v>
      </c>
      <c r="H10" s="584">
        <v>0.375</v>
      </c>
      <c r="I10" s="584">
        <v>0.375</v>
      </c>
      <c r="J10" s="584">
        <v>12707.400039999999</v>
      </c>
      <c r="K10" s="584">
        <v>12707.399820000001</v>
      </c>
      <c r="L10" s="584">
        <v>870609.23274000001</v>
      </c>
      <c r="M10" s="584">
        <v>19826.875359999998</v>
      </c>
      <c r="N10" s="584">
        <v>10.465299999999999</v>
      </c>
      <c r="O10" s="584">
        <v>5.8786700000000005</v>
      </c>
    </row>
    <row r="11" spans="1:15" ht="13.5" customHeight="1">
      <c r="A11" s="583" t="s">
        <v>618</v>
      </c>
      <c r="B11" s="584">
        <v>261.75589000000002</v>
      </c>
      <c r="C11" s="584">
        <v>0.15570999999999999</v>
      </c>
      <c r="D11" s="584">
        <v>0</v>
      </c>
      <c r="E11" s="584">
        <v>0</v>
      </c>
      <c r="F11" s="584">
        <v>0</v>
      </c>
      <c r="G11" s="584">
        <v>0</v>
      </c>
      <c r="H11" s="584">
        <v>0</v>
      </c>
      <c r="I11" s="584">
        <v>0</v>
      </c>
      <c r="J11" s="584">
        <v>0</v>
      </c>
      <c r="K11" s="584">
        <v>0</v>
      </c>
      <c r="L11" s="584">
        <v>261.75589000000002</v>
      </c>
      <c r="M11" s="584">
        <v>0.15570999999999999</v>
      </c>
      <c r="N11" s="584">
        <v>0</v>
      </c>
      <c r="O11" s="584">
        <v>0</v>
      </c>
    </row>
    <row r="12" spans="1:15" ht="22.5">
      <c r="A12" s="583" t="s">
        <v>619</v>
      </c>
      <c r="B12" s="584">
        <v>1987608.8052200004</v>
      </c>
      <c r="C12" s="584">
        <v>52415.705979999999</v>
      </c>
      <c r="D12" s="584">
        <v>21160.349039999994</v>
      </c>
      <c r="E12" s="584">
        <v>4194.8606899999995</v>
      </c>
      <c r="F12" s="584">
        <v>1830.6951999999999</v>
      </c>
      <c r="G12" s="584">
        <v>564.78017</v>
      </c>
      <c r="H12" s="584">
        <v>3716.8453200000004</v>
      </c>
      <c r="I12" s="584">
        <v>3562.6307900000006</v>
      </c>
      <c r="J12" s="584">
        <v>288106.38428000006</v>
      </c>
      <c r="K12" s="584">
        <v>153130.08778999999</v>
      </c>
      <c r="L12" s="584">
        <v>2302423.0790599999</v>
      </c>
      <c r="M12" s="584">
        <v>213868.06542000003</v>
      </c>
      <c r="N12" s="584">
        <v>216515.29062000001</v>
      </c>
      <c r="O12" s="584">
        <v>61346.551240000001</v>
      </c>
    </row>
    <row r="13" spans="1:15" ht="13.5" customHeight="1">
      <c r="A13" s="583" t="s">
        <v>620</v>
      </c>
      <c r="B13" s="584">
        <v>38039.224760000005</v>
      </c>
      <c r="C13" s="584">
        <v>1156.45839</v>
      </c>
      <c r="D13" s="584">
        <v>36.424819999999997</v>
      </c>
      <c r="E13" s="584">
        <v>1.6075200000000001</v>
      </c>
      <c r="F13" s="584">
        <v>95.685460000000006</v>
      </c>
      <c r="G13" s="584">
        <v>79.848140000000001</v>
      </c>
      <c r="H13" s="584">
        <v>0</v>
      </c>
      <c r="I13" s="584">
        <v>0</v>
      </c>
      <c r="J13" s="584">
        <v>20091.727070000001</v>
      </c>
      <c r="K13" s="584">
        <v>20050.034480000002</v>
      </c>
      <c r="L13" s="584">
        <v>58263.062109999999</v>
      </c>
      <c r="M13" s="584">
        <v>21287.948530000001</v>
      </c>
      <c r="N13" s="584">
        <v>651.44935999999996</v>
      </c>
      <c r="O13" s="584">
        <v>651.44932999999992</v>
      </c>
    </row>
    <row r="14" spans="1:15" ht="13.5" customHeight="1">
      <c r="A14" s="579" t="s">
        <v>621</v>
      </c>
      <c r="B14" s="580">
        <v>2621822.5880399998</v>
      </c>
      <c r="C14" s="580">
        <v>5211.3497800000023</v>
      </c>
      <c r="D14" s="580">
        <v>11626.515339999998</v>
      </c>
      <c r="E14" s="580">
        <v>3975.1330100000005</v>
      </c>
      <c r="F14" s="580">
        <v>4090.6265500000009</v>
      </c>
      <c r="G14" s="580">
        <v>859.81410999999991</v>
      </c>
      <c r="H14" s="580">
        <v>1154.9776199999999</v>
      </c>
      <c r="I14" s="580">
        <v>915.13870000000009</v>
      </c>
      <c r="J14" s="580">
        <v>153088.27743000002</v>
      </c>
      <c r="K14" s="580">
        <v>138028.34714</v>
      </c>
      <c r="L14" s="580">
        <v>2791782.9849799997</v>
      </c>
      <c r="M14" s="580">
        <v>148989.78274</v>
      </c>
      <c r="N14" s="580">
        <v>7517.1142199999995</v>
      </c>
      <c r="O14" s="580">
        <v>308.44159999999999</v>
      </c>
    </row>
    <row r="15" spans="1:15" ht="13.5" customHeight="1">
      <c r="A15" s="583" t="s">
        <v>614</v>
      </c>
      <c r="B15" s="584">
        <v>188233.61403</v>
      </c>
      <c r="C15" s="584">
        <v>188.63954999999999</v>
      </c>
      <c r="D15" s="584">
        <v>0</v>
      </c>
      <c r="E15" s="584">
        <v>0</v>
      </c>
      <c r="F15" s="584">
        <v>0</v>
      </c>
      <c r="G15" s="584">
        <v>0</v>
      </c>
      <c r="H15" s="584">
        <v>0</v>
      </c>
      <c r="I15" s="584">
        <v>0</v>
      </c>
      <c r="J15" s="584">
        <v>12990.640529999999</v>
      </c>
      <c r="K15" s="584">
        <v>3095.5528799999997</v>
      </c>
      <c r="L15" s="584">
        <v>201224.25456</v>
      </c>
      <c r="M15" s="584">
        <v>3284.1924299999996</v>
      </c>
      <c r="N15" s="584">
        <v>0</v>
      </c>
      <c r="O15" s="584">
        <v>0</v>
      </c>
    </row>
    <row r="16" spans="1:15" ht="13.5" customHeight="1">
      <c r="A16" s="583" t="s">
        <v>615</v>
      </c>
      <c r="B16" s="584">
        <v>1892164.5743300002</v>
      </c>
      <c r="C16" s="584">
        <v>4121.8457899999994</v>
      </c>
      <c r="D16" s="584">
        <v>11014.266899999999</v>
      </c>
      <c r="E16" s="584">
        <v>3926.30168</v>
      </c>
      <c r="F16" s="584">
        <v>4081.6052200000004</v>
      </c>
      <c r="G16" s="584">
        <v>856.35036999999988</v>
      </c>
      <c r="H16" s="584">
        <v>1041.78063</v>
      </c>
      <c r="I16" s="584">
        <v>771.35768999999993</v>
      </c>
      <c r="J16" s="584">
        <v>78089.877800000002</v>
      </c>
      <c r="K16" s="584">
        <v>74009.275560000009</v>
      </c>
      <c r="L16" s="584">
        <v>1986392.10488</v>
      </c>
      <c r="M16" s="584">
        <v>83685.13109000001</v>
      </c>
      <c r="N16" s="584">
        <v>755.31386999999995</v>
      </c>
      <c r="O16" s="584">
        <v>154.29559</v>
      </c>
    </row>
    <row r="17" spans="1:15" ht="13.5" customHeight="1">
      <c r="A17" s="583" t="s">
        <v>622</v>
      </c>
      <c r="B17" s="584">
        <v>428900.14507000003</v>
      </c>
      <c r="C17" s="584">
        <v>590.78028000000006</v>
      </c>
      <c r="D17" s="584">
        <v>612.24321999999995</v>
      </c>
      <c r="E17" s="584">
        <v>48.82611</v>
      </c>
      <c r="F17" s="584">
        <v>9.0213300000000007</v>
      </c>
      <c r="G17" s="584">
        <v>3.4637399999999996</v>
      </c>
      <c r="H17" s="584">
        <v>113.19699</v>
      </c>
      <c r="I17" s="584">
        <v>143.78101000000001</v>
      </c>
      <c r="J17" s="584">
        <v>19493.18878</v>
      </c>
      <c r="K17" s="584">
        <v>19165.64961</v>
      </c>
      <c r="L17" s="584">
        <v>449127.79538999993</v>
      </c>
      <c r="M17" s="584">
        <v>19952.500749999999</v>
      </c>
      <c r="N17" s="584">
        <v>539.43859999999995</v>
      </c>
      <c r="O17" s="584">
        <v>0</v>
      </c>
    </row>
    <row r="18" spans="1:15" ht="13.5" customHeight="1">
      <c r="A18" s="583" t="s">
        <v>623</v>
      </c>
      <c r="B18" s="584">
        <v>56261.698910000006</v>
      </c>
      <c r="C18" s="584">
        <v>159.73400000000001</v>
      </c>
      <c r="D18" s="584">
        <v>0</v>
      </c>
      <c r="E18" s="584">
        <v>0</v>
      </c>
      <c r="F18" s="584">
        <v>0</v>
      </c>
      <c r="G18" s="584">
        <v>0</v>
      </c>
      <c r="H18" s="584">
        <v>0</v>
      </c>
      <c r="I18" s="584">
        <v>0</v>
      </c>
      <c r="J18" s="584">
        <v>11651.80287</v>
      </c>
      <c r="K18" s="584">
        <v>11007.153799999998</v>
      </c>
      <c r="L18" s="584">
        <v>67913.501780000006</v>
      </c>
      <c r="M18" s="584">
        <v>11166.8878</v>
      </c>
      <c r="N18" s="584">
        <v>6222.36175</v>
      </c>
      <c r="O18" s="584">
        <v>154.14601000000002</v>
      </c>
    </row>
    <row r="19" spans="1:15" ht="13.5" customHeight="1">
      <c r="A19" s="583" t="s">
        <v>624</v>
      </c>
      <c r="B19" s="584">
        <v>0</v>
      </c>
      <c r="C19" s="584">
        <v>0</v>
      </c>
      <c r="D19" s="584">
        <v>0</v>
      </c>
      <c r="E19" s="584">
        <v>0</v>
      </c>
      <c r="F19" s="584">
        <v>0</v>
      </c>
      <c r="G19" s="584">
        <v>0</v>
      </c>
      <c r="H19" s="584">
        <v>0</v>
      </c>
      <c r="I19" s="584">
        <v>0</v>
      </c>
      <c r="J19" s="584">
        <v>0</v>
      </c>
      <c r="K19" s="584">
        <v>0</v>
      </c>
      <c r="L19" s="584">
        <v>0</v>
      </c>
      <c r="M19" s="584">
        <v>0</v>
      </c>
      <c r="N19" s="584">
        <v>0</v>
      </c>
      <c r="O19" s="584">
        <v>0</v>
      </c>
    </row>
    <row r="20" spans="1:15" ht="22.5">
      <c r="A20" s="583" t="s">
        <v>619</v>
      </c>
      <c r="B20" s="584">
        <v>56185.730619999995</v>
      </c>
      <c r="C20" s="584">
        <v>150.35016000000002</v>
      </c>
      <c r="D20" s="584">
        <v>5.2199999999999998E-3</v>
      </c>
      <c r="E20" s="584">
        <v>5.2199999999999998E-3</v>
      </c>
      <c r="F20" s="584">
        <v>0</v>
      </c>
      <c r="G20" s="584">
        <v>0</v>
      </c>
      <c r="H20" s="584">
        <v>0</v>
      </c>
      <c r="I20" s="584">
        <v>0</v>
      </c>
      <c r="J20" s="584">
        <v>21382.453850000002</v>
      </c>
      <c r="K20" s="584">
        <v>21270.402579999998</v>
      </c>
      <c r="L20" s="584">
        <v>77568.189690000014</v>
      </c>
      <c r="M20" s="584">
        <v>21420.757960000003</v>
      </c>
      <c r="N20" s="584">
        <v>0</v>
      </c>
      <c r="O20" s="584">
        <v>0</v>
      </c>
    </row>
    <row r="21" spans="1:15" ht="13.5" customHeight="1">
      <c r="A21" s="583" t="s">
        <v>625</v>
      </c>
      <c r="B21" s="584">
        <v>76.82508</v>
      </c>
      <c r="C21" s="584">
        <v>0</v>
      </c>
      <c r="D21" s="584">
        <v>0</v>
      </c>
      <c r="E21" s="584">
        <v>0</v>
      </c>
      <c r="F21" s="584">
        <v>0</v>
      </c>
      <c r="G21" s="584">
        <v>0</v>
      </c>
      <c r="H21" s="584">
        <v>0</v>
      </c>
      <c r="I21" s="584">
        <v>0</v>
      </c>
      <c r="J21" s="584">
        <v>9480.3135999999995</v>
      </c>
      <c r="K21" s="584">
        <v>9480.3127099999983</v>
      </c>
      <c r="L21" s="584">
        <v>9557.13868</v>
      </c>
      <c r="M21" s="584">
        <v>9480.3127099999983</v>
      </c>
      <c r="N21" s="584">
        <v>0</v>
      </c>
      <c r="O21" s="584">
        <v>0</v>
      </c>
    </row>
    <row r="22" spans="1:15" ht="13.5" customHeight="1">
      <c r="A22" s="579" t="s">
        <v>626</v>
      </c>
      <c r="B22" s="580">
        <v>41220.898030000004</v>
      </c>
      <c r="C22" s="580">
        <v>33919.378979999994</v>
      </c>
      <c r="D22" s="580">
        <v>0</v>
      </c>
      <c r="E22" s="580">
        <v>0</v>
      </c>
      <c r="F22" s="580">
        <v>0</v>
      </c>
      <c r="G22" s="580">
        <v>0</v>
      </c>
      <c r="H22" s="580">
        <v>0</v>
      </c>
      <c r="I22" s="580">
        <v>0</v>
      </c>
      <c r="J22" s="580">
        <v>234250.08940999999</v>
      </c>
      <c r="K22" s="580">
        <v>200106.73916999999</v>
      </c>
      <c r="L22" s="580">
        <v>275470.98744</v>
      </c>
      <c r="M22" s="580">
        <v>234026.11815999998</v>
      </c>
      <c r="N22" s="580">
        <v>0</v>
      </c>
      <c r="O22" s="580">
        <v>0</v>
      </c>
    </row>
    <row r="23" spans="1:15" ht="13.5" customHeight="1">
      <c r="A23" s="583" t="s">
        <v>614</v>
      </c>
      <c r="B23" s="584">
        <v>33163.849739999998</v>
      </c>
      <c r="C23" s="584">
        <v>27200.07085</v>
      </c>
      <c r="D23" s="584">
        <v>0</v>
      </c>
      <c r="E23" s="584">
        <v>0</v>
      </c>
      <c r="F23" s="584">
        <v>0</v>
      </c>
      <c r="G23" s="584">
        <v>0</v>
      </c>
      <c r="H23" s="584">
        <v>0</v>
      </c>
      <c r="I23" s="584">
        <v>0</v>
      </c>
      <c r="J23" s="584">
        <v>201950.97739000001</v>
      </c>
      <c r="K23" s="584">
        <v>172044.90122999999</v>
      </c>
      <c r="L23" s="584">
        <v>235114.82712999999</v>
      </c>
      <c r="M23" s="584">
        <v>199244.97208999997</v>
      </c>
      <c r="N23" s="584">
        <v>0</v>
      </c>
      <c r="O23" s="584">
        <v>0</v>
      </c>
    </row>
    <row r="24" spans="1:15" ht="13.5" customHeight="1">
      <c r="A24" s="583" t="s">
        <v>627</v>
      </c>
      <c r="B24" s="584">
        <v>1312.35971</v>
      </c>
      <c r="C24" s="584">
        <v>1094.46389</v>
      </c>
      <c r="D24" s="584">
        <v>0</v>
      </c>
      <c r="E24" s="584">
        <v>0</v>
      </c>
      <c r="F24" s="584">
        <v>0</v>
      </c>
      <c r="G24" s="584">
        <v>0</v>
      </c>
      <c r="H24" s="584">
        <v>0</v>
      </c>
      <c r="I24" s="584">
        <v>0</v>
      </c>
      <c r="J24" s="584">
        <v>1811.6640600000001</v>
      </c>
      <c r="K24" s="584">
        <v>1654.4878000000001</v>
      </c>
      <c r="L24" s="584">
        <v>3124.0237700000002</v>
      </c>
      <c r="M24" s="584">
        <v>2748.9516899999999</v>
      </c>
      <c r="N24" s="584">
        <v>0</v>
      </c>
      <c r="O24" s="584">
        <v>0</v>
      </c>
    </row>
    <row r="25" spans="1:15" ht="13.5" customHeight="1">
      <c r="A25" s="583" t="s">
        <v>616</v>
      </c>
      <c r="B25" s="584">
        <v>1322.0504099999998</v>
      </c>
      <c r="C25" s="584">
        <v>1102.5457200000001</v>
      </c>
      <c r="D25" s="584">
        <v>0</v>
      </c>
      <c r="E25" s="584">
        <v>0</v>
      </c>
      <c r="F25" s="584">
        <v>0</v>
      </c>
      <c r="G25" s="584">
        <v>0</v>
      </c>
      <c r="H25" s="584">
        <v>0</v>
      </c>
      <c r="I25" s="584">
        <v>0</v>
      </c>
      <c r="J25" s="584">
        <v>7281.6074500000004</v>
      </c>
      <c r="K25" s="584">
        <v>6072.6165999999994</v>
      </c>
      <c r="L25" s="584">
        <v>8603.6578599999993</v>
      </c>
      <c r="M25" s="584">
        <v>7175.1623200000004</v>
      </c>
      <c r="N25" s="584">
        <v>0</v>
      </c>
      <c r="O25" s="584">
        <v>0</v>
      </c>
    </row>
    <row r="26" spans="1:15" ht="13.5" customHeight="1">
      <c r="A26" s="583" t="s">
        <v>628</v>
      </c>
      <c r="B26" s="584">
        <v>597.49825999999996</v>
      </c>
      <c r="C26" s="584">
        <v>498.29354000000001</v>
      </c>
      <c r="D26" s="584">
        <v>0</v>
      </c>
      <c r="E26" s="584">
        <v>0</v>
      </c>
      <c r="F26" s="584">
        <v>0</v>
      </c>
      <c r="G26" s="584">
        <v>0</v>
      </c>
      <c r="H26" s="584">
        <v>0</v>
      </c>
      <c r="I26" s="584">
        <v>0</v>
      </c>
      <c r="J26" s="584">
        <v>4147.3371200000001</v>
      </c>
      <c r="K26" s="584">
        <v>3458.7401800000002</v>
      </c>
      <c r="L26" s="584">
        <v>4744.8353799999995</v>
      </c>
      <c r="M26" s="584">
        <v>3957.0337200000004</v>
      </c>
      <c r="N26" s="584">
        <v>0</v>
      </c>
      <c r="O26" s="584">
        <v>0</v>
      </c>
    </row>
    <row r="27" spans="1:15" ht="13.5" customHeight="1">
      <c r="A27" s="583" t="s">
        <v>624</v>
      </c>
      <c r="B27" s="584">
        <v>0</v>
      </c>
      <c r="C27" s="584">
        <v>0</v>
      </c>
      <c r="D27" s="584">
        <v>0</v>
      </c>
      <c r="E27" s="584">
        <v>0</v>
      </c>
      <c r="F27" s="584">
        <v>0</v>
      </c>
      <c r="G27" s="584">
        <v>0</v>
      </c>
      <c r="H27" s="584">
        <v>0</v>
      </c>
      <c r="I27" s="584">
        <v>0</v>
      </c>
      <c r="J27" s="584">
        <v>0</v>
      </c>
      <c r="K27" s="584">
        <v>0</v>
      </c>
      <c r="L27" s="584">
        <v>0</v>
      </c>
      <c r="M27" s="584">
        <v>0</v>
      </c>
      <c r="N27" s="584">
        <v>0</v>
      </c>
      <c r="O27" s="584">
        <v>0</v>
      </c>
    </row>
    <row r="28" spans="1:15" ht="22.5">
      <c r="A28" s="583" t="s">
        <v>619</v>
      </c>
      <c r="B28" s="584">
        <v>4825.1399099999999</v>
      </c>
      <c r="C28" s="584">
        <v>4024.0049800000002</v>
      </c>
      <c r="D28" s="584">
        <v>0</v>
      </c>
      <c r="E28" s="584">
        <v>0</v>
      </c>
      <c r="F28" s="584">
        <v>0</v>
      </c>
      <c r="G28" s="584">
        <v>0</v>
      </c>
      <c r="H28" s="584">
        <v>0</v>
      </c>
      <c r="I28" s="584">
        <v>0</v>
      </c>
      <c r="J28" s="584">
        <v>19058.503390000002</v>
      </c>
      <c r="K28" s="584">
        <v>16875.99336</v>
      </c>
      <c r="L28" s="584">
        <v>23883.6433</v>
      </c>
      <c r="M28" s="584">
        <v>20899.998339999998</v>
      </c>
      <c r="N28" s="584">
        <v>0</v>
      </c>
      <c r="O28" s="584">
        <v>0</v>
      </c>
    </row>
    <row r="29" spans="1:15" ht="13.5" customHeight="1">
      <c r="A29" s="583" t="s">
        <v>625</v>
      </c>
      <c r="B29" s="584">
        <v>0</v>
      </c>
      <c r="C29" s="584">
        <v>0</v>
      </c>
      <c r="D29" s="584">
        <v>0</v>
      </c>
      <c r="E29" s="584">
        <v>0</v>
      </c>
      <c r="F29" s="584">
        <v>0</v>
      </c>
      <c r="G29" s="584">
        <v>0</v>
      </c>
      <c r="H29" s="584">
        <v>0</v>
      </c>
      <c r="I29" s="584">
        <v>0</v>
      </c>
      <c r="J29" s="584">
        <v>0</v>
      </c>
      <c r="K29" s="584">
        <v>0</v>
      </c>
      <c r="L29" s="584">
        <v>0</v>
      </c>
      <c r="M29" s="584">
        <v>0</v>
      </c>
      <c r="N29" s="584">
        <v>0</v>
      </c>
      <c r="O29" s="584">
        <v>0</v>
      </c>
    </row>
    <row r="30" spans="1:15" ht="13.5" customHeight="1">
      <c r="A30" s="581" t="s">
        <v>629</v>
      </c>
      <c r="B30" s="582">
        <v>15556104.613179998</v>
      </c>
      <c r="C30" s="582">
        <v>300057.56862999999</v>
      </c>
      <c r="D30" s="582">
        <v>98160.638370000001</v>
      </c>
      <c r="E30" s="582">
        <v>15558.23302</v>
      </c>
      <c r="F30" s="582">
        <v>14156.20732</v>
      </c>
      <c r="G30" s="582">
        <v>4398.3337899999988</v>
      </c>
      <c r="H30" s="582">
        <v>13587.494130000001</v>
      </c>
      <c r="I30" s="582">
        <v>9987.9644000000008</v>
      </c>
      <c r="J30" s="582">
        <v>906859.27684000006</v>
      </c>
      <c r="K30" s="582">
        <v>706699.13717</v>
      </c>
      <c r="L30" s="582">
        <v>16588868.229839999</v>
      </c>
      <c r="M30" s="582">
        <v>1036701.23702</v>
      </c>
      <c r="N30" s="582">
        <v>403656.54388000001</v>
      </c>
      <c r="O30" s="582">
        <v>121078.81784999998</v>
      </c>
    </row>
    <row r="31" spans="1:15" ht="12.75" customHeight="1">
      <c r="A31" s="22" t="s">
        <v>630</v>
      </c>
      <c r="L31" s="139"/>
    </row>
    <row r="32" spans="1:15" ht="12.75" customHeight="1">
      <c r="B32" s="139"/>
      <c r="L32" s="139"/>
    </row>
    <row r="33" spans="1:15" ht="12.75" customHeight="1">
      <c r="A33" s="695" t="s">
        <v>126</v>
      </c>
    </row>
    <row r="34" spans="1:15" ht="12.75" customHeight="1">
      <c r="G34" s="36"/>
    </row>
    <row r="35" spans="1:15" ht="12.75" customHeight="1"/>
    <row r="36" spans="1:15" ht="12.75" customHeight="1"/>
    <row r="37" spans="1:15" ht="12.75" customHeight="1"/>
    <row r="38" spans="1:15" ht="12.75" customHeight="1"/>
    <row r="39" spans="1:15" ht="12.75" customHeight="1"/>
    <row r="46" spans="1:15">
      <c r="O46" s="275" t="s">
        <v>1296</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38" customWidth="1"/>
    <col min="2" max="2" width="19.42578125" style="338" customWidth="1"/>
    <col min="3" max="16384" width="9.140625" style="338"/>
  </cols>
  <sheetData>
    <row r="1" spans="1:2">
      <c r="A1" s="154" t="s">
        <v>1419</v>
      </c>
    </row>
    <row r="2" spans="1:2">
      <c r="A2" s="602" t="s">
        <v>1420</v>
      </c>
    </row>
    <row r="4" spans="1:2">
      <c r="B4" s="66" t="s">
        <v>565</v>
      </c>
    </row>
    <row r="5" spans="1:2" ht="50.25" customHeight="1">
      <c r="A5" s="988" t="s">
        <v>1422</v>
      </c>
      <c r="B5" s="988" t="s">
        <v>1421</v>
      </c>
    </row>
    <row r="6" spans="1:2" ht="15" customHeight="1">
      <c r="A6" s="990">
        <v>42735</v>
      </c>
      <c r="B6" s="989">
        <v>40389.062909999993</v>
      </c>
    </row>
    <row r="7" spans="1:2" ht="15" customHeight="1">
      <c r="A7" s="990">
        <v>42825</v>
      </c>
      <c r="B7" s="989">
        <v>37713.038419999997</v>
      </c>
    </row>
    <row r="8" spans="1:2" ht="15" customHeight="1">
      <c r="A8" s="990">
        <v>42916</v>
      </c>
      <c r="B8" s="989">
        <v>142490.68692000001</v>
      </c>
    </row>
    <row r="9" spans="1:2" ht="15" customHeight="1">
      <c r="A9" s="990">
        <v>43008</v>
      </c>
      <c r="B9" s="989">
        <v>137477.17043999996</v>
      </c>
    </row>
    <row r="10" spans="1:2" ht="15" customHeight="1">
      <c r="A10" s="990">
        <v>43100</v>
      </c>
      <c r="B10" s="989">
        <v>132862.53498</v>
      </c>
    </row>
    <row r="11" spans="1:2" ht="15" customHeight="1">
      <c r="A11" s="990">
        <v>43190</v>
      </c>
      <c r="B11" s="989">
        <v>129902.28234000001</v>
      </c>
    </row>
    <row r="12" spans="1:2" ht="15" customHeight="1">
      <c r="A12" s="990">
        <v>43281</v>
      </c>
      <c r="B12" s="989">
        <v>125814.01814</v>
      </c>
    </row>
    <row r="13" spans="1:2" ht="15" customHeight="1">
      <c r="A13" s="990">
        <v>43373</v>
      </c>
      <c r="B13" s="989">
        <v>121555.80378999999</v>
      </c>
    </row>
    <row r="14" spans="1:2" ht="15" customHeight="1">
      <c r="A14" s="990">
        <v>43465</v>
      </c>
      <c r="B14" s="989">
        <v>116784.54037</v>
      </c>
    </row>
    <row r="15" spans="1:2" ht="15" customHeight="1">
      <c r="A15" s="990">
        <v>43555</v>
      </c>
      <c r="B15" s="989">
        <v>111231.46580000001</v>
      </c>
    </row>
    <row r="16" spans="1:2">
      <c r="A16" s="22" t="s">
        <v>1423</v>
      </c>
    </row>
    <row r="55" spans="8:8">
      <c r="H55" s="36" t="s">
        <v>1297</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6" customWidth="1"/>
    <col min="3" max="3" width="13.28515625" style="276" customWidth="1"/>
    <col min="4" max="18" width="10" customWidth="1"/>
    <col min="19" max="19" width="12.140625" customWidth="1"/>
  </cols>
  <sheetData>
    <row r="1" spans="1:19" ht="18">
      <c r="A1" s="752" t="s">
        <v>6</v>
      </c>
      <c r="B1" s="752"/>
      <c r="C1" s="752"/>
      <c r="D1" s="640"/>
      <c r="E1" s="640"/>
      <c r="F1" s="640"/>
      <c r="G1" s="640"/>
      <c r="H1" s="640"/>
      <c r="I1" s="640"/>
      <c r="J1" s="640"/>
      <c r="K1" s="640"/>
      <c r="L1" s="640"/>
      <c r="M1" s="640"/>
      <c r="N1" s="640"/>
      <c r="O1" s="640"/>
      <c r="P1" s="640"/>
      <c r="Q1" s="640"/>
      <c r="R1" s="640"/>
      <c r="S1" s="640"/>
    </row>
    <row r="2" spans="1:19" ht="16.5">
      <c r="A2" s="753" t="s">
        <v>7</v>
      </c>
      <c r="B2" s="753"/>
      <c r="C2" s="753"/>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7" t="s">
        <v>1053</v>
      </c>
      <c r="B4" s="157"/>
      <c r="C4" s="157"/>
      <c r="D4" s="366"/>
      <c r="E4" s="5"/>
      <c r="F4" s="6"/>
      <c r="G4" s="7"/>
      <c r="S4" s="144" t="str">
        <f>Naslovnica!A20</f>
        <v>Svibanj 2019.</v>
      </c>
    </row>
    <row r="5" spans="1:19" ht="12.75" customHeight="1">
      <c r="A5" s="631" t="s">
        <v>1054</v>
      </c>
      <c r="B5" s="631"/>
      <c r="C5" s="631"/>
      <c r="D5" s="367"/>
      <c r="E5" s="9"/>
      <c r="F5" s="10"/>
      <c r="G5" s="11"/>
      <c r="S5" s="607" t="str">
        <f>Naslovnica!A24</f>
        <v>May 2019</v>
      </c>
    </row>
    <row r="6" spans="1:19" ht="12.75" customHeight="1">
      <c r="E6" s="276"/>
    </row>
    <row r="7" spans="1:19" ht="12.75" customHeight="1">
      <c r="A7" s="1008"/>
      <c r="B7" s="1008"/>
      <c r="C7" s="1008"/>
      <c r="D7" s="1007" t="s">
        <v>21</v>
      </c>
      <c r="E7" s="1007"/>
      <c r="F7" s="1007"/>
      <c r="G7" s="1007" t="s">
        <v>22</v>
      </c>
      <c r="H7" s="1007"/>
      <c r="I7" s="1007"/>
      <c r="J7" s="1007" t="s">
        <v>23</v>
      </c>
      <c r="K7" s="1007"/>
      <c r="L7" s="1007"/>
      <c r="M7" s="1007" t="s">
        <v>24</v>
      </c>
      <c r="N7" s="1007"/>
      <c r="O7" s="1007"/>
      <c r="P7" s="1007" t="s">
        <v>985</v>
      </c>
      <c r="Q7" s="1007"/>
      <c r="R7" s="1007"/>
      <c r="S7" s="1007" t="s">
        <v>809</v>
      </c>
    </row>
    <row r="8" spans="1:19" ht="15" customHeight="1">
      <c r="A8" s="1015"/>
      <c r="B8" s="1015"/>
      <c r="C8" s="1015"/>
      <c r="D8" s="1009" t="s">
        <v>983</v>
      </c>
      <c r="E8" s="1010"/>
      <c r="F8" s="1010"/>
      <c r="G8" s="1009" t="s">
        <v>984</v>
      </c>
      <c r="H8" s="1010"/>
      <c r="I8" s="1010"/>
      <c r="J8" s="1009" t="s">
        <v>983</v>
      </c>
      <c r="K8" s="1010"/>
      <c r="L8" s="1010"/>
      <c r="M8" s="1009" t="s">
        <v>983</v>
      </c>
      <c r="N8" s="1010"/>
      <c r="O8" s="1010"/>
      <c r="P8" s="1009" t="s">
        <v>983</v>
      </c>
      <c r="Q8" s="1010"/>
      <c r="R8" s="1010"/>
      <c r="S8" s="1008"/>
    </row>
    <row r="9" spans="1:19">
      <c r="A9" s="1015" t="s">
        <v>982</v>
      </c>
      <c r="B9" s="1015"/>
      <c r="C9" s="1015"/>
      <c r="D9" s="755" t="s">
        <v>175</v>
      </c>
      <c r="E9" s="755" t="s">
        <v>176</v>
      </c>
      <c r="F9" s="755" t="s">
        <v>177</v>
      </c>
      <c r="G9" s="755" t="s">
        <v>175</v>
      </c>
      <c r="H9" s="755" t="s">
        <v>176</v>
      </c>
      <c r="I9" s="755" t="s">
        <v>177</v>
      </c>
      <c r="J9" s="755" t="s">
        <v>175</v>
      </c>
      <c r="K9" s="755" t="s">
        <v>176</v>
      </c>
      <c r="L9" s="755" t="s">
        <v>177</v>
      </c>
      <c r="M9" s="755" t="s">
        <v>175</v>
      </c>
      <c r="N9" s="755" t="s">
        <v>176</v>
      </c>
      <c r="O9" s="755" t="s">
        <v>177</v>
      </c>
      <c r="P9" s="755" t="s">
        <v>175</v>
      </c>
      <c r="Q9" s="755" t="s">
        <v>176</v>
      </c>
      <c r="R9" s="755" t="s">
        <v>177</v>
      </c>
      <c r="S9" s="1008"/>
    </row>
    <row r="10" spans="1:19" s="358" customFormat="1" ht="22.5" customHeight="1">
      <c r="A10" s="1016" t="s">
        <v>986</v>
      </c>
      <c r="B10" s="1016"/>
      <c r="C10" s="1016"/>
      <c r="D10" s="757">
        <v>2523</v>
      </c>
      <c r="E10" s="757">
        <v>654049</v>
      </c>
      <c r="F10" s="757">
        <v>12180</v>
      </c>
      <c r="G10" s="757">
        <v>1017</v>
      </c>
      <c r="H10" s="757">
        <v>326295</v>
      </c>
      <c r="I10" s="757">
        <v>4490</v>
      </c>
      <c r="J10" s="757">
        <v>1307</v>
      </c>
      <c r="K10" s="757">
        <v>361814</v>
      </c>
      <c r="L10" s="757">
        <v>5719</v>
      </c>
      <c r="M10" s="757">
        <v>1862</v>
      </c>
      <c r="N10" s="757">
        <v>568535</v>
      </c>
      <c r="O10" s="757">
        <v>11749</v>
      </c>
      <c r="P10" s="757">
        <v>6709</v>
      </c>
      <c r="Q10" s="757">
        <v>1910693</v>
      </c>
      <c r="R10" s="757">
        <v>34138</v>
      </c>
      <c r="S10" s="757">
        <v>1951540</v>
      </c>
    </row>
    <row r="11" spans="1:19" ht="21.75" customHeight="1">
      <c r="A11" s="1017" t="s">
        <v>987</v>
      </c>
      <c r="B11" s="1017"/>
      <c r="C11" s="1017"/>
      <c r="D11" s="756">
        <v>1.2928251534685428E-3</v>
      </c>
      <c r="E11" s="756">
        <v>0.33514506492308638</v>
      </c>
      <c r="F11" s="756">
        <v>6.2412248788136547E-3</v>
      </c>
      <c r="G11" s="756">
        <v>5.2112690490586921E-4</v>
      </c>
      <c r="H11" s="756">
        <v>0.16719872510940079</v>
      </c>
      <c r="I11" s="756">
        <v>2.3007471022884491E-3</v>
      </c>
      <c r="J11" s="756">
        <v>6.6972749725857531E-4</v>
      </c>
      <c r="K11" s="756">
        <v>0.18539922317759308</v>
      </c>
      <c r="L11" s="756">
        <v>2.9305061643625035E-3</v>
      </c>
      <c r="M11" s="756">
        <v>9.5411828607151273E-4</v>
      </c>
      <c r="N11" s="756">
        <v>0.29132633714912326</v>
      </c>
      <c r="O11" s="756">
        <v>6.0203736536273917E-3</v>
      </c>
      <c r="P11" s="756">
        <v>3.4377978417045002E-3</v>
      </c>
      <c r="Q11" s="756">
        <v>0.97906935035920351</v>
      </c>
      <c r="R11" s="756">
        <v>1.7492851799091998E-2</v>
      </c>
      <c r="S11" s="756">
        <v>1</v>
      </c>
    </row>
    <row r="12" spans="1:19" ht="22.5" customHeight="1">
      <c r="A12" s="1018" t="s">
        <v>988</v>
      </c>
      <c r="B12" s="1018"/>
      <c r="C12" s="1018"/>
      <c r="D12" s="359">
        <v>27</v>
      </c>
      <c r="E12" s="359">
        <v>26</v>
      </c>
      <c r="F12" s="359">
        <v>3</v>
      </c>
      <c r="G12" s="359">
        <v>18</v>
      </c>
      <c r="H12" s="359">
        <v>42</v>
      </c>
      <c r="I12" s="359">
        <v>6</v>
      </c>
      <c r="J12" s="359">
        <v>25</v>
      </c>
      <c r="K12" s="359">
        <v>43</v>
      </c>
      <c r="L12" s="359">
        <v>0</v>
      </c>
      <c r="M12" s="359">
        <v>14</v>
      </c>
      <c r="N12" s="359">
        <v>38</v>
      </c>
      <c r="O12" s="359">
        <v>4</v>
      </c>
      <c r="P12" s="359">
        <v>84</v>
      </c>
      <c r="Q12" s="359">
        <v>149</v>
      </c>
      <c r="R12" s="359">
        <v>13</v>
      </c>
      <c r="S12" s="359">
        <v>246</v>
      </c>
    </row>
    <row r="13" spans="1:19" ht="22.5" customHeight="1">
      <c r="A13" s="1018" t="s">
        <v>989</v>
      </c>
      <c r="B13" s="1018"/>
      <c r="C13" s="1018"/>
      <c r="D13" s="359">
        <v>0</v>
      </c>
      <c r="E13" s="359">
        <v>0</v>
      </c>
      <c r="F13" s="359">
        <v>0</v>
      </c>
      <c r="G13" s="359">
        <v>0</v>
      </c>
      <c r="H13" s="359">
        <v>0</v>
      </c>
      <c r="I13" s="359">
        <v>0</v>
      </c>
      <c r="J13" s="359">
        <v>0</v>
      </c>
      <c r="K13" s="359">
        <v>0</v>
      </c>
      <c r="L13" s="359">
        <v>0</v>
      </c>
      <c r="M13" s="359">
        <v>0</v>
      </c>
      <c r="N13" s="359">
        <v>2</v>
      </c>
      <c r="O13" s="359">
        <v>0</v>
      </c>
      <c r="P13" s="359">
        <v>0</v>
      </c>
      <c r="Q13" s="359">
        <v>2</v>
      </c>
      <c r="R13" s="359">
        <v>0</v>
      </c>
      <c r="S13" s="359">
        <v>2</v>
      </c>
    </row>
    <row r="14" spans="1:19" ht="22.5" customHeight="1">
      <c r="A14" s="1018" t="s">
        <v>990</v>
      </c>
      <c r="B14" s="1018"/>
      <c r="C14" s="1018"/>
      <c r="D14" s="359">
        <v>0</v>
      </c>
      <c r="E14" s="359">
        <v>1247</v>
      </c>
      <c r="F14" s="359">
        <v>0</v>
      </c>
      <c r="G14" s="359">
        <v>0</v>
      </c>
      <c r="H14" s="359">
        <v>1247</v>
      </c>
      <c r="I14" s="359">
        <v>0</v>
      </c>
      <c r="J14" s="359">
        <v>0</v>
      </c>
      <c r="K14" s="359">
        <v>1247</v>
      </c>
      <c r="L14" s="359">
        <v>0</v>
      </c>
      <c r="M14" s="359">
        <v>0</v>
      </c>
      <c r="N14" s="359">
        <v>1248</v>
      </c>
      <c r="O14" s="359">
        <v>0</v>
      </c>
      <c r="P14" s="359">
        <v>0</v>
      </c>
      <c r="Q14" s="359">
        <v>4989</v>
      </c>
      <c r="R14" s="359">
        <v>0</v>
      </c>
      <c r="S14" s="359">
        <v>4989</v>
      </c>
    </row>
    <row r="15" spans="1:19" ht="21.75" customHeight="1">
      <c r="A15" s="1017" t="s">
        <v>991</v>
      </c>
      <c r="B15" s="1017"/>
      <c r="C15" s="1017"/>
      <c r="D15" s="760">
        <v>27</v>
      </c>
      <c r="E15" s="760">
        <v>1273</v>
      </c>
      <c r="F15" s="760">
        <v>3</v>
      </c>
      <c r="G15" s="760">
        <v>18</v>
      </c>
      <c r="H15" s="760">
        <v>1289</v>
      </c>
      <c r="I15" s="760">
        <v>6</v>
      </c>
      <c r="J15" s="760">
        <v>25</v>
      </c>
      <c r="K15" s="760">
        <v>1290</v>
      </c>
      <c r="L15" s="760">
        <v>0</v>
      </c>
      <c r="M15" s="760">
        <v>14</v>
      </c>
      <c r="N15" s="760">
        <v>1288</v>
      </c>
      <c r="O15" s="760">
        <v>4</v>
      </c>
      <c r="P15" s="760">
        <v>84</v>
      </c>
      <c r="Q15" s="760">
        <v>5140</v>
      </c>
      <c r="R15" s="760">
        <v>13</v>
      </c>
      <c r="S15" s="760">
        <v>5237</v>
      </c>
    </row>
    <row r="16" spans="1:19" ht="22.5" customHeight="1">
      <c r="A16" s="1019" t="s">
        <v>992</v>
      </c>
      <c r="B16" s="1019"/>
      <c r="C16" s="1019"/>
      <c r="D16" s="179">
        <v>0</v>
      </c>
      <c r="E16" s="179">
        <v>190</v>
      </c>
      <c r="F16" s="179">
        <v>0</v>
      </c>
      <c r="G16" s="179">
        <v>0</v>
      </c>
      <c r="H16" s="179">
        <v>75</v>
      </c>
      <c r="I16" s="179">
        <v>0</v>
      </c>
      <c r="J16" s="179">
        <v>0</v>
      </c>
      <c r="K16" s="179">
        <v>110</v>
      </c>
      <c r="L16" s="179">
        <v>2</v>
      </c>
      <c r="M16" s="179">
        <v>0</v>
      </c>
      <c r="N16" s="179">
        <v>148</v>
      </c>
      <c r="O16" s="179">
        <v>1</v>
      </c>
      <c r="P16" s="179">
        <v>0</v>
      </c>
      <c r="Q16" s="179">
        <v>523</v>
      </c>
      <c r="R16" s="179">
        <v>3</v>
      </c>
      <c r="S16" s="179">
        <v>526</v>
      </c>
    </row>
    <row r="17" spans="1:20" ht="22.5" customHeight="1">
      <c r="A17" s="1019" t="s">
        <v>993</v>
      </c>
      <c r="B17" s="1019"/>
      <c r="C17" s="1019"/>
      <c r="D17" s="180">
        <v>9</v>
      </c>
      <c r="E17" s="179">
        <v>0</v>
      </c>
      <c r="F17" s="179">
        <v>181</v>
      </c>
      <c r="G17" s="179">
        <v>10</v>
      </c>
      <c r="H17" s="179">
        <v>0</v>
      </c>
      <c r="I17" s="179">
        <v>65</v>
      </c>
      <c r="J17" s="179">
        <v>12</v>
      </c>
      <c r="K17" s="179">
        <v>1</v>
      </c>
      <c r="L17" s="179">
        <v>99</v>
      </c>
      <c r="M17" s="179">
        <v>7</v>
      </c>
      <c r="N17" s="179">
        <v>0</v>
      </c>
      <c r="O17" s="179">
        <v>142</v>
      </c>
      <c r="P17" s="179">
        <v>38</v>
      </c>
      <c r="Q17" s="179">
        <v>1</v>
      </c>
      <c r="R17" s="179">
        <v>487</v>
      </c>
      <c r="S17" s="179">
        <v>526</v>
      </c>
    </row>
    <row r="18" spans="1:20" ht="22.5" customHeight="1">
      <c r="A18" s="1021" t="s">
        <v>994</v>
      </c>
      <c r="B18" s="1021"/>
      <c r="C18" s="1021"/>
      <c r="D18" s="179">
        <v>2</v>
      </c>
      <c r="E18" s="179">
        <v>7</v>
      </c>
      <c r="F18" s="179">
        <v>0</v>
      </c>
      <c r="G18" s="179">
        <v>0</v>
      </c>
      <c r="H18" s="179">
        <v>2</v>
      </c>
      <c r="I18" s="179">
        <v>0</v>
      </c>
      <c r="J18" s="179">
        <v>2</v>
      </c>
      <c r="K18" s="179">
        <v>10</v>
      </c>
      <c r="L18" s="179">
        <v>0</v>
      </c>
      <c r="M18" s="179">
        <v>0</v>
      </c>
      <c r="N18" s="179">
        <v>17</v>
      </c>
      <c r="O18" s="179">
        <v>0</v>
      </c>
      <c r="P18" s="179">
        <v>4</v>
      </c>
      <c r="Q18" s="179">
        <v>36</v>
      </c>
      <c r="R18" s="179">
        <v>0</v>
      </c>
      <c r="S18" s="179">
        <v>40</v>
      </c>
    </row>
    <row r="19" spans="1:20" ht="22.5" customHeight="1">
      <c r="A19" s="1020" t="s">
        <v>995</v>
      </c>
      <c r="B19" s="1020"/>
      <c r="C19" s="1020"/>
      <c r="D19" s="179">
        <v>1</v>
      </c>
      <c r="E19" s="179">
        <v>6</v>
      </c>
      <c r="F19" s="179">
        <v>0</v>
      </c>
      <c r="G19" s="179">
        <v>1</v>
      </c>
      <c r="H19" s="179">
        <v>17</v>
      </c>
      <c r="I19" s="179">
        <v>0</v>
      </c>
      <c r="J19" s="179">
        <v>1</v>
      </c>
      <c r="K19" s="179">
        <v>4</v>
      </c>
      <c r="L19" s="179">
        <v>0</v>
      </c>
      <c r="M19" s="179">
        <v>1</v>
      </c>
      <c r="N19" s="179">
        <v>9</v>
      </c>
      <c r="O19" s="179">
        <v>0</v>
      </c>
      <c r="P19" s="179">
        <v>4</v>
      </c>
      <c r="Q19" s="179">
        <v>36</v>
      </c>
      <c r="R19" s="179">
        <v>0</v>
      </c>
      <c r="S19" s="179">
        <v>40</v>
      </c>
    </row>
    <row r="20" spans="1:20" ht="22.5" customHeight="1">
      <c r="A20" s="1017" t="s">
        <v>996</v>
      </c>
      <c r="B20" s="1017"/>
      <c r="C20" s="1017"/>
      <c r="D20" s="760">
        <v>8</v>
      </c>
      <c r="E20" s="760">
        <v>-191</v>
      </c>
      <c r="F20" s="760">
        <v>181</v>
      </c>
      <c r="G20" s="760">
        <v>11</v>
      </c>
      <c r="H20" s="760">
        <v>-60</v>
      </c>
      <c r="I20" s="760">
        <v>65</v>
      </c>
      <c r="J20" s="760">
        <v>11</v>
      </c>
      <c r="K20" s="760">
        <v>-115</v>
      </c>
      <c r="L20" s="760">
        <v>97</v>
      </c>
      <c r="M20" s="760">
        <v>8</v>
      </c>
      <c r="N20" s="760">
        <v>-156</v>
      </c>
      <c r="O20" s="760">
        <v>141</v>
      </c>
      <c r="P20" s="760">
        <v>38</v>
      </c>
      <c r="Q20" s="760">
        <v>-522</v>
      </c>
      <c r="R20" s="760">
        <v>484</v>
      </c>
      <c r="S20" s="760">
        <v>0</v>
      </c>
    </row>
    <row r="21" spans="1:20" ht="22.5" customHeight="1">
      <c r="A21" s="1017" t="s">
        <v>997</v>
      </c>
      <c r="B21" s="1017"/>
      <c r="C21" s="1017"/>
      <c r="D21" s="760">
        <v>0</v>
      </c>
      <c r="E21" s="760">
        <v>94</v>
      </c>
      <c r="F21" s="760">
        <v>41</v>
      </c>
      <c r="G21" s="760">
        <v>0</v>
      </c>
      <c r="H21" s="760">
        <v>32</v>
      </c>
      <c r="I21" s="760">
        <v>22</v>
      </c>
      <c r="J21" s="760">
        <v>0</v>
      </c>
      <c r="K21" s="760">
        <v>67</v>
      </c>
      <c r="L21" s="760">
        <v>39</v>
      </c>
      <c r="M21" s="760">
        <v>1</v>
      </c>
      <c r="N21" s="760">
        <v>84</v>
      </c>
      <c r="O21" s="760">
        <v>46</v>
      </c>
      <c r="P21" s="760">
        <v>1</v>
      </c>
      <c r="Q21" s="760">
        <v>277</v>
      </c>
      <c r="R21" s="760">
        <v>148</v>
      </c>
      <c r="S21" s="760">
        <v>426</v>
      </c>
    </row>
    <row r="22" spans="1:20" ht="21.75" customHeight="1">
      <c r="A22" s="1016" t="s">
        <v>998</v>
      </c>
      <c r="B22" s="1016"/>
      <c r="C22" s="1016"/>
      <c r="D22" s="758">
        <v>2558</v>
      </c>
      <c r="E22" s="758">
        <v>655037</v>
      </c>
      <c r="F22" s="758">
        <v>12323</v>
      </c>
      <c r="G22" s="758">
        <v>1046</v>
      </c>
      <c r="H22" s="758">
        <v>327492</v>
      </c>
      <c r="I22" s="758">
        <v>4539</v>
      </c>
      <c r="J22" s="759">
        <v>1343</v>
      </c>
      <c r="K22" s="758">
        <v>362922</v>
      </c>
      <c r="L22" s="758">
        <v>5777</v>
      </c>
      <c r="M22" s="758">
        <v>1883</v>
      </c>
      <c r="N22" s="758">
        <v>569583</v>
      </c>
      <c r="O22" s="758">
        <v>11848</v>
      </c>
      <c r="P22" s="758">
        <v>6830</v>
      </c>
      <c r="Q22" s="758">
        <v>1915034</v>
      </c>
      <c r="R22" s="758">
        <v>34487</v>
      </c>
      <c r="S22" s="758">
        <v>1956351</v>
      </c>
    </row>
    <row r="23" spans="1:20" s="276" customFormat="1" ht="22.5" customHeight="1">
      <c r="A23" s="1020" t="s">
        <v>1045</v>
      </c>
      <c r="B23" s="1020"/>
      <c r="C23" s="1020"/>
      <c r="D23" s="362">
        <v>35</v>
      </c>
      <c r="E23" s="362">
        <v>988</v>
      </c>
      <c r="F23" s="362">
        <v>143</v>
      </c>
      <c r="G23" s="362">
        <v>29</v>
      </c>
      <c r="H23" s="362">
        <v>1197</v>
      </c>
      <c r="I23" s="362">
        <v>49</v>
      </c>
      <c r="J23" s="362">
        <v>36</v>
      </c>
      <c r="K23" s="362">
        <v>1108</v>
      </c>
      <c r="L23" s="362">
        <v>58</v>
      </c>
      <c r="M23" s="362">
        <v>21</v>
      </c>
      <c r="N23" s="362">
        <v>1048</v>
      </c>
      <c r="O23" s="362">
        <v>99</v>
      </c>
      <c r="P23" s="362">
        <v>121</v>
      </c>
      <c r="Q23" s="362">
        <v>4341</v>
      </c>
      <c r="R23" s="362">
        <v>349</v>
      </c>
      <c r="S23" s="362">
        <v>4811</v>
      </c>
      <c r="T23" s="313"/>
    </row>
    <row r="24" spans="1:20" ht="22.5" customHeight="1">
      <c r="A24" s="1017" t="s">
        <v>999</v>
      </c>
      <c r="B24" s="1017"/>
      <c r="C24" s="1017"/>
      <c r="D24" s="756">
        <v>1.3872374157748711E-2</v>
      </c>
      <c r="E24" s="756">
        <v>1.5105901851390339E-3</v>
      </c>
      <c r="F24" s="756">
        <v>1.1740558292282431E-2</v>
      </c>
      <c r="G24" s="756">
        <v>2.8515240904621434E-2</v>
      </c>
      <c r="H24" s="756">
        <v>3.668459522824438E-3</v>
      </c>
      <c r="I24" s="756">
        <v>1.091314031180401E-2</v>
      </c>
      <c r="J24" s="756">
        <v>2.754399387911247E-2</v>
      </c>
      <c r="K24" s="756">
        <v>3.0623469517486886E-3</v>
      </c>
      <c r="L24" s="756">
        <v>1.0141633152649064E-2</v>
      </c>
      <c r="M24" s="756">
        <v>1.1278195488721804E-2</v>
      </c>
      <c r="N24" s="756">
        <v>1.843334183471554E-3</v>
      </c>
      <c r="O24" s="756">
        <v>8.4262490424717E-3</v>
      </c>
      <c r="P24" s="756">
        <v>1.8035474735430018E-2</v>
      </c>
      <c r="Q24" s="756">
        <v>2.2719505435985794E-3</v>
      </c>
      <c r="R24" s="756">
        <v>1.0223211670279455E-2</v>
      </c>
      <c r="S24" s="756">
        <v>2.4652325855478237E-3</v>
      </c>
    </row>
    <row r="25" spans="1:20" ht="21.75" customHeight="1">
      <c r="A25" s="1017" t="s">
        <v>987</v>
      </c>
      <c r="B25" s="1017"/>
      <c r="C25" s="1017"/>
      <c r="D25" s="756">
        <v>1.3075363265589867E-3</v>
      </c>
      <c r="E25" s="756">
        <v>0.33482590802979628</v>
      </c>
      <c r="F25" s="756">
        <v>6.2989719125044535E-3</v>
      </c>
      <c r="G25" s="756">
        <v>5.3466888099323688E-4</v>
      </c>
      <c r="H25" s="756">
        <v>0.16739940838837203</v>
      </c>
      <c r="I25" s="756">
        <v>2.3201358038511494E-3</v>
      </c>
      <c r="J25" s="756">
        <v>6.8648212922936633E-4</v>
      </c>
      <c r="K25" s="756">
        <v>0.18550965547593454</v>
      </c>
      <c r="L25" s="756">
        <v>2.9529465826940052E-3</v>
      </c>
      <c r="M25" s="756">
        <v>9.6250621693141978E-4</v>
      </c>
      <c r="N25" s="756">
        <v>0.29114560730666428</v>
      </c>
      <c r="O25" s="756">
        <v>6.0561729464702401E-3</v>
      </c>
      <c r="P25" s="756">
        <v>3.4911935537130095E-3</v>
      </c>
      <c r="Q25" s="756">
        <v>0.9788805792007671</v>
      </c>
      <c r="R25" s="756">
        <v>1.7628227245519847E-2</v>
      </c>
      <c r="S25" s="756">
        <v>1</v>
      </c>
    </row>
    <row r="26" spans="1:20">
      <c r="A26" s="22" t="s">
        <v>1000</v>
      </c>
      <c r="B26" s="22"/>
      <c r="C26" s="22"/>
    </row>
    <row r="27" spans="1:20" ht="12.75" customHeight="1">
      <c r="A27" s="178" t="s">
        <v>1001</v>
      </c>
      <c r="B27" s="178"/>
      <c r="C27" s="178"/>
      <c r="D27" s="176"/>
      <c r="E27" s="176"/>
      <c r="F27" s="176"/>
      <c r="G27" s="176"/>
      <c r="H27" s="177"/>
    </row>
    <row r="28" spans="1:20" ht="12.75" customHeight="1">
      <c r="A28" s="173" t="s">
        <v>1002</v>
      </c>
      <c r="B28" s="173"/>
      <c r="C28" s="173"/>
      <c r="D28" s="175"/>
      <c r="E28" s="175"/>
      <c r="F28" s="175"/>
      <c r="G28" s="175"/>
      <c r="H28" s="175"/>
    </row>
    <row r="29" spans="1:20" ht="12.75" customHeight="1">
      <c r="A29" s="174"/>
      <c r="B29" s="174"/>
      <c r="C29" s="174"/>
      <c r="D29" s="173"/>
      <c r="E29" s="173"/>
      <c r="F29" s="173"/>
      <c r="G29" s="173"/>
      <c r="H29" s="173"/>
    </row>
    <row r="30" spans="1:20" ht="12.75" customHeight="1">
      <c r="B30" s="694"/>
      <c r="C30" s="694"/>
    </row>
    <row r="31" spans="1:20" ht="12.75" customHeight="1">
      <c r="A31" s="156" t="s">
        <v>1055</v>
      </c>
      <c r="B31" s="208"/>
      <c r="C31" s="208"/>
      <c r="D31" s="208"/>
      <c r="E31" s="208"/>
      <c r="F31" s="208"/>
      <c r="S31" s="144" t="str">
        <f>Naslovnica!A20</f>
        <v>Svibanj 2019.</v>
      </c>
    </row>
    <row r="32" spans="1:20">
      <c r="A32" s="639" t="s">
        <v>1056</v>
      </c>
      <c r="B32" s="208"/>
      <c r="C32" s="208"/>
      <c r="D32" s="208"/>
      <c r="E32" s="208"/>
      <c r="F32" s="208"/>
      <c r="S32" s="607" t="str">
        <f>Naslovnica!A24</f>
        <v>May 2019</v>
      </c>
    </row>
    <row r="33" spans="1:19">
      <c r="B33"/>
      <c r="C33"/>
    </row>
    <row r="34" spans="1:19" ht="32.25" customHeight="1">
      <c r="A34" s="761"/>
      <c r="B34" s="1015" t="s">
        <v>970</v>
      </c>
      <c r="C34" s="1015"/>
      <c r="D34" s="1015"/>
      <c r="E34" s="1014" t="s">
        <v>971</v>
      </c>
      <c r="F34" s="1014"/>
      <c r="G34" s="1014"/>
      <c r="H34" s="1014" t="s">
        <v>972</v>
      </c>
      <c r="I34" s="1014"/>
      <c r="J34" s="1014"/>
      <c r="K34" s="1013" t="s">
        <v>973</v>
      </c>
      <c r="L34" s="1013"/>
      <c r="M34" s="1013"/>
      <c r="N34" s="1013" t="s">
        <v>974</v>
      </c>
      <c r="O34" s="1013"/>
      <c r="P34" s="1013"/>
      <c r="Q34" s="1014" t="s">
        <v>975</v>
      </c>
      <c r="R34" s="1014"/>
      <c r="S34" s="1014"/>
    </row>
    <row r="35" spans="1:19" ht="21">
      <c r="A35" s="761" t="s">
        <v>893</v>
      </c>
      <c r="B35" s="1015" t="s">
        <v>976</v>
      </c>
      <c r="C35" s="1015"/>
      <c r="D35" s="1015"/>
      <c r="E35" s="1015" t="s">
        <v>977</v>
      </c>
      <c r="F35" s="1015"/>
      <c r="G35" s="1015"/>
      <c r="H35" s="1015" t="s">
        <v>977</v>
      </c>
      <c r="I35" s="1015"/>
      <c r="J35" s="1015"/>
      <c r="K35" s="1015" t="s">
        <v>978</v>
      </c>
      <c r="L35" s="1015"/>
      <c r="M35" s="1015"/>
      <c r="N35" s="1015" t="s">
        <v>978</v>
      </c>
      <c r="O35" s="1015"/>
      <c r="P35" s="1015"/>
      <c r="Q35" s="1015" t="s">
        <v>978</v>
      </c>
      <c r="R35" s="1015"/>
      <c r="S35" s="1015"/>
    </row>
    <row r="36" spans="1:19">
      <c r="A36" s="761"/>
      <c r="B36" s="762" t="s">
        <v>175</v>
      </c>
      <c r="C36" s="762" t="s">
        <v>176</v>
      </c>
      <c r="D36" s="762" t="s">
        <v>177</v>
      </c>
      <c r="E36" s="762" t="s">
        <v>175</v>
      </c>
      <c r="F36" s="762" t="s">
        <v>176</v>
      </c>
      <c r="G36" s="762" t="s">
        <v>177</v>
      </c>
      <c r="H36" s="762" t="s">
        <v>175</v>
      </c>
      <c r="I36" s="762" t="s">
        <v>176</v>
      </c>
      <c r="J36" s="762" t="s">
        <v>177</v>
      </c>
      <c r="K36" s="762" t="s">
        <v>175</v>
      </c>
      <c r="L36" s="762" t="s">
        <v>176</v>
      </c>
      <c r="M36" s="762" t="s">
        <v>177</v>
      </c>
      <c r="N36" s="762" t="s">
        <v>175</v>
      </c>
      <c r="O36" s="762" t="s">
        <v>176</v>
      </c>
      <c r="P36" s="762" t="s">
        <v>177</v>
      </c>
      <c r="Q36" s="754" t="s">
        <v>175</v>
      </c>
      <c r="R36" s="754" t="s">
        <v>176</v>
      </c>
      <c r="S36" s="754" t="s">
        <v>177</v>
      </c>
    </row>
    <row r="37" spans="1:19">
      <c r="A37" s="183" t="s">
        <v>8</v>
      </c>
      <c r="B37" s="192">
        <v>19</v>
      </c>
      <c r="C37" s="192">
        <v>4281</v>
      </c>
      <c r="D37" s="192">
        <v>4</v>
      </c>
      <c r="E37" s="192">
        <v>8</v>
      </c>
      <c r="F37" s="192">
        <v>2477</v>
      </c>
      <c r="G37" s="192">
        <v>1</v>
      </c>
      <c r="H37" s="192">
        <v>27</v>
      </c>
      <c r="I37" s="192">
        <v>6758</v>
      </c>
      <c r="J37" s="192">
        <v>5</v>
      </c>
      <c r="K37" s="192">
        <v>-2</v>
      </c>
      <c r="L37" s="192">
        <v>-168</v>
      </c>
      <c r="M37" s="192">
        <v>1</v>
      </c>
      <c r="N37" s="192">
        <v>1</v>
      </c>
      <c r="O37" s="192">
        <v>-129</v>
      </c>
      <c r="P37" s="192">
        <v>-1</v>
      </c>
      <c r="Q37" s="193">
        <v>-3.5714285714285698E-2</v>
      </c>
      <c r="R37" s="193">
        <v>-4.2097802976612364E-2</v>
      </c>
      <c r="S37" s="193">
        <v>0</v>
      </c>
    </row>
    <row r="38" spans="1:19">
      <c r="A38" s="79" t="s">
        <v>9</v>
      </c>
      <c r="B38" s="192">
        <v>372</v>
      </c>
      <c r="C38" s="192">
        <v>106116</v>
      </c>
      <c r="D38" s="192">
        <v>136</v>
      </c>
      <c r="E38" s="192">
        <v>280</v>
      </c>
      <c r="F38" s="192">
        <v>83314</v>
      </c>
      <c r="G38" s="192">
        <v>97</v>
      </c>
      <c r="H38" s="192">
        <v>652</v>
      </c>
      <c r="I38" s="192">
        <v>189430</v>
      </c>
      <c r="J38" s="192">
        <v>233</v>
      </c>
      <c r="K38" s="192">
        <v>21</v>
      </c>
      <c r="L38" s="192">
        <v>45</v>
      </c>
      <c r="M38" s="192">
        <v>5</v>
      </c>
      <c r="N38" s="192">
        <v>22</v>
      </c>
      <c r="O38" s="192">
        <v>-390</v>
      </c>
      <c r="P38" s="192">
        <v>0</v>
      </c>
      <c r="Q38" s="193">
        <v>7.0607553366174081E-2</v>
      </c>
      <c r="R38" s="193">
        <v>-1.8179423000922457E-3</v>
      </c>
      <c r="S38" s="193">
        <v>2.1929824561403466E-2</v>
      </c>
    </row>
    <row r="39" spans="1:19">
      <c r="A39" s="79" t="s">
        <v>10</v>
      </c>
      <c r="B39" s="192">
        <v>526</v>
      </c>
      <c r="C39" s="192">
        <v>124988</v>
      </c>
      <c r="D39" s="192">
        <v>96</v>
      </c>
      <c r="E39" s="192">
        <v>376</v>
      </c>
      <c r="F39" s="192">
        <v>113892</v>
      </c>
      <c r="G39" s="192">
        <v>111</v>
      </c>
      <c r="H39" s="192">
        <v>902</v>
      </c>
      <c r="I39" s="192">
        <v>238880</v>
      </c>
      <c r="J39" s="192">
        <v>207</v>
      </c>
      <c r="K39" s="192">
        <v>25</v>
      </c>
      <c r="L39" s="192">
        <v>366</v>
      </c>
      <c r="M39" s="192">
        <v>0</v>
      </c>
      <c r="N39" s="192">
        <v>20</v>
      </c>
      <c r="O39" s="192">
        <v>-258</v>
      </c>
      <c r="P39" s="192">
        <v>3</v>
      </c>
      <c r="Q39" s="193">
        <v>5.2508751458576475E-2</v>
      </c>
      <c r="R39" s="193">
        <v>4.5231434171499885E-4</v>
      </c>
      <c r="S39" s="193">
        <v>1.4705882352941124E-2</v>
      </c>
    </row>
    <row r="40" spans="1:19">
      <c r="A40" s="79" t="s">
        <v>11</v>
      </c>
      <c r="B40" s="192">
        <v>769</v>
      </c>
      <c r="C40" s="192">
        <v>146239</v>
      </c>
      <c r="D40" s="192">
        <v>73</v>
      </c>
      <c r="E40" s="192">
        <v>435</v>
      </c>
      <c r="F40" s="192">
        <v>136117</v>
      </c>
      <c r="G40" s="192">
        <v>58</v>
      </c>
      <c r="H40" s="192">
        <v>1204</v>
      </c>
      <c r="I40" s="192">
        <v>282356</v>
      </c>
      <c r="J40" s="192">
        <v>131</v>
      </c>
      <c r="K40" s="192">
        <v>-5</v>
      </c>
      <c r="L40" s="192">
        <v>38</v>
      </c>
      <c r="M40" s="192">
        <v>4</v>
      </c>
      <c r="N40" s="192">
        <v>-3</v>
      </c>
      <c r="O40" s="192">
        <v>-259</v>
      </c>
      <c r="P40" s="192">
        <v>-3</v>
      </c>
      <c r="Q40" s="193">
        <v>-6.6006600660065695E-3</v>
      </c>
      <c r="R40" s="193">
        <v>-7.820877141451188E-4</v>
      </c>
      <c r="S40" s="193">
        <v>7.692307692307665E-3</v>
      </c>
    </row>
    <row r="41" spans="1:19">
      <c r="A41" s="79" t="s">
        <v>12</v>
      </c>
      <c r="B41" s="192">
        <v>937</v>
      </c>
      <c r="C41" s="192">
        <v>160217</v>
      </c>
      <c r="D41" s="192">
        <v>71</v>
      </c>
      <c r="E41" s="192">
        <v>410</v>
      </c>
      <c r="F41" s="192">
        <v>148193</v>
      </c>
      <c r="G41" s="192">
        <v>75</v>
      </c>
      <c r="H41" s="192">
        <v>1347</v>
      </c>
      <c r="I41" s="192">
        <v>308410</v>
      </c>
      <c r="J41" s="192">
        <v>146</v>
      </c>
      <c r="K41" s="192">
        <v>4</v>
      </c>
      <c r="L41" s="192">
        <v>335</v>
      </c>
      <c r="M41" s="192">
        <v>-3</v>
      </c>
      <c r="N41" s="192">
        <v>8</v>
      </c>
      <c r="O41" s="192">
        <v>-52</v>
      </c>
      <c r="P41" s="192">
        <v>3</v>
      </c>
      <c r="Q41" s="193">
        <v>8.9887640449437534E-3</v>
      </c>
      <c r="R41" s="193">
        <v>9.1845245629240679E-4</v>
      </c>
      <c r="S41" s="193">
        <v>0</v>
      </c>
    </row>
    <row r="42" spans="1:19">
      <c r="A42" s="79" t="s">
        <v>13</v>
      </c>
      <c r="B42" s="192">
        <v>828</v>
      </c>
      <c r="C42" s="192">
        <v>145648</v>
      </c>
      <c r="D42" s="192">
        <v>79</v>
      </c>
      <c r="E42" s="192">
        <v>413</v>
      </c>
      <c r="F42" s="192">
        <v>140669</v>
      </c>
      <c r="G42" s="192">
        <v>90</v>
      </c>
      <c r="H42" s="192">
        <v>1241</v>
      </c>
      <c r="I42" s="192">
        <v>286317</v>
      </c>
      <c r="J42" s="192">
        <v>169</v>
      </c>
      <c r="K42" s="192">
        <v>6</v>
      </c>
      <c r="L42" s="192">
        <v>552</v>
      </c>
      <c r="M42" s="192">
        <v>-1</v>
      </c>
      <c r="N42" s="192">
        <v>-2</v>
      </c>
      <c r="O42" s="192">
        <v>278</v>
      </c>
      <c r="P42" s="192">
        <v>-2</v>
      </c>
      <c r="Q42" s="193">
        <v>3.2336297493937849E-3</v>
      </c>
      <c r="R42" s="193">
        <v>2.9073127673064914E-3</v>
      </c>
      <c r="S42" s="193">
        <v>-1.744186046511631E-2</v>
      </c>
    </row>
    <row r="43" spans="1:19">
      <c r="A43" s="79" t="s">
        <v>14</v>
      </c>
      <c r="B43" s="192">
        <v>580</v>
      </c>
      <c r="C43" s="192">
        <v>119652</v>
      </c>
      <c r="D43" s="192">
        <v>110</v>
      </c>
      <c r="E43" s="192">
        <v>315</v>
      </c>
      <c r="F43" s="192">
        <v>125397</v>
      </c>
      <c r="G43" s="192">
        <v>87</v>
      </c>
      <c r="H43" s="192">
        <v>895</v>
      </c>
      <c r="I43" s="192">
        <v>245049</v>
      </c>
      <c r="J43" s="192">
        <v>197</v>
      </c>
      <c r="K43" s="192">
        <v>7</v>
      </c>
      <c r="L43" s="192">
        <v>346</v>
      </c>
      <c r="M43" s="192">
        <v>0</v>
      </c>
      <c r="N43" s="192">
        <v>11</v>
      </c>
      <c r="O43" s="192">
        <v>347</v>
      </c>
      <c r="P43" s="192">
        <v>0</v>
      </c>
      <c r="Q43" s="193">
        <v>2.0524515393386622E-2</v>
      </c>
      <c r="R43" s="193">
        <v>2.8360261258164599E-3</v>
      </c>
      <c r="S43" s="193">
        <v>0</v>
      </c>
    </row>
    <row r="44" spans="1:19">
      <c r="A44" s="79" t="s">
        <v>15</v>
      </c>
      <c r="B44" s="192">
        <v>348</v>
      </c>
      <c r="C44" s="192">
        <v>112548</v>
      </c>
      <c r="D44" s="192">
        <v>126</v>
      </c>
      <c r="E44" s="192">
        <v>194</v>
      </c>
      <c r="F44" s="192">
        <v>118574</v>
      </c>
      <c r="G44" s="192">
        <v>165</v>
      </c>
      <c r="H44" s="192">
        <v>542</v>
      </c>
      <c r="I44" s="192">
        <v>231122</v>
      </c>
      <c r="J44" s="192">
        <v>291</v>
      </c>
      <c r="K44" s="192">
        <v>3</v>
      </c>
      <c r="L44" s="192">
        <v>153</v>
      </c>
      <c r="M44" s="192">
        <v>1</v>
      </c>
      <c r="N44" s="192">
        <v>2</v>
      </c>
      <c r="O44" s="192">
        <v>192</v>
      </c>
      <c r="P44" s="192">
        <v>-3</v>
      </c>
      <c r="Q44" s="193">
        <v>9.3109869646181842E-3</v>
      </c>
      <c r="R44" s="193">
        <v>1.4949496700278342E-3</v>
      </c>
      <c r="S44" s="193">
        <v>-6.8259385665528916E-3</v>
      </c>
    </row>
    <row r="45" spans="1:19">
      <c r="A45" s="79" t="s">
        <v>16</v>
      </c>
      <c r="B45" s="192">
        <v>20</v>
      </c>
      <c r="C45" s="192">
        <v>67908</v>
      </c>
      <c r="D45" s="192">
        <v>210</v>
      </c>
      <c r="E45" s="192">
        <v>0</v>
      </c>
      <c r="F45" s="192">
        <v>58777</v>
      </c>
      <c r="G45" s="192">
        <v>7070</v>
      </c>
      <c r="H45" s="192">
        <v>20</v>
      </c>
      <c r="I45" s="192">
        <v>126685</v>
      </c>
      <c r="J45" s="192">
        <v>7280</v>
      </c>
      <c r="K45" s="192">
        <v>3</v>
      </c>
      <c r="L45" s="192">
        <v>1212</v>
      </c>
      <c r="M45" s="192">
        <v>0</v>
      </c>
      <c r="N45" s="192">
        <v>0</v>
      </c>
      <c r="O45" s="192">
        <v>1729</v>
      </c>
      <c r="P45" s="192">
        <v>-323</v>
      </c>
      <c r="Q45" s="193">
        <v>0.17647058823529416</v>
      </c>
      <c r="R45" s="193">
        <v>2.3766808895784752E-2</v>
      </c>
      <c r="S45" s="193">
        <v>-4.2483230303827391E-2</v>
      </c>
    </row>
    <row r="46" spans="1:19">
      <c r="A46" s="79" t="s">
        <v>17</v>
      </c>
      <c r="B46" s="192">
        <v>0</v>
      </c>
      <c r="C46" s="192">
        <v>25</v>
      </c>
      <c r="D46" s="192">
        <v>14664</v>
      </c>
      <c r="E46" s="192">
        <v>0</v>
      </c>
      <c r="F46" s="192">
        <v>1</v>
      </c>
      <c r="G46" s="192">
        <v>9843</v>
      </c>
      <c r="H46" s="192">
        <v>0</v>
      </c>
      <c r="I46" s="192">
        <v>26</v>
      </c>
      <c r="J46" s="192">
        <v>24507</v>
      </c>
      <c r="K46" s="192">
        <v>0</v>
      </c>
      <c r="L46" s="192">
        <v>4</v>
      </c>
      <c r="M46" s="192">
        <v>297</v>
      </c>
      <c r="N46" s="192">
        <v>0</v>
      </c>
      <c r="O46" s="192">
        <v>0</v>
      </c>
      <c r="P46" s="192">
        <v>264</v>
      </c>
      <c r="Q46" s="193" t="s">
        <v>538</v>
      </c>
      <c r="R46" s="193">
        <v>0.18181818181818188</v>
      </c>
      <c r="S46" s="193">
        <v>2.3427712352793728E-2</v>
      </c>
    </row>
    <row r="47" spans="1:19">
      <c r="A47" s="79" t="s">
        <v>18</v>
      </c>
      <c r="B47" s="192">
        <v>0</v>
      </c>
      <c r="C47" s="192">
        <v>1</v>
      </c>
      <c r="D47" s="192">
        <v>860</v>
      </c>
      <c r="E47" s="192">
        <v>0</v>
      </c>
      <c r="F47" s="192">
        <v>0</v>
      </c>
      <c r="G47" s="192">
        <v>461</v>
      </c>
      <c r="H47" s="192">
        <v>0</v>
      </c>
      <c r="I47" s="192">
        <v>1</v>
      </c>
      <c r="J47" s="192">
        <v>1321</v>
      </c>
      <c r="K47" s="192">
        <v>0</v>
      </c>
      <c r="L47" s="192">
        <v>0</v>
      </c>
      <c r="M47" s="192">
        <v>76</v>
      </c>
      <c r="N47" s="192">
        <v>0</v>
      </c>
      <c r="O47" s="192">
        <v>0</v>
      </c>
      <c r="P47" s="192">
        <v>31</v>
      </c>
      <c r="Q47" s="193" t="s">
        <v>538</v>
      </c>
      <c r="R47" s="193">
        <v>0</v>
      </c>
      <c r="S47" s="193">
        <v>8.8138385502471106E-2</v>
      </c>
    </row>
    <row r="48" spans="1:19" ht="24">
      <c r="A48" s="764" t="s">
        <v>979</v>
      </c>
      <c r="B48" s="765">
        <v>4399</v>
      </c>
      <c r="C48" s="765">
        <v>987623</v>
      </c>
      <c r="D48" s="765">
        <v>16429</v>
      </c>
      <c r="E48" s="765">
        <v>2431</v>
      </c>
      <c r="F48" s="765">
        <v>927411</v>
      </c>
      <c r="G48" s="765">
        <v>18058</v>
      </c>
      <c r="H48" s="765">
        <v>6830</v>
      </c>
      <c r="I48" s="765">
        <v>1915034</v>
      </c>
      <c r="J48" s="765">
        <v>34487</v>
      </c>
      <c r="K48" s="765">
        <v>62</v>
      </c>
      <c r="L48" s="765">
        <v>2883</v>
      </c>
      <c r="M48" s="765">
        <v>380</v>
      </c>
      <c r="N48" s="765">
        <v>59</v>
      </c>
      <c r="O48" s="765">
        <v>1458</v>
      </c>
      <c r="P48" s="765">
        <v>-31</v>
      </c>
      <c r="Q48" s="766">
        <v>1.8035474735430101E-2</v>
      </c>
      <c r="R48" s="766">
        <v>2.2719505435986331E-3</v>
      </c>
      <c r="S48" s="766">
        <v>1.0223211670279397E-2</v>
      </c>
    </row>
    <row r="49" spans="1:19" ht="24">
      <c r="A49" s="767" t="s">
        <v>980</v>
      </c>
      <c r="B49" s="1012">
        <v>1008451</v>
      </c>
      <c r="C49" s="1012"/>
      <c r="D49" s="1012"/>
      <c r="E49" s="1012">
        <v>947900</v>
      </c>
      <c r="F49" s="1012"/>
      <c r="G49" s="1012"/>
      <c r="H49" s="1012">
        <v>1956351</v>
      </c>
      <c r="I49" s="1012"/>
      <c r="J49" s="1012"/>
      <c r="K49" s="1012">
        <v>3325</v>
      </c>
      <c r="L49" s="1012"/>
      <c r="M49" s="1012"/>
      <c r="N49" s="1012">
        <v>1486</v>
      </c>
      <c r="O49" s="1012"/>
      <c r="P49" s="1012"/>
      <c r="Q49" s="1011">
        <v>2.4652325855478718E-3</v>
      </c>
      <c r="R49" s="1011"/>
      <c r="S49" s="1011"/>
    </row>
    <row r="50" spans="1:19">
      <c r="A50" s="15" t="s">
        <v>981</v>
      </c>
      <c r="B50"/>
      <c r="C50"/>
    </row>
    <row r="53" spans="1:19">
      <c r="A53" s="694" t="s">
        <v>126</v>
      </c>
    </row>
    <row r="54" spans="1:19">
      <c r="S54" s="14" t="s">
        <v>1271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89" t="s">
        <v>1142</v>
      </c>
      <c r="B1" s="590"/>
      <c r="C1" s="590"/>
      <c r="D1" s="591" t="s">
        <v>1328</v>
      </c>
    </row>
    <row r="2" spans="1:11" ht="15" customHeight="1">
      <c r="A2" s="604" t="s">
        <v>1143</v>
      </c>
      <c r="B2" s="590"/>
      <c r="C2" s="597"/>
      <c r="D2" s="598" t="s">
        <v>1329</v>
      </c>
    </row>
    <row r="3" spans="1:11" ht="15" customHeight="1">
      <c r="A3" s="599"/>
      <c r="B3" s="590"/>
      <c r="C3" s="597"/>
      <c r="D3" s="598"/>
    </row>
    <row r="4" spans="1:11" ht="15" customHeight="1">
      <c r="A4" s="154" t="s">
        <v>1144</v>
      </c>
      <c r="B4" s="590"/>
      <c r="C4" s="597"/>
      <c r="D4" s="598"/>
    </row>
    <row r="5" spans="1:11" ht="15" customHeight="1">
      <c r="A5" s="599" t="s">
        <v>1145</v>
      </c>
      <c r="B5" s="590"/>
      <c r="C5" s="597"/>
      <c r="D5" s="598"/>
    </row>
    <row r="6" spans="1:11" ht="15" customHeight="1">
      <c r="A6" s="598" t="s">
        <v>1146</v>
      </c>
      <c r="B6" s="886" t="s">
        <v>1315</v>
      </c>
      <c r="C6" s="597"/>
      <c r="D6" s="598"/>
    </row>
    <row r="7" spans="1:11" ht="23.25">
      <c r="A7" s="702" t="s">
        <v>564</v>
      </c>
      <c r="B7" s="589">
        <v>6</v>
      </c>
      <c r="C7" s="703"/>
      <c r="D7" s="704"/>
      <c r="H7" s="154"/>
      <c r="I7" s="350"/>
      <c r="J7" s="351"/>
      <c r="K7" s="351"/>
    </row>
    <row r="8" spans="1:11">
      <c r="B8" s="245"/>
      <c r="C8" s="246"/>
      <c r="D8" s="244"/>
      <c r="E8" s="247"/>
      <c r="H8" s="599"/>
      <c r="I8" s="349"/>
      <c r="J8" s="349"/>
      <c r="K8" s="349"/>
    </row>
    <row r="9" spans="1:11">
      <c r="A9" s="234" t="s">
        <v>1147</v>
      </c>
    </row>
    <row r="10" spans="1:11">
      <c r="A10" s="600" t="s">
        <v>1148</v>
      </c>
    </row>
    <row r="11" spans="1:11" ht="12.75" customHeight="1">
      <c r="A11"/>
      <c r="B11"/>
      <c r="C11"/>
      <c r="D11" s="66" t="s">
        <v>565</v>
      </c>
    </row>
    <row r="12" spans="1:11" ht="22.5" customHeight="1">
      <c r="A12" s="1127" t="s">
        <v>569</v>
      </c>
      <c r="B12" s="585" t="s">
        <v>566</v>
      </c>
      <c r="C12" s="1127" t="s">
        <v>567</v>
      </c>
      <c r="D12" s="1127" t="s">
        <v>568</v>
      </c>
    </row>
    <row r="13" spans="1:11" ht="22.5" customHeight="1">
      <c r="A13" s="1128"/>
      <c r="B13" s="586" t="s">
        <v>1315</v>
      </c>
      <c r="C13" s="1127"/>
      <c r="D13" s="1127"/>
      <c r="E13" s="349"/>
    </row>
    <row r="14" spans="1:11" ht="15">
      <c r="A14" s="532" t="s">
        <v>570</v>
      </c>
      <c r="B14" s="529">
        <v>60354.012240000004</v>
      </c>
      <c r="C14" s="530">
        <v>0.19231444089987798</v>
      </c>
      <c r="D14" s="529">
        <v>11606.948119999994</v>
      </c>
      <c r="F14" s="54"/>
    </row>
    <row r="15" spans="1:11">
      <c r="A15" s="532" t="s">
        <v>571</v>
      </c>
      <c r="B15" s="529">
        <v>2036633.3024600002</v>
      </c>
      <c r="C15" s="530">
        <v>-0.39088449797929958</v>
      </c>
      <c r="D15" s="529">
        <v>-796088.38600000017</v>
      </c>
    </row>
    <row r="16" spans="1:11" ht="22.5">
      <c r="A16" s="535" t="s">
        <v>572</v>
      </c>
      <c r="B16" s="529">
        <v>693.04422999999997</v>
      </c>
      <c r="C16" s="530">
        <v>-0.16847180157606972</v>
      </c>
      <c r="D16" s="529">
        <v>-116.75841000000003</v>
      </c>
      <c r="F16" s="54"/>
    </row>
    <row r="17" spans="1:4">
      <c r="A17" s="705" t="s">
        <v>574</v>
      </c>
      <c r="B17" s="706">
        <v>2097680.3589300001</v>
      </c>
      <c r="C17" s="707">
        <v>-0.37403134035645624</v>
      </c>
      <c r="D17" s="706">
        <v>-784598.19629000011</v>
      </c>
    </row>
    <row r="18" spans="1:4">
      <c r="A18" s="532" t="s">
        <v>573</v>
      </c>
      <c r="B18" s="533">
        <v>139816.67553000001</v>
      </c>
      <c r="C18" s="534">
        <v>-0.14647431282691151</v>
      </c>
      <c r="D18" s="533">
        <v>-20479.551470000006</v>
      </c>
    </row>
    <row r="19" spans="1:4">
      <c r="A19" s="532" t="s">
        <v>579</v>
      </c>
      <c r="B19" s="529">
        <v>117.83431</v>
      </c>
      <c r="C19" s="587">
        <v>-1</v>
      </c>
      <c r="D19" s="588">
        <v>-117.83431</v>
      </c>
    </row>
    <row r="20" spans="1:4">
      <c r="A20" s="532" t="s">
        <v>575</v>
      </c>
      <c r="B20" s="529">
        <v>11788.713599999999</v>
      </c>
      <c r="C20" s="530">
        <v>7.591550277377189E-2</v>
      </c>
      <c r="D20" s="529">
        <v>894.94612000000234</v>
      </c>
    </row>
    <row r="21" spans="1:4">
      <c r="A21" s="532" t="s">
        <v>576</v>
      </c>
      <c r="B21" s="529">
        <v>1942672.6803899999</v>
      </c>
      <c r="C21" s="530">
        <v>-0.39396766795853244</v>
      </c>
      <c r="D21" s="529">
        <v>-765350.22549999971</v>
      </c>
    </row>
    <row r="22" spans="1:4" ht="22.5">
      <c r="A22" s="535" t="s">
        <v>577</v>
      </c>
      <c r="B22" s="529">
        <v>3284.4551000000001</v>
      </c>
      <c r="C22" s="530">
        <v>0.1383696400660189</v>
      </c>
      <c r="D22" s="529">
        <v>454.46887000000015</v>
      </c>
    </row>
    <row r="23" spans="1:4">
      <c r="A23" s="705" t="s">
        <v>578</v>
      </c>
      <c r="B23" s="708">
        <v>2097680.3589300001</v>
      </c>
      <c r="C23" s="709">
        <v>-0.37403134035645624</v>
      </c>
      <c r="D23" s="708">
        <v>-784598.19629000011</v>
      </c>
    </row>
    <row r="24" spans="1:4">
      <c r="A24" s="22" t="s">
        <v>580</v>
      </c>
    </row>
    <row r="26" spans="1:4">
      <c r="A26" s="235" t="s">
        <v>1149</v>
      </c>
    </row>
    <row r="27" spans="1:4">
      <c r="A27" s="601" t="s">
        <v>1150</v>
      </c>
    </row>
    <row r="28" spans="1:4">
      <c r="D28" s="66" t="s">
        <v>565</v>
      </c>
    </row>
    <row r="29" spans="1:4" ht="24" customHeight="1">
      <c r="A29" s="1127" t="s">
        <v>569</v>
      </c>
      <c r="B29" s="585" t="s">
        <v>581</v>
      </c>
      <c r="C29" s="1127" t="s">
        <v>567</v>
      </c>
      <c r="D29" s="1127" t="s">
        <v>568</v>
      </c>
    </row>
    <row r="30" spans="1:4" ht="22.5">
      <c r="A30" s="1128"/>
      <c r="B30" s="586" t="s">
        <v>1346</v>
      </c>
      <c r="C30" s="1127"/>
      <c r="D30" s="1127"/>
    </row>
    <row r="31" spans="1:4">
      <c r="A31" s="535" t="s">
        <v>582</v>
      </c>
      <c r="B31" s="592">
        <v>11921.769029999999</v>
      </c>
      <c r="C31" s="530">
        <v>-0.35505661463778232</v>
      </c>
      <c r="D31" s="529">
        <v>-6563.2163200000032</v>
      </c>
    </row>
    <row r="32" spans="1:4">
      <c r="A32" s="535" t="s">
        <v>583</v>
      </c>
      <c r="B32" s="592">
        <v>4670.1246399999991</v>
      </c>
      <c r="C32" s="530">
        <v>-0.38560097053406045</v>
      </c>
      <c r="D32" s="529">
        <v>-2931.001690000001</v>
      </c>
    </row>
    <row r="33" spans="1:4">
      <c r="A33" s="535" t="s">
        <v>584</v>
      </c>
      <c r="B33" s="592">
        <v>7251.6443900000004</v>
      </c>
      <c r="C33" s="530">
        <v>-0.33372488777422621</v>
      </c>
      <c r="D33" s="529">
        <v>-3632.2146299999995</v>
      </c>
    </row>
    <row r="34" spans="1:4">
      <c r="A34" s="535" t="s">
        <v>585</v>
      </c>
      <c r="B34" s="592">
        <v>2720.5551600000008</v>
      </c>
      <c r="C34" s="530">
        <v>0.12675672016926234</v>
      </c>
      <c r="D34" s="529">
        <v>306.0542200000009</v>
      </c>
    </row>
    <row r="35" spans="1:4">
      <c r="A35" s="535" t="s">
        <v>586</v>
      </c>
      <c r="B35" s="592">
        <v>662.22615999999994</v>
      </c>
      <c r="C35" s="530">
        <v>-0.25627642468622253</v>
      </c>
      <c r="D35" s="529">
        <v>-228.19359000000009</v>
      </c>
    </row>
    <row r="36" spans="1:4" ht="22.5">
      <c r="A36" s="535" t="s">
        <v>587</v>
      </c>
      <c r="B36" s="592">
        <v>2058.3289999999997</v>
      </c>
      <c r="C36" s="593">
        <v>0.35053763113499214</v>
      </c>
      <c r="D36" s="529">
        <v>534.24780999999984</v>
      </c>
    </row>
    <row r="37" spans="1:4">
      <c r="A37" s="535" t="s">
        <v>589</v>
      </c>
      <c r="B37" s="592">
        <v>1427.0558299999998</v>
      </c>
      <c r="C37" s="530">
        <v>-0.59609812828411646</v>
      </c>
      <c r="D37" s="529">
        <v>-2106.1187600000007</v>
      </c>
    </row>
    <row r="38" spans="1:4">
      <c r="A38" s="535" t="s">
        <v>588</v>
      </c>
      <c r="B38" s="592">
        <v>7366.9606200000007</v>
      </c>
      <c r="C38" s="530">
        <v>-0.29261346420419709</v>
      </c>
      <c r="D38" s="529">
        <v>-3047.3747499999981</v>
      </c>
    </row>
    <row r="39" spans="1:4" ht="22.5">
      <c r="A39" s="535" t="s">
        <v>590</v>
      </c>
      <c r="B39" s="592">
        <v>-5939.9047900000014</v>
      </c>
      <c r="C39" s="593">
        <v>-0.13678738516555905</v>
      </c>
      <c r="D39" s="529">
        <v>941.25598999999875</v>
      </c>
    </row>
    <row r="40" spans="1:4">
      <c r="A40" s="535" t="s">
        <v>592</v>
      </c>
      <c r="B40" s="592">
        <v>16069.380019999999</v>
      </c>
      <c r="C40" s="530">
        <v>-0.34229922402131763</v>
      </c>
      <c r="D40" s="529">
        <v>-8363.2808600000044</v>
      </c>
    </row>
    <row r="41" spans="1:4">
      <c r="A41" s="535" t="s">
        <v>591</v>
      </c>
      <c r="B41" s="592">
        <v>12699.31142</v>
      </c>
      <c r="C41" s="530">
        <v>-0.32828778951218912</v>
      </c>
      <c r="D41" s="529">
        <v>-6206.5700300000008</v>
      </c>
    </row>
    <row r="42" spans="1:4" ht="22.5">
      <c r="A42" s="535" t="s">
        <v>593</v>
      </c>
      <c r="B42" s="592">
        <v>3370.0686000000005</v>
      </c>
      <c r="C42" s="593">
        <v>-0.39022922070910276</v>
      </c>
      <c r="D42" s="529">
        <v>-2156.7108299999991</v>
      </c>
    </row>
    <row r="43" spans="1:4">
      <c r="A43" s="535" t="s">
        <v>596</v>
      </c>
      <c r="B43" s="592">
        <v>146.72685999999999</v>
      </c>
      <c r="C43" s="593">
        <v>-0.61409855722951712</v>
      </c>
      <c r="D43" s="529">
        <v>-233.49162000000001</v>
      </c>
    </row>
    <row r="44" spans="1:4" ht="21.75">
      <c r="A44" s="710" t="s">
        <v>594</v>
      </c>
      <c r="B44" s="711">
        <v>3223.3417400000003</v>
      </c>
      <c r="C44" s="712">
        <v>-0.37369016488573786</v>
      </c>
      <c r="D44" s="706">
        <v>-1923.2192099999997</v>
      </c>
    </row>
    <row r="45" spans="1:4">
      <c r="A45" s="22" t="s">
        <v>595</v>
      </c>
    </row>
    <row r="47" spans="1:4">
      <c r="A47" s="235" t="s">
        <v>1151</v>
      </c>
    </row>
    <row r="48" spans="1:4">
      <c r="A48" s="601" t="s">
        <v>1152</v>
      </c>
    </row>
    <row r="49" spans="1:5">
      <c r="B49" s="66" t="s">
        <v>565</v>
      </c>
    </row>
    <row r="50" spans="1:5" ht="22.5">
      <c r="A50" s="1127" t="s">
        <v>569</v>
      </c>
      <c r="B50" s="585" t="s">
        <v>581</v>
      </c>
      <c r="C50" s="236"/>
      <c r="D50" s="1129"/>
      <c r="E50" s="1129"/>
    </row>
    <row r="51" spans="1:5" ht="22.5">
      <c r="A51" s="1128"/>
      <c r="B51" s="586" t="s">
        <v>1346</v>
      </c>
      <c r="C51" s="237"/>
      <c r="D51" s="1129"/>
      <c r="E51" s="1129"/>
    </row>
    <row r="52" spans="1:5">
      <c r="A52" s="594" t="s">
        <v>597</v>
      </c>
      <c r="B52" s="595">
        <v>384427.51165999996</v>
      </c>
      <c r="C52" s="238"/>
      <c r="D52" s="239"/>
      <c r="E52" s="240"/>
    </row>
    <row r="53" spans="1:5" ht="22.5">
      <c r="A53" s="535" t="s">
        <v>598</v>
      </c>
      <c r="B53" s="595">
        <v>101622.83757999999</v>
      </c>
      <c r="C53" s="238"/>
      <c r="D53" s="239"/>
      <c r="E53" s="240"/>
    </row>
    <row r="54" spans="1:5" ht="22.5">
      <c r="A54" s="535" t="s">
        <v>599</v>
      </c>
      <c r="B54" s="595">
        <v>321975.10971999995</v>
      </c>
      <c r="C54" s="238"/>
      <c r="D54" s="239"/>
      <c r="E54" s="240"/>
    </row>
    <row r="55" spans="1:5">
      <c r="A55" s="713" t="s">
        <v>600</v>
      </c>
      <c r="B55" s="714">
        <v>808025.45895999996</v>
      </c>
      <c r="C55" s="241"/>
      <c r="D55" s="242"/>
      <c r="E55" s="243"/>
    </row>
    <row r="56" spans="1:5">
      <c r="A56" s="22" t="s">
        <v>580</v>
      </c>
    </row>
    <row r="57" spans="1:5">
      <c r="A57" s="22"/>
    </row>
    <row r="58" spans="1:5">
      <c r="A58" s="235" t="s">
        <v>1153</v>
      </c>
    </row>
    <row r="59" spans="1:5">
      <c r="A59" s="601" t="s">
        <v>1154</v>
      </c>
    </row>
    <row r="60" spans="1:5">
      <c r="A60" s="22"/>
      <c r="B60" s="66" t="s">
        <v>565</v>
      </c>
    </row>
    <row r="61" spans="1:5" ht="22.5">
      <c r="A61" s="1127" t="s">
        <v>569</v>
      </c>
      <c r="B61" s="585" t="s">
        <v>566</v>
      </c>
    </row>
    <row r="62" spans="1:5">
      <c r="A62" s="1128"/>
      <c r="B62" s="586" t="s">
        <v>1315</v>
      </c>
    </row>
    <row r="63" spans="1:5">
      <c r="A63" s="594" t="s">
        <v>601</v>
      </c>
      <c r="B63" s="595">
        <v>357263.21609</v>
      </c>
    </row>
    <row r="64" spans="1:5" ht="22.5">
      <c r="A64" s="535" t="s">
        <v>598</v>
      </c>
      <c r="B64" s="595">
        <v>215393.71875</v>
      </c>
    </row>
    <row r="65" spans="1:5" ht="22.5">
      <c r="A65" s="535" t="s">
        <v>599</v>
      </c>
      <c r="B65" s="595">
        <v>434916.06575000001</v>
      </c>
    </row>
    <row r="66" spans="1:5">
      <c r="A66" s="713" t="s">
        <v>602</v>
      </c>
      <c r="B66" s="714">
        <v>1007573.0005900001</v>
      </c>
    </row>
    <row r="67" spans="1:5">
      <c r="A67" s="22" t="s">
        <v>595</v>
      </c>
    </row>
    <row r="69" spans="1:5">
      <c r="A69" s="695" t="s">
        <v>126</v>
      </c>
      <c r="E69" s="36" t="s">
        <v>1427</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987" customWidth="1"/>
    <col min="2" max="2" width="19.42578125" style="987" customWidth="1"/>
    <col min="3" max="16384" width="9.140625" style="987"/>
  </cols>
  <sheetData>
    <row r="1" spans="1:2" ht="12.75">
      <c r="A1" s="154" t="s">
        <v>1424</v>
      </c>
    </row>
    <row r="2" spans="1:2">
      <c r="A2" s="602" t="s">
        <v>1425</v>
      </c>
    </row>
    <row r="4" spans="1:2">
      <c r="B4" s="66" t="s">
        <v>565</v>
      </c>
    </row>
    <row r="5" spans="1:2" ht="48">
      <c r="A5" s="991" t="s">
        <v>1422</v>
      </c>
      <c r="B5" s="991" t="s">
        <v>1426</v>
      </c>
    </row>
    <row r="6" spans="1:2">
      <c r="A6" s="990">
        <v>42735</v>
      </c>
      <c r="B6" s="989">
        <v>1203495.0464000001</v>
      </c>
    </row>
    <row r="7" spans="1:2">
      <c r="A7" s="990">
        <v>42825</v>
      </c>
      <c r="B7" s="989">
        <v>1146319.70306</v>
      </c>
    </row>
    <row r="8" spans="1:2">
      <c r="A8" s="990">
        <v>42916</v>
      </c>
      <c r="B8" s="989">
        <v>877228.42964999995</v>
      </c>
    </row>
    <row r="9" spans="1:2">
      <c r="A9" s="990">
        <v>43008</v>
      </c>
      <c r="B9" s="989">
        <v>894151.84952999989</v>
      </c>
    </row>
    <row r="10" spans="1:2">
      <c r="A10" s="990">
        <v>43100</v>
      </c>
      <c r="B10" s="989">
        <v>1107262.56757</v>
      </c>
    </row>
    <row r="11" spans="1:2">
      <c r="A11" s="990">
        <v>43190</v>
      </c>
      <c r="B11" s="989">
        <v>900884.15221000009</v>
      </c>
    </row>
    <row r="12" spans="1:2">
      <c r="A12" s="990">
        <v>43281</v>
      </c>
      <c r="B12" s="989">
        <v>848211.15226999996</v>
      </c>
    </row>
    <row r="13" spans="1:2">
      <c r="A13" s="990">
        <v>43373</v>
      </c>
      <c r="B13" s="989">
        <v>810938.32378999994</v>
      </c>
    </row>
    <row r="14" spans="1:2">
      <c r="A14" s="990">
        <v>43465</v>
      </c>
      <c r="B14" s="989">
        <v>1130869.9720300001</v>
      </c>
    </row>
    <row r="15" spans="1:2">
      <c r="A15" s="990">
        <v>43555</v>
      </c>
      <c r="B15" s="989">
        <v>1115130.94731</v>
      </c>
    </row>
    <row r="16" spans="1:2">
      <c r="A16" s="22" t="s">
        <v>1423</v>
      </c>
    </row>
    <row r="60" spans="8:8">
      <c r="H60" s="36" t="s">
        <v>1428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7" t="s">
        <v>1173</v>
      </c>
      <c r="D1" s="144" t="str">
        <f>Naslovnica!A20</f>
        <v>Svibanj 2019.</v>
      </c>
    </row>
    <row r="2" spans="1:13" ht="12.75" customHeight="1">
      <c r="A2" s="631" t="s">
        <v>1174</v>
      </c>
      <c r="D2" s="607" t="str">
        <f>Naslovnica!A24</f>
        <v>May 2019</v>
      </c>
    </row>
    <row r="3" spans="1:13" ht="12.75" customHeight="1"/>
    <row r="4" spans="1:13" ht="12.75" customHeight="1">
      <c r="D4" s="66" t="s">
        <v>641</v>
      </c>
      <c r="E4" s="322"/>
      <c r="F4" s="322"/>
      <c r="G4" s="322"/>
      <c r="J4" s="322"/>
      <c r="K4" s="322"/>
      <c r="L4" s="322"/>
      <c r="M4" s="322"/>
    </row>
    <row r="5" spans="1:13" ht="31.5" customHeight="1">
      <c r="A5" s="902"/>
      <c r="B5" s="903" t="str">
        <f>D1</f>
        <v>Svibanj 2019.</v>
      </c>
      <c r="C5" s="904" t="s">
        <v>1025</v>
      </c>
      <c r="D5" s="904" t="s">
        <v>20</v>
      </c>
      <c r="E5" s="320"/>
      <c r="F5" s="321"/>
      <c r="G5" s="321"/>
      <c r="H5" s="320"/>
      <c r="I5" s="320"/>
      <c r="J5" s="320"/>
      <c r="K5" s="1022"/>
      <c r="L5" s="1022"/>
      <c r="M5" s="1022"/>
    </row>
    <row r="6" spans="1:13" s="276" customFormat="1" ht="24">
      <c r="A6" s="902"/>
      <c r="B6" s="905" t="str">
        <f>D2</f>
        <v>May 2019</v>
      </c>
      <c r="C6" s="905" t="s">
        <v>48</v>
      </c>
      <c r="D6" s="923" t="s">
        <v>556</v>
      </c>
      <c r="E6" s="320"/>
      <c r="F6" s="321"/>
      <c r="G6" s="321"/>
      <c r="H6" s="320"/>
      <c r="I6" s="320"/>
      <c r="J6" s="320"/>
      <c r="K6" s="1022"/>
      <c r="L6" s="1022"/>
      <c r="M6" s="1022"/>
    </row>
    <row r="7" spans="1:13" ht="24">
      <c r="A7" s="906" t="s">
        <v>1249</v>
      </c>
      <c r="B7" s="907">
        <v>20435.781059998786</v>
      </c>
      <c r="C7" s="907">
        <v>-60.947939999783557</v>
      </c>
      <c r="D7" s="907"/>
      <c r="E7" s="314"/>
      <c r="F7" s="321"/>
      <c r="G7" s="874"/>
      <c r="H7" s="314"/>
      <c r="I7" s="314"/>
      <c r="J7" s="314"/>
      <c r="K7" s="1022"/>
      <c r="L7" s="1022"/>
      <c r="M7" s="1022"/>
    </row>
    <row r="8" spans="1:13" s="276" customFormat="1">
      <c r="A8" s="908" t="s">
        <v>1250</v>
      </c>
      <c r="B8" s="909"/>
      <c r="C8" s="909"/>
      <c r="D8" s="909"/>
      <c r="E8" s="314"/>
      <c r="F8" s="314"/>
      <c r="G8" s="314"/>
      <c r="H8" s="314"/>
      <c r="I8" s="314"/>
      <c r="J8" s="314"/>
      <c r="K8" s="314"/>
      <c r="L8" s="314"/>
      <c r="M8" s="314"/>
    </row>
    <row r="9" spans="1:13" s="276" customFormat="1">
      <c r="A9" s="910" t="s">
        <v>1251</v>
      </c>
      <c r="B9" s="907">
        <v>560075.33194000006</v>
      </c>
      <c r="C9" s="907">
        <v>15574.720939999912</v>
      </c>
      <c r="D9" s="907">
        <v>2672740.5461800001</v>
      </c>
      <c r="E9" s="314"/>
      <c r="F9" s="314"/>
      <c r="G9" s="314"/>
      <c r="H9" s="314"/>
      <c r="I9" s="314"/>
      <c r="J9" s="314"/>
      <c r="K9" s="314"/>
      <c r="L9" s="314"/>
      <c r="M9" s="314"/>
    </row>
    <row r="10" spans="1:13" s="276" customFormat="1">
      <c r="A10" s="910" t="s">
        <v>1252</v>
      </c>
      <c r="B10" s="907">
        <v>107526.60504999998</v>
      </c>
      <c r="C10" s="907">
        <v>-17684.596760000015</v>
      </c>
      <c r="D10" s="907">
        <v>847957.50983</v>
      </c>
      <c r="E10" s="314"/>
      <c r="F10" s="314"/>
      <c r="G10" s="314"/>
      <c r="H10" s="314"/>
      <c r="I10" s="314"/>
      <c r="J10" s="314"/>
      <c r="K10" s="314"/>
      <c r="L10" s="314"/>
      <c r="M10" s="314"/>
    </row>
    <row r="11" spans="1:13" s="276" customFormat="1" ht="24">
      <c r="A11" s="911" t="s">
        <v>1253</v>
      </c>
      <c r="B11" s="907">
        <v>15020.201479999998</v>
      </c>
      <c r="C11" s="907">
        <v>-3063.0061000000005</v>
      </c>
      <c r="D11" s="907">
        <v>105675.68613000002</v>
      </c>
      <c r="E11" s="314"/>
      <c r="F11" s="314"/>
      <c r="G11" s="314"/>
      <c r="H11" s="314"/>
      <c r="I11" s="314"/>
      <c r="J11" s="314"/>
      <c r="K11" s="314"/>
      <c r="L11" s="314"/>
      <c r="M11" s="314"/>
    </row>
    <row r="12" spans="1:13" s="276" customFormat="1">
      <c r="A12" s="910" t="s">
        <v>1254</v>
      </c>
      <c r="B12" s="907">
        <v>2189.9213300000001</v>
      </c>
      <c r="C12" s="907">
        <v>624.47036000000026</v>
      </c>
      <c r="D12" s="907">
        <v>9716.6677199999995</v>
      </c>
      <c r="E12" s="314"/>
      <c r="F12" s="314"/>
      <c r="G12" s="314"/>
      <c r="H12" s="314"/>
      <c r="I12" s="314"/>
      <c r="J12" s="314"/>
      <c r="K12" s="314"/>
      <c r="L12" s="314"/>
      <c r="M12" s="314"/>
    </row>
    <row r="13" spans="1:13" s="276" customFormat="1">
      <c r="A13" s="911" t="s">
        <v>1255</v>
      </c>
      <c r="B13" s="907">
        <v>845.76218000000006</v>
      </c>
      <c r="C13" s="907">
        <v>-94.188620000000014</v>
      </c>
      <c r="D13" s="907">
        <v>4637.0488299999997</v>
      </c>
      <c r="E13" s="314"/>
      <c r="F13" s="314"/>
      <c r="G13" s="314"/>
      <c r="H13" s="314"/>
      <c r="I13" s="314"/>
      <c r="J13" s="314"/>
      <c r="K13" s="314"/>
      <c r="L13" s="314"/>
      <c r="M13" s="314"/>
    </row>
    <row r="14" spans="1:13" s="276" customFormat="1">
      <c r="A14" s="912" t="s">
        <v>1256</v>
      </c>
      <c r="B14" s="913">
        <v>685657.82198000012</v>
      </c>
      <c r="C14" s="913">
        <v>-4642.6001800001031</v>
      </c>
      <c r="D14" s="913">
        <v>3640727.4586899998</v>
      </c>
      <c r="E14" s="314"/>
      <c r="F14" s="314"/>
      <c r="G14" s="314"/>
      <c r="H14" s="314"/>
      <c r="I14" s="314"/>
      <c r="J14" s="314"/>
      <c r="K14" s="314"/>
      <c r="L14" s="314"/>
      <c r="M14" s="314"/>
    </row>
    <row r="15" spans="1:13" s="276" customFormat="1">
      <c r="A15" s="908" t="s">
        <v>1257</v>
      </c>
      <c r="B15" s="907"/>
      <c r="C15" s="907"/>
      <c r="D15" s="907"/>
      <c r="E15" s="314"/>
      <c r="F15" s="314"/>
      <c r="G15" s="314"/>
      <c r="H15" s="314"/>
      <c r="I15" s="314"/>
      <c r="J15" s="314"/>
      <c r="K15" s="314"/>
      <c r="L15" s="314"/>
      <c r="M15" s="314"/>
    </row>
    <row r="16" spans="1:13" s="276" customFormat="1">
      <c r="A16" s="910" t="s">
        <v>1258</v>
      </c>
      <c r="B16" s="907">
        <v>2797.9394699999998</v>
      </c>
      <c r="C16" s="907">
        <v>71.109570000000076</v>
      </c>
      <c r="D16" s="907">
        <v>13529.041459999999</v>
      </c>
      <c r="E16" s="314"/>
      <c r="F16" s="314"/>
      <c r="G16" s="314"/>
      <c r="H16" s="314"/>
      <c r="I16" s="314"/>
      <c r="J16" s="314"/>
      <c r="K16" s="314"/>
      <c r="L16" s="314"/>
      <c r="M16" s="314"/>
    </row>
    <row r="17" spans="1:14" s="276" customFormat="1">
      <c r="A17" s="914" t="s">
        <v>1259</v>
      </c>
      <c r="B17" s="907">
        <v>2797.9041099999999</v>
      </c>
      <c r="C17" s="907">
        <v>71.119810000000143</v>
      </c>
      <c r="D17" s="907">
        <v>13528.777589999998</v>
      </c>
      <c r="E17" s="314"/>
      <c r="F17" s="314"/>
      <c r="G17" s="314"/>
      <c r="H17" s="314"/>
      <c r="I17" s="314"/>
      <c r="J17" s="314"/>
      <c r="K17" s="314"/>
      <c r="L17" s="314"/>
      <c r="M17" s="314"/>
    </row>
    <row r="18" spans="1:14" s="276" customFormat="1">
      <c r="A18" s="914" t="s">
        <v>1260</v>
      </c>
      <c r="B18" s="915">
        <v>3.5360000000000003E-2</v>
      </c>
      <c r="C18" s="915">
        <v>-1.0239999999999999E-2</v>
      </c>
      <c r="D18" s="907">
        <v>0.26387000000000005</v>
      </c>
      <c r="E18" s="314"/>
      <c r="F18" s="314"/>
      <c r="G18" s="314"/>
      <c r="H18" s="314"/>
      <c r="I18" s="314"/>
      <c r="J18" s="314"/>
      <c r="K18" s="314"/>
      <c r="L18" s="314"/>
      <c r="M18" s="314"/>
    </row>
    <row r="19" spans="1:14" s="276" customFormat="1">
      <c r="A19" s="910" t="s">
        <v>1261</v>
      </c>
      <c r="B19" s="907">
        <v>628622.89841999998</v>
      </c>
      <c r="C19" s="907">
        <v>10114.980870000087</v>
      </c>
      <c r="D19" s="907">
        <v>3137048.9919400001</v>
      </c>
      <c r="E19" s="314"/>
      <c r="F19" s="314"/>
      <c r="G19" s="314"/>
      <c r="H19" s="314"/>
      <c r="I19" s="314"/>
      <c r="J19" s="314"/>
      <c r="K19" s="314"/>
      <c r="L19" s="314"/>
      <c r="M19" s="314"/>
    </row>
    <row r="20" spans="1:14" s="276" customFormat="1">
      <c r="A20" s="914" t="s">
        <v>1262</v>
      </c>
      <c r="B20" s="907">
        <v>556790.88229999994</v>
      </c>
      <c r="C20" s="907">
        <v>14144.449640000006</v>
      </c>
      <c r="D20" s="907">
        <v>2687393.4346500002</v>
      </c>
      <c r="E20" s="314"/>
      <c r="F20" s="314"/>
      <c r="G20" s="314"/>
      <c r="H20" s="314"/>
      <c r="I20" s="314"/>
      <c r="J20" s="314"/>
      <c r="K20" s="314"/>
      <c r="L20" s="314"/>
      <c r="M20" s="314"/>
    </row>
    <row r="21" spans="1:14" s="276" customFormat="1">
      <c r="A21" s="914" t="s">
        <v>1263</v>
      </c>
      <c r="B21" s="907">
        <v>71832.01612</v>
      </c>
      <c r="C21" s="907">
        <v>-4029.4687700000068</v>
      </c>
      <c r="D21" s="907">
        <v>449655.55728999997</v>
      </c>
      <c r="E21" s="314"/>
      <c r="F21" s="314"/>
      <c r="G21" s="314"/>
      <c r="H21" s="314"/>
      <c r="I21" s="314"/>
      <c r="J21" s="314"/>
      <c r="K21" s="314"/>
      <c r="L21" s="314"/>
      <c r="M21" s="314"/>
    </row>
    <row r="22" spans="1:14" s="276" customFormat="1" ht="24">
      <c r="A22" s="911" t="s">
        <v>1264</v>
      </c>
      <c r="B22" s="907">
        <v>22041.60111</v>
      </c>
      <c r="C22" s="907">
        <v>3680.4585000000006</v>
      </c>
      <c r="D22" s="907">
        <v>98720.253330000007</v>
      </c>
      <c r="E22" s="314"/>
      <c r="F22" s="314"/>
      <c r="G22" s="314"/>
      <c r="H22" s="314"/>
      <c r="I22" s="314"/>
      <c r="J22" s="314"/>
      <c r="K22" s="314"/>
      <c r="L22" s="314"/>
      <c r="M22" s="314"/>
    </row>
    <row r="23" spans="1:14" s="276" customFormat="1">
      <c r="A23" s="911" t="s">
        <v>1265</v>
      </c>
      <c r="B23" s="907">
        <v>34084.824249999998</v>
      </c>
      <c r="C23" s="907">
        <v>-14331.263050000001</v>
      </c>
      <c r="D23" s="907">
        <v>390521.39458000002</v>
      </c>
      <c r="E23" s="314"/>
      <c r="F23" s="314"/>
      <c r="G23" s="314"/>
      <c r="H23" s="314"/>
      <c r="I23" s="314"/>
      <c r="J23" s="314"/>
      <c r="K23" s="314"/>
      <c r="L23" s="314"/>
      <c r="M23" s="314"/>
    </row>
    <row r="24" spans="1:14" s="276" customFormat="1">
      <c r="A24" s="910" t="s">
        <v>1266</v>
      </c>
      <c r="B24" s="907">
        <v>845.76218000000006</v>
      </c>
      <c r="C24" s="907">
        <v>-94.188620000000014</v>
      </c>
      <c r="D24" s="907">
        <v>4637.0488299999997</v>
      </c>
      <c r="E24" s="314"/>
      <c r="F24" s="314"/>
      <c r="G24" s="314"/>
      <c r="H24" s="314"/>
      <c r="I24" s="314"/>
      <c r="J24" s="314"/>
      <c r="K24" s="314"/>
      <c r="L24" s="314"/>
      <c r="M24" s="314"/>
    </row>
    <row r="25" spans="1:14" s="276" customFormat="1" ht="30.75" customHeight="1">
      <c r="A25" s="911" t="s">
        <v>1267</v>
      </c>
      <c r="B25" s="907">
        <v>877.00477000000001</v>
      </c>
      <c r="C25" s="907">
        <v>-532.43716999999992</v>
      </c>
      <c r="D25" s="907">
        <v>5530.9352299999991</v>
      </c>
      <c r="E25" s="314"/>
      <c r="F25" s="314"/>
      <c r="G25" s="314"/>
      <c r="H25" s="314"/>
      <c r="I25" s="314"/>
      <c r="J25" s="314"/>
      <c r="K25" s="314"/>
      <c r="L25" s="314"/>
      <c r="M25" s="314"/>
    </row>
    <row r="26" spans="1:14">
      <c r="A26" s="912" t="s">
        <v>1268</v>
      </c>
      <c r="B26" s="913">
        <v>689270.03019999992</v>
      </c>
      <c r="C26" s="913">
        <v>-1091.3399000000209</v>
      </c>
      <c r="D26" s="913">
        <v>3649987.6653700001</v>
      </c>
      <c r="E26" s="315"/>
      <c r="F26" s="315"/>
      <c r="G26" s="315"/>
      <c r="H26" s="315"/>
      <c r="I26" s="315"/>
      <c r="J26" s="315"/>
      <c r="K26" s="316"/>
      <c r="L26" s="315"/>
      <c r="M26" s="315"/>
      <c r="N26" s="54"/>
    </row>
    <row r="27" spans="1:14">
      <c r="A27" s="385" t="s">
        <v>1269</v>
      </c>
      <c r="B27" s="907">
        <v>16823.572839998989</v>
      </c>
      <c r="C27" s="907">
        <v>-3612.2082199997967</v>
      </c>
      <c r="D27" s="907"/>
      <c r="E27" s="315"/>
      <c r="F27" s="315"/>
      <c r="G27" s="315"/>
      <c r="H27" s="315"/>
      <c r="I27" s="315"/>
      <c r="J27" s="315"/>
      <c r="K27" s="316"/>
      <c r="L27" s="315"/>
      <c r="M27" s="315"/>
      <c r="N27" s="54"/>
    </row>
    <row r="28" spans="1:14" ht="12.75" customHeight="1">
      <c r="A28" s="1024"/>
      <c r="B28" s="1024"/>
      <c r="C28" s="1024"/>
    </row>
    <row r="29" spans="1:14" ht="12.75" customHeight="1"/>
    <row r="30" spans="1:14" ht="12.75" customHeight="1">
      <c r="A30" s="157"/>
      <c r="D30" s="8" t="str">
        <f>Naslovnica!A20</f>
        <v>Svibanj 2019.</v>
      </c>
    </row>
    <row r="31" spans="1:14" ht="12.75" customHeight="1">
      <c r="A31" s="365" t="s">
        <v>1057</v>
      </c>
      <c r="B31" s="324"/>
      <c r="C31" s="324"/>
      <c r="D31" s="607" t="str">
        <f>Naslovnica!A24</f>
        <v>May 2019</v>
      </c>
      <c r="E31" s="276"/>
      <c r="G31" s="276"/>
      <c r="H31" s="276"/>
      <c r="I31" s="276"/>
    </row>
    <row r="32" spans="1:14" ht="12.75" customHeight="1">
      <c r="A32" s="631" t="s">
        <v>1234</v>
      </c>
      <c r="B32" s="324"/>
      <c r="C32" s="324"/>
      <c r="D32" s="66" t="s">
        <v>968</v>
      </c>
      <c r="E32" s="276"/>
      <c r="F32" s="276"/>
      <c r="G32" s="276"/>
      <c r="H32" s="276"/>
      <c r="I32" s="276"/>
    </row>
    <row r="33" spans="1:14" ht="28.5" customHeight="1">
      <c r="A33" s="768"/>
      <c r="B33" s="769" t="str">
        <f>$D$1</f>
        <v>Svibanj 2019.</v>
      </c>
      <c r="C33" s="844" t="str">
        <f>$C$5</f>
        <v>Promjena u odnosu na prethodni mjesec</v>
      </c>
      <c r="D33" s="872" t="s">
        <v>20</v>
      </c>
      <c r="E33" s="276"/>
      <c r="F33" s="276"/>
      <c r="G33" s="276"/>
      <c r="H33" s="276"/>
      <c r="I33" s="276"/>
      <c r="J33" s="322"/>
      <c r="K33" s="322"/>
      <c r="L33" s="322"/>
      <c r="M33" s="322"/>
    </row>
    <row r="34" spans="1:14" s="276" customFormat="1" ht="25.5">
      <c r="A34" s="768"/>
      <c r="B34" s="770" t="str">
        <f>D2</f>
        <v>May 2019</v>
      </c>
      <c r="C34" s="770" t="s">
        <v>48</v>
      </c>
      <c r="D34" s="924" t="s">
        <v>556</v>
      </c>
      <c r="J34" s="322"/>
      <c r="K34" s="322"/>
      <c r="L34" s="322"/>
      <c r="M34" s="322"/>
    </row>
    <row r="35" spans="1:14" ht="25.5">
      <c r="A35" s="891" t="s">
        <v>1233</v>
      </c>
      <c r="B35" s="361">
        <v>293985.52024000022</v>
      </c>
      <c r="C35" s="361">
        <v>346.1083000000217</v>
      </c>
      <c r="D35" s="361"/>
      <c r="E35" s="320"/>
      <c r="F35" s="320"/>
      <c r="G35" s="320"/>
      <c r="H35" s="320"/>
      <c r="I35" s="321"/>
      <c r="J35" s="1022"/>
      <c r="K35" s="1022"/>
      <c r="L35" s="1025"/>
      <c r="M35" s="1022"/>
    </row>
    <row r="36" spans="1:14" ht="14.25" customHeight="1">
      <c r="A36" s="363" t="s">
        <v>1225</v>
      </c>
      <c r="B36" s="361"/>
      <c r="C36" s="361"/>
      <c r="D36" s="361"/>
      <c r="E36" s="314"/>
      <c r="F36" s="314"/>
      <c r="G36" s="314"/>
      <c r="H36" s="314"/>
      <c r="I36" s="323"/>
      <c r="J36" s="1023"/>
      <c r="K36" s="1022"/>
      <c r="L36" s="1023"/>
      <c r="M36" s="1023"/>
    </row>
    <row r="37" spans="1:14">
      <c r="A37" s="364" t="s">
        <v>1226</v>
      </c>
      <c r="B37" s="361">
        <v>21097.813120000003</v>
      </c>
      <c r="C37" s="361">
        <v>3403.1194800000012</v>
      </c>
      <c r="D37" s="361">
        <v>95445.181070000006</v>
      </c>
      <c r="E37" s="318"/>
      <c r="F37" s="318"/>
      <c r="G37" s="318"/>
      <c r="H37" s="318"/>
      <c r="I37" s="318"/>
      <c r="J37" s="318"/>
      <c r="K37" s="318"/>
      <c r="L37" s="318"/>
      <c r="M37" s="318"/>
      <c r="N37" s="54"/>
    </row>
    <row r="38" spans="1:14" ht="26.25" customHeight="1">
      <c r="A38" s="364" t="s">
        <v>1227</v>
      </c>
      <c r="B38" s="361">
        <v>943.78799000000004</v>
      </c>
      <c r="C38" s="361">
        <v>277.33902000000012</v>
      </c>
      <c r="D38" s="361">
        <v>3275.0722599999999</v>
      </c>
      <c r="E38" s="318"/>
      <c r="F38" s="318"/>
      <c r="G38" s="318"/>
      <c r="H38" s="318"/>
      <c r="I38" s="318"/>
      <c r="J38" s="318"/>
      <c r="K38" s="318"/>
      <c r="L38" s="318"/>
      <c r="M38" s="318"/>
      <c r="N38" s="54"/>
    </row>
    <row r="39" spans="1:14" s="276" customFormat="1" ht="25.5">
      <c r="A39" s="364" t="s">
        <v>1228</v>
      </c>
      <c r="B39" s="361">
        <v>35.8292</v>
      </c>
      <c r="C39" s="361">
        <v>-32.344070000000002</v>
      </c>
      <c r="D39" s="361">
        <v>482.26874000000004</v>
      </c>
      <c r="E39" s="318"/>
      <c r="F39" s="318"/>
      <c r="G39" s="318"/>
      <c r="H39" s="318"/>
      <c r="I39" s="318"/>
      <c r="J39" s="318"/>
      <c r="K39" s="318"/>
      <c r="L39" s="318"/>
      <c r="M39" s="318"/>
      <c r="N39" s="54"/>
    </row>
    <row r="40" spans="1:14" s="276" customFormat="1">
      <c r="A40" s="772" t="s">
        <v>1229</v>
      </c>
      <c r="B40" s="771">
        <v>22077.430310000003</v>
      </c>
      <c r="C40" s="771">
        <v>3648.1144300000014</v>
      </c>
      <c r="D40" s="771">
        <v>99202.522070000006</v>
      </c>
      <c r="E40" s="318"/>
      <c r="F40" s="318"/>
      <c r="G40" s="318"/>
      <c r="H40" s="318"/>
      <c r="I40" s="318"/>
      <c r="J40" s="318"/>
      <c r="K40" s="318"/>
      <c r="L40" s="318"/>
      <c r="M40" s="318"/>
      <c r="N40" s="54"/>
    </row>
    <row r="41" spans="1:14" s="276" customFormat="1">
      <c r="A41" s="363" t="s">
        <v>1230</v>
      </c>
      <c r="B41" s="361"/>
      <c r="C41" s="361"/>
      <c r="D41" s="361"/>
      <c r="E41" s="318"/>
      <c r="F41" s="318"/>
      <c r="G41" s="318"/>
      <c r="H41" s="318"/>
      <c r="I41" s="318"/>
      <c r="J41" s="318"/>
      <c r="K41" s="318"/>
      <c r="L41" s="318"/>
      <c r="M41" s="318"/>
      <c r="N41" s="54"/>
    </row>
    <row r="42" spans="1:14" ht="25.5">
      <c r="A42" s="364" t="s">
        <v>1231</v>
      </c>
      <c r="B42" s="361">
        <v>14984.37228</v>
      </c>
      <c r="C42" s="361">
        <v>-3030.6620299999995</v>
      </c>
      <c r="D42" s="361">
        <v>105193.41739</v>
      </c>
      <c r="E42" s="317"/>
      <c r="F42" s="317"/>
      <c r="G42" s="317"/>
      <c r="H42" s="317"/>
      <c r="I42" s="317"/>
      <c r="J42" s="317"/>
      <c r="K42" s="317"/>
      <c r="L42" s="317"/>
      <c r="M42" s="317"/>
      <c r="N42" s="54"/>
    </row>
    <row r="43" spans="1:14" ht="25.5">
      <c r="A43" s="364" t="s">
        <v>1232</v>
      </c>
      <c r="B43" s="361">
        <v>35.8292</v>
      </c>
      <c r="C43" s="361">
        <v>-32.344070000000002</v>
      </c>
      <c r="D43" s="361">
        <v>482.26874000000004</v>
      </c>
      <c r="E43" s="318"/>
      <c r="F43" s="318"/>
      <c r="G43" s="318"/>
      <c r="H43" s="318"/>
      <c r="I43" s="318"/>
      <c r="J43" s="318"/>
      <c r="K43" s="318"/>
      <c r="L43" s="318"/>
      <c r="M43" s="318"/>
      <c r="N43" s="45"/>
    </row>
    <row r="44" spans="1:14">
      <c r="A44" s="772" t="s">
        <v>1229</v>
      </c>
      <c r="B44" s="771">
        <v>15020.20148</v>
      </c>
      <c r="C44" s="771">
        <v>-3063.0060999999987</v>
      </c>
      <c r="D44" s="771">
        <v>105675.68613</v>
      </c>
      <c r="E44" s="317"/>
      <c r="F44" s="317"/>
      <c r="G44" s="317"/>
      <c r="H44" s="317"/>
      <c r="I44" s="317"/>
      <c r="J44" s="317"/>
      <c r="K44" s="317"/>
      <c r="L44" s="317"/>
      <c r="M44" s="317"/>
    </row>
    <row r="45" spans="1:14">
      <c r="A45" s="360" t="s">
        <v>1224</v>
      </c>
      <c r="B45" s="361">
        <v>301042.74907000025</v>
      </c>
      <c r="C45" s="361">
        <v>7057.2288300000364</v>
      </c>
      <c r="D45" s="361"/>
      <c r="E45" s="319"/>
      <c r="F45" s="319"/>
      <c r="G45" s="319"/>
      <c r="H45" s="319"/>
      <c r="I45" s="319"/>
      <c r="J45" s="319"/>
      <c r="K45" s="319"/>
      <c r="L45" s="319"/>
      <c r="M45" s="319"/>
    </row>
    <row r="46" spans="1:14" ht="12.75" customHeight="1">
      <c r="A46" s="13" t="s">
        <v>969</v>
      </c>
    </row>
    <row r="47" spans="1:14" ht="12.75" customHeight="1"/>
    <row r="48" spans="1:14" ht="12.75" customHeight="1">
      <c r="A48" s="694" t="s">
        <v>126</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1270</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7" t="s">
        <v>1058</v>
      </c>
      <c r="E1" s="144" t="str">
        <f>Naslovnica!A20</f>
        <v>Svibanj 2019.</v>
      </c>
    </row>
    <row r="2" spans="1:7" ht="12.75" customHeight="1">
      <c r="A2" s="631" t="s">
        <v>1059</v>
      </c>
      <c r="E2" s="607" t="str">
        <f>Naslovnica!A24</f>
        <v>May 2019</v>
      </c>
    </row>
    <row r="3" spans="1:7">
      <c r="A3" s="325"/>
      <c r="B3" s="320"/>
      <c r="C3" s="320"/>
      <c r="D3" s="320"/>
      <c r="E3" s="66" t="s">
        <v>917</v>
      </c>
      <c r="F3" s="320"/>
      <c r="G3" s="326"/>
    </row>
    <row r="4" spans="1:7" ht="48.75" customHeight="1">
      <c r="A4" s="1026" t="s">
        <v>957</v>
      </c>
      <c r="B4" s="1028" t="s">
        <v>956</v>
      </c>
      <c r="C4" s="1028"/>
      <c r="D4" s="1028"/>
      <c r="E4" s="901"/>
      <c r="F4" s="325"/>
      <c r="G4" s="325"/>
    </row>
    <row r="5" spans="1:7" ht="60">
      <c r="A5" s="1026"/>
      <c r="B5" s="773" t="s">
        <v>958</v>
      </c>
      <c r="C5" s="773" t="s">
        <v>959</v>
      </c>
      <c r="D5" s="773" t="s">
        <v>960</v>
      </c>
      <c r="E5" s="327"/>
      <c r="F5" s="327"/>
    </row>
    <row r="6" spans="1:7" ht="12.75" customHeight="1">
      <c r="A6" s="368" t="s">
        <v>178</v>
      </c>
      <c r="B6" s="369">
        <v>1677.2940800000001</v>
      </c>
      <c r="C6" s="369">
        <v>7876.0393800000002</v>
      </c>
      <c r="D6" s="369">
        <v>76285.750520000001</v>
      </c>
      <c r="E6" s="328"/>
      <c r="F6" s="328"/>
      <c r="G6" s="54"/>
    </row>
    <row r="7" spans="1:7" ht="12.75" customHeight="1">
      <c r="A7" s="370" t="s">
        <v>179</v>
      </c>
      <c r="B7" s="369">
        <v>196710.75587999998</v>
      </c>
      <c r="C7" s="369">
        <v>950792.11865999992</v>
      </c>
      <c r="D7" s="369">
        <v>29205833.610069986</v>
      </c>
      <c r="E7" s="328"/>
      <c r="F7" s="328"/>
      <c r="G7" s="54"/>
    </row>
    <row r="8" spans="1:7" ht="12.75" customHeight="1">
      <c r="A8" s="370" t="s">
        <v>180</v>
      </c>
      <c r="B8" s="369">
        <v>7717.4735700000001</v>
      </c>
      <c r="C8" s="369">
        <v>35318.678120000004</v>
      </c>
      <c r="D8" s="369">
        <v>274712.70773000002</v>
      </c>
      <c r="E8" s="328"/>
      <c r="F8" s="328"/>
      <c r="G8" s="54"/>
    </row>
    <row r="9" spans="1:7" ht="12.75" customHeight="1">
      <c r="A9" s="774" t="s">
        <v>547</v>
      </c>
      <c r="B9" s="775">
        <v>206105.52352999998</v>
      </c>
      <c r="C9" s="775">
        <v>993986.83615999995</v>
      </c>
      <c r="D9" s="775">
        <v>29556832.068319984</v>
      </c>
      <c r="E9" s="329"/>
      <c r="F9" s="329"/>
      <c r="G9" s="54"/>
    </row>
    <row r="10" spans="1:7" ht="12.75" customHeight="1">
      <c r="A10" s="370" t="s">
        <v>181</v>
      </c>
      <c r="B10" s="369">
        <v>563.19456000000002</v>
      </c>
      <c r="C10" s="369">
        <v>2706.76746</v>
      </c>
      <c r="D10" s="369">
        <v>24661.947619999999</v>
      </c>
      <c r="E10" s="328"/>
      <c r="F10" s="328"/>
      <c r="G10" s="54"/>
    </row>
    <row r="11" spans="1:7" ht="12.75" customHeight="1">
      <c r="A11" s="370" t="s">
        <v>182</v>
      </c>
      <c r="B11" s="369">
        <v>81539.33312000001</v>
      </c>
      <c r="C11" s="369">
        <v>391178.36554999999</v>
      </c>
      <c r="D11" s="369">
        <v>9845436.8515699953</v>
      </c>
      <c r="E11" s="328"/>
      <c r="F11" s="328"/>
      <c r="G11" s="54"/>
    </row>
    <row r="12" spans="1:7" ht="12.75" customHeight="1">
      <c r="A12" s="370" t="s">
        <v>183</v>
      </c>
      <c r="B12" s="369">
        <v>1846.0346599999998</v>
      </c>
      <c r="C12" s="369">
        <v>9025.1138200000005</v>
      </c>
      <c r="D12" s="369">
        <v>71941.458680000011</v>
      </c>
      <c r="E12" s="328"/>
      <c r="F12" s="328"/>
      <c r="G12" s="54"/>
    </row>
    <row r="13" spans="1:7" ht="12.75" customHeight="1">
      <c r="A13" s="774" t="s">
        <v>548</v>
      </c>
      <c r="B13" s="775">
        <v>83948.562340000019</v>
      </c>
      <c r="C13" s="775">
        <v>402910.24683000002</v>
      </c>
      <c r="D13" s="775">
        <v>9942040.2578699961</v>
      </c>
      <c r="E13" s="329"/>
      <c r="F13" s="329"/>
      <c r="G13" s="54"/>
    </row>
    <row r="14" spans="1:7" ht="12.75" customHeight="1">
      <c r="A14" s="370" t="s">
        <v>184</v>
      </c>
      <c r="B14" s="369">
        <v>651.35178000000008</v>
      </c>
      <c r="C14" s="369">
        <v>3222.8696799999998</v>
      </c>
      <c r="D14" s="369">
        <v>26701.608900000003</v>
      </c>
      <c r="E14" s="328"/>
      <c r="F14" s="328"/>
      <c r="G14" s="54"/>
    </row>
    <row r="15" spans="1:7" ht="12.75" customHeight="1">
      <c r="A15" s="370" t="s">
        <v>185</v>
      </c>
      <c r="B15" s="369">
        <v>98111.530739999987</v>
      </c>
      <c r="C15" s="369">
        <v>471054.45249</v>
      </c>
      <c r="D15" s="369">
        <v>13174648.549739994</v>
      </c>
      <c r="E15" s="328"/>
      <c r="F15" s="328"/>
      <c r="G15" s="54"/>
    </row>
    <row r="16" spans="1:7" ht="12.75" customHeight="1">
      <c r="A16" s="370" t="s">
        <v>186</v>
      </c>
      <c r="B16" s="369">
        <v>2913.9881299999997</v>
      </c>
      <c r="C16" s="369">
        <v>14159.199309999998</v>
      </c>
      <c r="D16" s="369">
        <v>110603.57072999999</v>
      </c>
      <c r="E16" s="328"/>
      <c r="F16" s="328"/>
      <c r="G16" s="54"/>
    </row>
    <row r="17" spans="1:8" ht="12.75" customHeight="1">
      <c r="A17" s="774" t="s">
        <v>549</v>
      </c>
      <c r="B17" s="775">
        <v>101676.87064999998</v>
      </c>
      <c r="C17" s="775">
        <v>488436.52148</v>
      </c>
      <c r="D17" s="775">
        <v>13311953.729369994</v>
      </c>
      <c r="E17" s="329"/>
      <c r="F17" s="329"/>
      <c r="G17" s="54"/>
    </row>
    <row r="18" spans="1:8" ht="12.75" customHeight="1">
      <c r="A18" s="370" t="s">
        <v>187</v>
      </c>
      <c r="B18" s="369">
        <v>1083.6478</v>
      </c>
      <c r="C18" s="369">
        <v>5400.0569099999993</v>
      </c>
      <c r="D18" s="369">
        <v>45452.678660000005</v>
      </c>
      <c r="E18" s="328"/>
      <c r="F18" s="328"/>
      <c r="G18" s="54"/>
    </row>
    <row r="19" spans="1:8" ht="12.75" customHeight="1">
      <c r="A19" s="370" t="s">
        <v>188</v>
      </c>
      <c r="B19" s="369">
        <v>158201.66255000001</v>
      </c>
      <c r="C19" s="369">
        <v>768055.24612999987</v>
      </c>
      <c r="D19" s="369">
        <v>22788186.644690003</v>
      </c>
      <c r="E19" s="328"/>
      <c r="F19" s="328"/>
      <c r="G19" s="54"/>
    </row>
    <row r="20" spans="1:8" ht="12.75" customHeight="1">
      <c r="A20" s="370" t="s">
        <v>189</v>
      </c>
      <c r="B20" s="369">
        <v>5774.6154299999998</v>
      </c>
      <c r="C20" s="369">
        <v>28604.527140000002</v>
      </c>
      <c r="D20" s="369">
        <v>234160.82918</v>
      </c>
      <c r="E20" s="328"/>
      <c r="F20" s="328"/>
      <c r="G20" s="54"/>
    </row>
    <row r="21" spans="1:8" ht="12.75" customHeight="1">
      <c r="A21" s="774" t="s">
        <v>550</v>
      </c>
      <c r="B21" s="775">
        <v>165059.92578000002</v>
      </c>
      <c r="C21" s="775">
        <v>802059.83017999993</v>
      </c>
      <c r="D21" s="775">
        <v>23067800.152530003</v>
      </c>
      <c r="E21" s="329"/>
      <c r="F21" s="329"/>
      <c r="G21" s="54"/>
    </row>
    <row r="22" spans="1:8" ht="12.75" customHeight="1">
      <c r="A22" s="371" t="s">
        <v>551</v>
      </c>
      <c r="B22" s="372">
        <v>3975.4882200000002</v>
      </c>
      <c r="C22" s="372">
        <v>19205.73343</v>
      </c>
      <c r="D22" s="372">
        <v>173101.98570000002</v>
      </c>
      <c r="E22" s="329"/>
      <c r="F22" s="329"/>
      <c r="G22" s="54"/>
      <c r="H22" s="139"/>
    </row>
    <row r="23" spans="1:8" ht="12.75" customHeight="1">
      <c r="A23" s="371" t="s">
        <v>552</v>
      </c>
      <c r="B23" s="372">
        <v>534563.28229</v>
      </c>
      <c r="C23" s="372">
        <v>2581080.1828299998</v>
      </c>
      <c r="D23" s="372">
        <v>75014105.656069979</v>
      </c>
      <c r="E23" s="329"/>
      <c r="F23" s="329"/>
      <c r="G23" s="54"/>
      <c r="H23" s="139"/>
    </row>
    <row r="24" spans="1:8" ht="12.75" customHeight="1">
      <c r="A24" s="371" t="s">
        <v>553</v>
      </c>
      <c r="B24" s="372">
        <v>18252.111789999999</v>
      </c>
      <c r="C24" s="372">
        <v>87107.518389999997</v>
      </c>
      <c r="D24" s="372">
        <v>691418.56631999998</v>
      </c>
      <c r="E24" s="329"/>
      <c r="F24" s="329"/>
      <c r="G24" s="54"/>
      <c r="H24" s="139"/>
    </row>
    <row r="25" spans="1:8" ht="22.5" customHeight="1">
      <c r="A25" s="776" t="s">
        <v>961</v>
      </c>
      <c r="B25" s="777">
        <v>556790.88230000006</v>
      </c>
      <c r="C25" s="777">
        <v>2687393.4346499997</v>
      </c>
      <c r="D25" s="777">
        <v>75878626.208089978</v>
      </c>
      <c r="E25" s="329"/>
      <c r="F25" s="329"/>
      <c r="H25" s="139"/>
    </row>
    <row r="26" spans="1:8" ht="21.75" customHeight="1">
      <c r="A26" s="1030" t="s">
        <v>25</v>
      </c>
      <c r="B26" s="1030"/>
      <c r="C26" s="1030"/>
      <c r="D26" s="1030"/>
      <c r="E26" s="1030"/>
      <c r="F26" s="919"/>
      <c r="G26" s="919"/>
    </row>
    <row r="27" spans="1:8" ht="21" customHeight="1">
      <c r="A27" s="1031" t="s">
        <v>26</v>
      </c>
      <c r="B27" s="1031"/>
      <c r="C27" s="1031"/>
      <c r="D27" s="1031"/>
      <c r="E27" s="1031"/>
      <c r="F27" s="920"/>
      <c r="G27" s="920"/>
    </row>
    <row r="28" spans="1:8" ht="12.75" customHeight="1"/>
    <row r="29" spans="1:8" ht="12.75" customHeight="1">
      <c r="A29" s="157" t="s">
        <v>1060</v>
      </c>
      <c r="E29" s="144" t="str">
        <f>Naslovnica!A20</f>
        <v>Svibanj 2019.</v>
      </c>
    </row>
    <row r="30" spans="1:8" ht="12.75" customHeight="1">
      <c r="A30" s="631" t="s">
        <v>1061</v>
      </c>
      <c r="E30" s="607" t="str">
        <f>Naslovnica!A24</f>
        <v>May 2019</v>
      </c>
    </row>
    <row r="31" spans="1:8" ht="12.75" customHeight="1">
      <c r="D31" s="322"/>
      <c r="E31" s="66" t="s">
        <v>641</v>
      </c>
    </row>
    <row r="32" spans="1:8" ht="25.5" customHeight="1">
      <c r="A32" s="1026" t="s">
        <v>962</v>
      </c>
      <c r="B32" s="1029" t="s">
        <v>1302</v>
      </c>
      <c r="C32" s="1029"/>
      <c r="D32" s="1029" t="s">
        <v>1301</v>
      </c>
      <c r="E32" s="1029"/>
      <c r="F32" s="916"/>
      <c r="G32" s="916"/>
    </row>
    <row r="33" spans="1:6" ht="60">
      <c r="A33" s="1026"/>
      <c r="B33" s="773" t="s">
        <v>958</v>
      </c>
      <c r="C33" s="773" t="s">
        <v>963</v>
      </c>
      <c r="D33" s="773" t="s">
        <v>958</v>
      </c>
      <c r="E33" s="773" t="s">
        <v>963</v>
      </c>
    </row>
    <row r="34" spans="1:6">
      <c r="A34" s="368" t="s">
        <v>178</v>
      </c>
      <c r="B34" s="373">
        <v>8.4286300000000001</v>
      </c>
      <c r="C34" s="373">
        <v>39.583349999999996</v>
      </c>
      <c r="D34" s="374">
        <v>0</v>
      </c>
      <c r="E34" s="375">
        <v>0</v>
      </c>
    </row>
    <row r="35" spans="1:6" ht="12.75" customHeight="1">
      <c r="A35" s="370" t="s">
        <v>179</v>
      </c>
      <c r="B35" s="373">
        <v>988.48242000000005</v>
      </c>
      <c r="C35" s="373">
        <v>4778.1583200000005</v>
      </c>
      <c r="D35" s="374">
        <v>1.9980000000000001E-2</v>
      </c>
      <c r="E35" s="375">
        <v>6.1420000000000002E-2</v>
      </c>
      <c r="F35" s="54"/>
    </row>
    <row r="36" spans="1:6" ht="12.75" customHeight="1">
      <c r="A36" s="370" t="s">
        <v>180</v>
      </c>
      <c r="B36" s="373">
        <v>38.779589999999999</v>
      </c>
      <c r="C36" s="373">
        <v>177.47375999999997</v>
      </c>
      <c r="D36" s="374">
        <v>0</v>
      </c>
      <c r="E36" s="375">
        <v>0</v>
      </c>
      <c r="F36" s="54"/>
    </row>
    <row r="37" spans="1:6" ht="12.75" customHeight="1">
      <c r="A37" s="774" t="s">
        <v>547</v>
      </c>
      <c r="B37" s="778">
        <v>1035.69064</v>
      </c>
      <c r="C37" s="778">
        <v>4995.2154300000002</v>
      </c>
      <c r="D37" s="779">
        <v>1.9980000000000001E-2</v>
      </c>
      <c r="E37" s="780">
        <v>6.1420000000000002E-2</v>
      </c>
      <c r="F37" s="54"/>
    </row>
    <row r="38" spans="1:6" ht="12.75" customHeight="1">
      <c r="A38" s="370" t="s">
        <v>181</v>
      </c>
      <c r="B38" s="373">
        <v>2.8303199999999999</v>
      </c>
      <c r="C38" s="373">
        <v>13.634799999999998</v>
      </c>
      <c r="D38" s="374">
        <v>0</v>
      </c>
      <c r="E38" s="375">
        <v>0</v>
      </c>
      <c r="F38" s="54"/>
    </row>
    <row r="39" spans="1:6" ht="12.75" customHeight="1">
      <c r="A39" s="370" t="s">
        <v>182</v>
      </c>
      <c r="B39" s="373">
        <v>409.74606</v>
      </c>
      <c r="C39" s="373">
        <v>1971.81798</v>
      </c>
      <c r="D39" s="374">
        <v>0</v>
      </c>
      <c r="E39" s="375">
        <v>7.3340000000000002E-2</v>
      </c>
      <c r="F39" s="54"/>
    </row>
    <row r="40" spans="1:6" ht="12.75" customHeight="1">
      <c r="A40" s="370" t="s">
        <v>183</v>
      </c>
      <c r="B40" s="373">
        <v>9.2761399999999998</v>
      </c>
      <c r="C40" s="373">
        <v>45.485939999999999</v>
      </c>
      <c r="D40" s="374">
        <v>0</v>
      </c>
      <c r="E40" s="375">
        <v>0</v>
      </c>
      <c r="F40" s="54"/>
    </row>
    <row r="41" spans="1:6" ht="12.75" customHeight="1">
      <c r="A41" s="774" t="s">
        <v>548</v>
      </c>
      <c r="B41" s="778">
        <v>421.85251999999997</v>
      </c>
      <c r="C41" s="778">
        <v>2030.9387200000001</v>
      </c>
      <c r="D41" s="779">
        <v>0</v>
      </c>
      <c r="E41" s="780">
        <v>7.3340000000000002E-2</v>
      </c>
      <c r="F41" s="54"/>
    </row>
    <row r="42" spans="1:6" ht="12.75" customHeight="1">
      <c r="A42" s="370" t="s">
        <v>184</v>
      </c>
      <c r="B42" s="373">
        <v>3.27311</v>
      </c>
      <c r="C42" s="373">
        <v>16.212430000000001</v>
      </c>
      <c r="D42" s="374">
        <v>2.4700000000000004E-3</v>
      </c>
      <c r="E42" s="375">
        <v>2.4700000000000004E-3</v>
      </c>
      <c r="F42" s="54"/>
    </row>
    <row r="43" spans="1:6" ht="12.75" customHeight="1">
      <c r="A43" s="370" t="s">
        <v>185</v>
      </c>
      <c r="B43" s="373">
        <v>493.01092</v>
      </c>
      <c r="C43" s="373">
        <v>2373.45865</v>
      </c>
      <c r="D43" s="374">
        <v>0</v>
      </c>
      <c r="E43" s="375">
        <v>7.4049999999999991E-2</v>
      </c>
      <c r="F43" s="54"/>
    </row>
    <row r="44" spans="1:6" ht="12.75" customHeight="1">
      <c r="A44" s="370" t="s">
        <v>186</v>
      </c>
      <c r="B44" s="373">
        <v>14.64207</v>
      </c>
      <c r="C44" s="373">
        <v>71.230890000000002</v>
      </c>
      <c r="D44" s="374">
        <v>0</v>
      </c>
      <c r="E44" s="375">
        <v>0</v>
      </c>
      <c r="F44" s="54"/>
    </row>
    <row r="45" spans="1:6" ht="12.75" customHeight="1">
      <c r="A45" s="774" t="s">
        <v>549</v>
      </c>
      <c r="B45" s="778">
        <v>507.65298999999999</v>
      </c>
      <c r="C45" s="778">
        <v>2460.9019699999999</v>
      </c>
      <c r="D45" s="779">
        <v>2.4700000000000004E-3</v>
      </c>
      <c r="E45" s="780">
        <v>7.6519999999999991E-2</v>
      </c>
      <c r="F45" s="54"/>
    </row>
    <row r="46" spans="1:6" ht="12.75" customHeight="1">
      <c r="A46" s="370" t="s">
        <v>187</v>
      </c>
      <c r="B46" s="373">
        <v>5.4454200000000004</v>
      </c>
      <c r="C46" s="373">
        <v>27.208819999999999</v>
      </c>
      <c r="D46" s="374">
        <v>0</v>
      </c>
      <c r="E46" s="375">
        <v>0</v>
      </c>
      <c r="F46" s="54"/>
    </row>
    <row r="47" spans="1:6" ht="12.75" customHeight="1">
      <c r="A47" s="370" t="s">
        <v>188</v>
      </c>
      <c r="B47" s="373">
        <v>794.97338000000002</v>
      </c>
      <c r="C47" s="373">
        <v>3870.5219499999998</v>
      </c>
      <c r="D47" s="374">
        <v>1.291E-2</v>
      </c>
      <c r="E47" s="375">
        <v>5.2590000000000005E-2</v>
      </c>
      <c r="F47" s="54"/>
    </row>
    <row r="48" spans="1:6" ht="12.75" customHeight="1">
      <c r="A48" s="370" t="s">
        <v>189</v>
      </c>
      <c r="B48" s="373">
        <v>29.01605</v>
      </c>
      <c r="C48" s="373">
        <v>143.9907</v>
      </c>
      <c r="D48" s="374">
        <v>0</v>
      </c>
      <c r="E48" s="375">
        <v>0</v>
      </c>
      <c r="F48" s="54"/>
    </row>
    <row r="49" spans="1:6" ht="12.75" customHeight="1">
      <c r="A49" s="774" t="s">
        <v>550</v>
      </c>
      <c r="B49" s="778">
        <v>829.43484999999998</v>
      </c>
      <c r="C49" s="778">
        <v>4041.7214699999995</v>
      </c>
      <c r="D49" s="779">
        <v>1.291E-2</v>
      </c>
      <c r="E49" s="780">
        <v>5.2590000000000005E-2</v>
      </c>
      <c r="F49" s="54"/>
    </row>
    <row r="50" spans="1:6" ht="12.75" customHeight="1">
      <c r="A50" s="371" t="s">
        <v>551</v>
      </c>
      <c r="B50" s="376">
        <v>19.97748</v>
      </c>
      <c r="C50" s="376">
        <v>96.639399999999995</v>
      </c>
      <c r="D50" s="377">
        <v>2.4700000000000004E-3</v>
      </c>
      <c r="E50" s="378">
        <v>2.4700000000000004E-3</v>
      </c>
      <c r="F50" s="54"/>
    </row>
    <row r="51" spans="1:6" ht="12.75" customHeight="1">
      <c r="A51" s="371" t="s">
        <v>552</v>
      </c>
      <c r="B51" s="376">
        <v>2686.2127799999998</v>
      </c>
      <c r="C51" s="376">
        <v>12993.956900000001</v>
      </c>
      <c r="D51" s="377">
        <v>3.2890000000000003E-2</v>
      </c>
      <c r="E51" s="378">
        <v>0.26140000000000002</v>
      </c>
      <c r="F51" s="54"/>
    </row>
    <row r="52" spans="1:6" ht="12.75" customHeight="1">
      <c r="A52" s="371" t="s">
        <v>553</v>
      </c>
      <c r="B52" s="376">
        <v>91.713850000000008</v>
      </c>
      <c r="C52" s="376">
        <v>438.18128999999999</v>
      </c>
      <c r="D52" s="377">
        <v>0</v>
      </c>
      <c r="E52" s="378">
        <v>0</v>
      </c>
      <c r="F52" s="45"/>
    </row>
    <row r="53" spans="1:6" ht="12.75" customHeight="1">
      <c r="A53" s="776" t="s">
        <v>961</v>
      </c>
      <c r="B53" s="781">
        <v>2797.9041099999999</v>
      </c>
      <c r="C53" s="781">
        <v>13528.777590000002</v>
      </c>
      <c r="D53" s="782">
        <v>3.5360000000000003E-2</v>
      </c>
      <c r="E53" s="783">
        <v>0.26387000000000005</v>
      </c>
    </row>
    <row r="54" spans="1:6" ht="24.75" customHeight="1">
      <c r="A54" s="1032" t="s">
        <v>27</v>
      </c>
      <c r="B54" s="1032"/>
      <c r="C54" s="1032"/>
      <c r="D54" s="1032"/>
      <c r="E54" s="1032"/>
      <c r="F54" s="921"/>
    </row>
    <row r="55" spans="1:6">
      <c r="A55" s="637" t="s">
        <v>28</v>
      </c>
      <c r="B55" s="181"/>
      <c r="C55" s="181"/>
      <c r="D55" s="181"/>
      <c r="E55" s="181"/>
      <c r="F55" s="181"/>
    </row>
    <row r="56" spans="1:6" ht="12.75" customHeight="1">
      <c r="A56" s="17" t="s">
        <v>964</v>
      </c>
    </row>
    <row r="57" spans="1:6" ht="12.75" customHeight="1"/>
    <row r="58" spans="1:6" ht="12.75" customHeight="1">
      <c r="A58" s="330" t="s">
        <v>1062</v>
      </c>
      <c r="D58" s="144" t="str">
        <f t="shared" ref="D58:D59" si="0">E1</f>
        <v>Svibanj 2019.</v>
      </c>
    </row>
    <row r="59" spans="1:6" ht="12.75" customHeight="1">
      <c r="A59" s="638" t="s">
        <v>1063</v>
      </c>
      <c r="D59" s="607" t="str">
        <f t="shared" si="0"/>
        <v>May 2019</v>
      </c>
    </row>
    <row r="60" spans="1:6" ht="12.75" customHeight="1">
      <c r="D60" s="66" t="s">
        <v>917</v>
      </c>
    </row>
    <row r="61" spans="1:6" ht="42.75" customHeight="1">
      <c r="A61" s="1027" t="s">
        <v>962</v>
      </c>
      <c r="B61" s="1028" t="s">
        <v>965</v>
      </c>
      <c r="C61" s="1028"/>
      <c r="D61" s="1028"/>
      <c r="E61" s="917"/>
    </row>
    <row r="62" spans="1:6" ht="60">
      <c r="A62" s="1027"/>
      <c r="B62" s="773" t="s">
        <v>958</v>
      </c>
      <c r="C62" s="773" t="s">
        <v>963</v>
      </c>
      <c r="D62" s="773" t="s">
        <v>966</v>
      </c>
    </row>
    <row r="63" spans="1:6" ht="12.75" customHeight="1">
      <c r="A63" s="368" t="s">
        <v>178</v>
      </c>
      <c r="B63" s="369">
        <v>0</v>
      </c>
      <c r="C63" s="369">
        <v>3.6293800000000003</v>
      </c>
      <c r="D63" s="369">
        <v>2297.1046799999995</v>
      </c>
    </row>
    <row r="64" spans="1:6" ht="12.75" customHeight="1">
      <c r="A64" s="370" t="s">
        <v>179</v>
      </c>
      <c r="B64" s="369">
        <v>7219.6850000000004</v>
      </c>
      <c r="C64" s="369">
        <v>46578.68449</v>
      </c>
      <c r="D64" s="369">
        <v>2406012.2771199993</v>
      </c>
    </row>
    <row r="65" spans="1:4" ht="12.75" customHeight="1">
      <c r="A65" s="370" t="s">
        <v>180</v>
      </c>
      <c r="B65" s="369">
        <v>3526.03514</v>
      </c>
      <c r="C65" s="369">
        <v>95536.587520000016</v>
      </c>
      <c r="D65" s="369">
        <v>698963.89942999987</v>
      </c>
    </row>
    <row r="66" spans="1:4" ht="12.75" customHeight="1">
      <c r="A66" s="774" t="s">
        <v>547</v>
      </c>
      <c r="B66" s="775">
        <v>10745.720140000001</v>
      </c>
      <c r="C66" s="775">
        <v>142118.90139000001</v>
      </c>
      <c r="D66" s="775">
        <v>3107273.2812299989</v>
      </c>
    </row>
    <row r="67" spans="1:4" ht="12.75" customHeight="1">
      <c r="A67" s="370" t="s">
        <v>181</v>
      </c>
      <c r="B67" s="369">
        <v>0</v>
      </c>
      <c r="C67" s="369">
        <v>0</v>
      </c>
      <c r="D67" s="369">
        <v>460.13228999999995</v>
      </c>
    </row>
    <row r="68" spans="1:4" ht="12.75" customHeight="1">
      <c r="A68" s="370" t="s">
        <v>182</v>
      </c>
      <c r="B68" s="369">
        <v>1538.84753</v>
      </c>
      <c r="C68" s="369">
        <v>19720.281350000001</v>
      </c>
      <c r="D68" s="369">
        <v>951308.96768999996</v>
      </c>
    </row>
    <row r="69" spans="1:4" ht="12.75" customHeight="1">
      <c r="A69" s="370" t="s">
        <v>183</v>
      </c>
      <c r="B69" s="369">
        <v>3254.2195000000002</v>
      </c>
      <c r="C69" s="369">
        <v>30882.074360000002</v>
      </c>
      <c r="D69" s="369">
        <v>208034.53202000001</v>
      </c>
    </row>
    <row r="70" spans="1:4" ht="12.75" customHeight="1">
      <c r="A70" s="774" t="s">
        <v>548</v>
      </c>
      <c r="B70" s="775">
        <v>4793.0670300000002</v>
      </c>
      <c r="C70" s="775">
        <v>50602.355710000003</v>
      </c>
      <c r="D70" s="775">
        <v>1159803.632</v>
      </c>
    </row>
    <row r="71" spans="1:4">
      <c r="A71" s="370" t="s">
        <v>184</v>
      </c>
      <c r="B71" s="369">
        <v>0</v>
      </c>
      <c r="C71" s="369">
        <v>110.22774000000001</v>
      </c>
      <c r="D71" s="369">
        <v>1689.66725</v>
      </c>
    </row>
    <row r="72" spans="1:4">
      <c r="A72" s="370" t="s">
        <v>185</v>
      </c>
      <c r="B72" s="369">
        <v>5395.1416399999998</v>
      </c>
      <c r="C72" s="369">
        <v>25333.884370000003</v>
      </c>
      <c r="D72" s="369">
        <v>1418395.2582699999</v>
      </c>
    </row>
    <row r="73" spans="1:4">
      <c r="A73" s="370" t="s">
        <v>186</v>
      </c>
      <c r="B73" s="369">
        <v>2781.4970199999998</v>
      </c>
      <c r="C73" s="369">
        <v>43419.241979999999</v>
      </c>
      <c r="D73" s="369">
        <v>304024.18123999989</v>
      </c>
    </row>
    <row r="74" spans="1:4">
      <c r="A74" s="774" t="s">
        <v>549</v>
      </c>
      <c r="B74" s="775">
        <v>8176.6386599999996</v>
      </c>
      <c r="C74" s="775">
        <v>68863.354090000008</v>
      </c>
      <c r="D74" s="775">
        <v>1724109.1067599996</v>
      </c>
    </row>
    <row r="75" spans="1:4">
      <c r="A75" s="370" t="s">
        <v>187</v>
      </c>
      <c r="B75" s="369">
        <v>0</v>
      </c>
      <c r="C75" s="369">
        <v>116.19095</v>
      </c>
      <c r="D75" s="369">
        <v>2055.73812</v>
      </c>
    </row>
    <row r="76" spans="1:4">
      <c r="A76" s="370" t="s">
        <v>188</v>
      </c>
      <c r="B76" s="369">
        <v>5113.4926100000002</v>
      </c>
      <c r="C76" s="369">
        <v>40518.113129999998</v>
      </c>
      <c r="D76" s="369">
        <v>1879109.5896799997</v>
      </c>
    </row>
    <row r="77" spans="1:4">
      <c r="A77" s="370" t="s">
        <v>189</v>
      </c>
      <c r="B77" s="369">
        <v>4631.73218</v>
      </c>
      <c r="C77" s="369">
        <v>83554.372550000015</v>
      </c>
      <c r="D77" s="369">
        <v>657002.80918999994</v>
      </c>
    </row>
    <row r="78" spans="1:4">
      <c r="A78" s="774" t="s">
        <v>550</v>
      </c>
      <c r="B78" s="775">
        <v>9745.2247900000002</v>
      </c>
      <c r="C78" s="775">
        <v>124188.67663</v>
      </c>
      <c r="D78" s="775">
        <v>2538168.1369899996</v>
      </c>
    </row>
    <row r="79" spans="1:4">
      <c r="A79" s="371" t="s">
        <v>551</v>
      </c>
      <c r="B79" s="372">
        <v>0</v>
      </c>
      <c r="C79" s="372">
        <v>230.04807</v>
      </c>
      <c r="D79" s="372">
        <v>6502.6423399999994</v>
      </c>
    </row>
    <row r="80" spans="1:4">
      <c r="A80" s="371" t="s">
        <v>552</v>
      </c>
      <c r="B80" s="372">
        <v>19267.16678</v>
      </c>
      <c r="C80" s="372">
        <v>132150.96334000002</v>
      </c>
      <c r="D80" s="372">
        <v>6654826.0927599985</v>
      </c>
    </row>
    <row r="81" spans="1:5">
      <c r="A81" s="371" t="s">
        <v>553</v>
      </c>
      <c r="B81" s="372">
        <v>14193.483840000001</v>
      </c>
      <c r="C81" s="372">
        <v>253392.27641000005</v>
      </c>
      <c r="D81" s="372">
        <v>1868025.4218799998</v>
      </c>
    </row>
    <row r="82" spans="1:5">
      <c r="A82" s="776" t="s">
        <v>967</v>
      </c>
      <c r="B82" s="777">
        <v>33460.65062</v>
      </c>
      <c r="C82" s="777">
        <v>385773.28782000009</v>
      </c>
      <c r="D82" s="777">
        <v>8529354.1569799986</v>
      </c>
    </row>
    <row r="83" spans="1:5">
      <c r="A83" s="17" t="s">
        <v>964</v>
      </c>
    </row>
    <row r="85" spans="1:5">
      <c r="A85" s="694" t="s">
        <v>126</v>
      </c>
      <c r="E85" s="14" t="s">
        <v>1272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3" t="s">
        <v>1064</v>
      </c>
      <c r="G1" s="144" t="str">
        <f>Naslovnica!A20</f>
        <v>Svibanj 2019.</v>
      </c>
    </row>
    <row r="2" spans="1:8" ht="12.75" customHeight="1">
      <c r="A2" s="605" t="s">
        <v>1065</v>
      </c>
      <c r="G2" s="607" t="str">
        <f>Naslovnica!A24</f>
        <v>May 2019</v>
      </c>
    </row>
    <row r="3" spans="1:8" ht="12.75" customHeight="1">
      <c r="E3" s="14" t="s">
        <v>641</v>
      </c>
      <c r="F3" s="331"/>
      <c r="G3" s="331"/>
    </row>
    <row r="4" spans="1:8" ht="16.5" customHeight="1">
      <c r="A4" s="1033" t="s">
        <v>946</v>
      </c>
      <c r="B4" s="1038" t="s">
        <v>945</v>
      </c>
      <c r="C4" s="1038"/>
      <c r="D4" s="1038"/>
      <c r="E4" s="1038"/>
      <c r="F4" s="276"/>
      <c r="G4" s="276"/>
    </row>
    <row r="5" spans="1:8" ht="12.75" customHeight="1">
      <c r="A5" s="1033"/>
      <c r="B5" s="1036" t="str">
        <f>Naslovnica!A20</f>
        <v>Svibanj 2019.</v>
      </c>
      <c r="C5" s="1036"/>
      <c r="D5" s="1037" t="s">
        <v>19</v>
      </c>
      <c r="E5" s="1037"/>
    </row>
    <row r="6" spans="1:8" ht="12.75" customHeight="1">
      <c r="A6" s="1033"/>
      <c r="B6" s="1034" t="str">
        <f>Naslovnica!A24</f>
        <v>May 2019</v>
      </c>
      <c r="C6" s="1034"/>
      <c r="D6" s="1035" t="s">
        <v>48</v>
      </c>
      <c r="E6" s="1035"/>
    </row>
    <row r="7" spans="1:8" ht="12.75" customHeight="1">
      <c r="A7" s="1033"/>
      <c r="B7" s="868" t="s">
        <v>29</v>
      </c>
      <c r="C7" s="784" t="s">
        <v>30</v>
      </c>
      <c r="D7" s="784" t="s">
        <v>217</v>
      </c>
      <c r="E7" s="784" t="s">
        <v>215</v>
      </c>
    </row>
    <row r="8" spans="1:8" ht="12.75" customHeight="1">
      <c r="A8" s="1033"/>
      <c r="B8" s="867" t="s">
        <v>31</v>
      </c>
      <c r="C8" s="785" t="s">
        <v>32</v>
      </c>
      <c r="D8" s="785" t="s">
        <v>31</v>
      </c>
      <c r="E8" s="785" t="s">
        <v>216</v>
      </c>
    </row>
    <row r="9" spans="1:8" ht="12.75" customHeight="1">
      <c r="A9" s="379" t="s">
        <v>178</v>
      </c>
      <c r="B9" s="380">
        <v>307514.06567000004</v>
      </c>
      <c r="C9" s="381">
        <v>2.9511411887334525E-3</v>
      </c>
      <c r="D9" s="380">
        <v>3022.8020600000164</v>
      </c>
      <c r="E9" s="381">
        <v>9.9273851872205832E-3</v>
      </c>
      <c r="H9" s="54"/>
    </row>
    <row r="10" spans="1:8" ht="12.75" customHeight="1">
      <c r="A10" s="379" t="s">
        <v>179</v>
      </c>
      <c r="B10" s="380">
        <v>37556632.825989999</v>
      </c>
      <c r="C10" s="381">
        <v>0.36042229743681797</v>
      </c>
      <c r="D10" s="380">
        <v>159688.57043000311</v>
      </c>
      <c r="E10" s="381">
        <v>4.2700967581399407E-3</v>
      </c>
      <c r="H10" s="54"/>
    </row>
    <row r="11" spans="1:8" ht="12.75" customHeight="1">
      <c r="A11" s="379" t="s">
        <v>180</v>
      </c>
      <c r="B11" s="380">
        <v>2085012.1514000001</v>
      </c>
      <c r="C11" s="381">
        <v>2.000937819088049E-2</v>
      </c>
      <c r="D11" s="380">
        <v>36636.960550000193</v>
      </c>
      <c r="E11" s="381">
        <v>1.788586422724503E-2</v>
      </c>
      <c r="H11" s="54"/>
    </row>
    <row r="12" spans="1:8" ht="12.75" customHeight="1">
      <c r="A12" s="786" t="s">
        <v>947</v>
      </c>
      <c r="B12" s="787">
        <v>39949159.043059997</v>
      </c>
      <c r="C12" s="788">
        <v>0.38338281681643188</v>
      </c>
      <c r="D12" s="787">
        <v>199348.33304000646</v>
      </c>
      <c r="E12" s="788">
        <v>5.0150762853760078E-3</v>
      </c>
      <c r="H12" s="54"/>
    </row>
    <row r="13" spans="1:8" ht="12.75" customHeight="1">
      <c r="A13" s="379" t="s">
        <v>181</v>
      </c>
      <c r="B13" s="380">
        <v>98639.300870000006</v>
      </c>
      <c r="C13" s="381">
        <v>9.4661850016874527E-4</v>
      </c>
      <c r="D13" s="380">
        <v>666.10018000000855</v>
      </c>
      <c r="E13" s="381">
        <v>6.7987998280023554E-3</v>
      </c>
      <c r="H13" s="54"/>
    </row>
    <row r="14" spans="1:8" ht="12.75" customHeight="1">
      <c r="A14" s="379" t="s">
        <v>182</v>
      </c>
      <c r="B14" s="380">
        <v>13899511.120719999</v>
      </c>
      <c r="C14" s="381">
        <v>0.13339038551698082</v>
      </c>
      <c r="D14" s="380">
        <v>41748.280959999189</v>
      </c>
      <c r="E14" s="381">
        <v>3.0126277554856085E-3</v>
      </c>
      <c r="H14" s="54"/>
    </row>
    <row r="15" spans="1:8" ht="12.75" customHeight="1">
      <c r="A15" s="379" t="s">
        <v>183</v>
      </c>
      <c r="B15" s="380">
        <v>569611.37722000002</v>
      </c>
      <c r="C15" s="381">
        <v>5.4664283184010544E-3</v>
      </c>
      <c r="D15" s="380">
        <v>7353.8249400000786</v>
      </c>
      <c r="E15" s="381">
        <v>1.3079103891410204E-2</v>
      </c>
      <c r="H15" s="54"/>
    </row>
    <row r="16" spans="1:8" ht="12.75" customHeight="1">
      <c r="A16" s="789" t="s">
        <v>948</v>
      </c>
      <c r="B16" s="787">
        <v>14567761.798809998</v>
      </c>
      <c r="C16" s="788">
        <v>0.13980343233555059</v>
      </c>
      <c r="D16" s="787">
        <v>49768.206079998985</v>
      </c>
      <c r="E16" s="788">
        <v>3.4280360961806977E-3</v>
      </c>
      <c r="H16" s="54"/>
    </row>
    <row r="17" spans="1:9" ht="12.75" customHeight="1">
      <c r="A17" s="379" t="s">
        <v>184</v>
      </c>
      <c r="B17" s="380">
        <v>102838.87836</v>
      </c>
      <c r="C17" s="381">
        <v>9.8692087163593082E-4</v>
      </c>
      <c r="D17" s="380">
        <v>2144.0280100000091</v>
      </c>
      <c r="E17" s="381">
        <v>2.1292330268605442E-2</v>
      </c>
      <c r="H17" s="54"/>
    </row>
    <row r="18" spans="1:9" ht="12.75" customHeight="1">
      <c r="A18" s="379" t="s">
        <v>185</v>
      </c>
      <c r="B18" s="380">
        <v>16545940.316569999</v>
      </c>
      <c r="C18" s="381">
        <v>0.15878755291458774</v>
      </c>
      <c r="D18" s="380">
        <v>107066.13171999902</v>
      </c>
      <c r="E18" s="381">
        <v>6.5129844365297007E-3</v>
      </c>
      <c r="H18" s="54"/>
    </row>
    <row r="19" spans="1:9" ht="12.75" customHeight="1">
      <c r="A19" s="379" t="s">
        <v>186</v>
      </c>
      <c r="B19" s="380">
        <v>818353.65523999999</v>
      </c>
      <c r="C19" s="381">
        <v>7.8535502877484977E-3</v>
      </c>
      <c r="D19" s="380">
        <v>16190.786779999966</v>
      </c>
      <c r="E19" s="381">
        <v>2.0183914534816605E-2</v>
      </c>
      <c r="H19" s="54"/>
    </row>
    <row r="20" spans="1:9" ht="12.75" customHeight="1">
      <c r="A20" s="786" t="s">
        <v>949</v>
      </c>
      <c r="B20" s="787">
        <v>17467132.850169998</v>
      </c>
      <c r="C20" s="788">
        <v>0.16762802407397215</v>
      </c>
      <c r="D20" s="787">
        <v>125400.94650999829</v>
      </c>
      <c r="E20" s="788">
        <v>7.2311662529813692E-3</v>
      </c>
      <c r="H20" s="54"/>
    </row>
    <row r="21" spans="1:9" ht="12.75" customHeight="1">
      <c r="A21" s="379" t="s">
        <v>187</v>
      </c>
      <c r="B21" s="380">
        <v>205531.51785</v>
      </c>
      <c r="C21" s="381">
        <v>1.9724383227430783E-3</v>
      </c>
      <c r="D21" s="380">
        <v>-237.68264000001363</v>
      </c>
      <c r="E21" s="381">
        <v>-1.1550933737120017E-3</v>
      </c>
      <c r="H21" s="54"/>
    </row>
    <row r="22" spans="1:9" ht="12.75" customHeight="1">
      <c r="A22" s="379" t="s">
        <v>188</v>
      </c>
      <c r="B22" s="380">
        <v>30256811.451269999</v>
      </c>
      <c r="C22" s="381">
        <v>0.29036760422336638</v>
      </c>
      <c r="D22" s="380">
        <v>46799.974810000509</v>
      </c>
      <c r="E22" s="381">
        <v>1.5491544863022177E-3</v>
      </c>
      <c r="H22" s="54"/>
    </row>
    <row r="23" spans="1:9" ht="12.75" customHeight="1">
      <c r="A23" s="379" t="s">
        <v>189</v>
      </c>
      <c r="B23" s="380">
        <v>1755349.7154600001</v>
      </c>
      <c r="C23" s="381">
        <v>1.6845684227935861E-2</v>
      </c>
      <c r="D23" s="380">
        <v>28076.274970000144</v>
      </c>
      <c r="E23" s="381">
        <v>1.6254678797142486E-2</v>
      </c>
      <c r="H23" s="54"/>
    </row>
    <row r="24" spans="1:9" ht="12.75" customHeight="1">
      <c r="A24" s="786" t="s">
        <v>950</v>
      </c>
      <c r="B24" s="787">
        <v>32217692.684579998</v>
      </c>
      <c r="C24" s="788">
        <v>0.30918572677404532</v>
      </c>
      <c r="D24" s="787">
        <v>74638.567139998078</v>
      </c>
      <c r="E24" s="788">
        <v>2.3220745255660979E-3</v>
      </c>
      <c r="H24" s="54"/>
    </row>
    <row r="25" spans="1:9" ht="12.75" customHeight="1">
      <c r="A25" s="382" t="s">
        <v>951</v>
      </c>
      <c r="B25" s="383">
        <v>714523.76274999999</v>
      </c>
      <c r="C25" s="384">
        <v>6.8571188832812066E-3</v>
      </c>
      <c r="D25" s="383">
        <v>5595.2476099999622</v>
      </c>
      <c r="E25" s="384">
        <v>7.892541335983605E-3</v>
      </c>
      <c r="H25" s="54"/>
    </row>
    <row r="26" spans="1:9" ht="12.75" customHeight="1">
      <c r="A26" s="382" t="s">
        <v>952</v>
      </c>
      <c r="B26" s="383">
        <v>98258895.714550003</v>
      </c>
      <c r="C26" s="384">
        <v>0.94296784009175294</v>
      </c>
      <c r="D26" s="383">
        <v>355302.95792001486</v>
      </c>
      <c r="E26" s="384">
        <v>3.6291105149044434E-3</v>
      </c>
      <c r="H26" s="54"/>
    </row>
    <row r="27" spans="1:9" ht="12.75" customHeight="1">
      <c r="A27" s="382" t="s">
        <v>953</v>
      </c>
      <c r="B27" s="383">
        <v>5228326.8993200008</v>
      </c>
      <c r="C27" s="384">
        <v>5.0175041024965908E-2</v>
      </c>
      <c r="D27" s="383">
        <v>88257.847240000963</v>
      </c>
      <c r="E27" s="384">
        <v>1.7170556727109876E-2</v>
      </c>
      <c r="H27" s="54"/>
    </row>
    <row r="28" spans="1:9" ht="18.75" customHeight="1">
      <c r="A28" s="776" t="s">
        <v>954</v>
      </c>
      <c r="B28" s="790">
        <v>104201746.37661999</v>
      </c>
      <c r="C28" s="791">
        <v>1</v>
      </c>
      <c r="D28" s="790">
        <v>449156.05277000368</v>
      </c>
      <c r="E28" s="791">
        <v>4.3291068817465916E-3</v>
      </c>
    </row>
    <row r="29" spans="1:9" ht="12.75" customHeight="1">
      <c r="A29" s="20" t="s">
        <v>955</v>
      </c>
    </row>
    <row r="30" spans="1:9" ht="12.75" customHeight="1"/>
    <row r="31" spans="1:9" ht="12.75" customHeight="1"/>
    <row r="32" spans="1:9" s="276" customFormat="1" ht="12.75" customHeight="1">
      <c r="A32" s="158" t="s">
        <v>1066</v>
      </c>
      <c r="I32" s="144" t="str">
        <f>Naslovnica!A20</f>
        <v>Svibanj 2019.</v>
      </c>
    </row>
    <row r="33" spans="1:9" s="276" customFormat="1" ht="12.75" customHeight="1">
      <c r="A33" s="635" t="s">
        <v>1067</v>
      </c>
      <c r="I33" s="607" t="str">
        <f>Naslovnica!A24</f>
        <v>May 2019</v>
      </c>
    </row>
    <row r="34" spans="1:9" s="276" customFormat="1" ht="12.75" customHeight="1"/>
    <row r="35" spans="1:9" s="276" customFormat="1" ht="15" customHeight="1">
      <c r="A35" s="845"/>
      <c r="B35" s="1039" t="s">
        <v>1299</v>
      </c>
      <c r="C35" s="1040"/>
      <c r="D35" s="1040"/>
      <c r="E35" s="1041"/>
      <c r="F35" s="1039" t="s">
        <v>1300</v>
      </c>
      <c r="G35" s="1040"/>
      <c r="H35" s="1040"/>
      <c r="I35" s="1041"/>
    </row>
    <row r="36" spans="1:9" s="276" customFormat="1" ht="22.5">
      <c r="A36" s="1033" t="s">
        <v>913</v>
      </c>
      <c r="B36" s="925" t="s">
        <v>79</v>
      </c>
      <c r="C36" s="926" t="s">
        <v>147</v>
      </c>
      <c r="D36" s="926" t="s">
        <v>149</v>
      </c>
      <c r="E36" s="927" t="s">
        <v>151</v>
      </c>
      <c r="F36" s="931" t="s">
        <v>1027</v>
      </c>
      <c r="G36" s="932" t="s">
        <v>71</v>
      </c>
      <c r="H36" s="932" t="s">
        <v>53</v>
      </c>
      <c r="I36" s="933" t="s">
        <v>1032</v>
      </c>
    </row>
    <row r="37" spans="1:9" s="276" customFormat="1" ht="34.5" customHeight="1">
      <c r="A37" s="1033"/>
      <c r="B37" s="928" t="s">
        <v>1026</v>
      </c>
      <c r="C37" s="929" t="s">
        <v>148</v>
      </c>
      <c r="D37" s="929" t="s">
        <v>150</v>
      </c>
      <c r="E37" s="930" t="s">
        <v>152</v>
      </c>
      <c r="F37" s="934" t="s">
        <v>1033</v>
      </c>
      <c r="G37" s="929" t="s">
        <v>56</v>
      </c>
      <c r="H37" s="929" t="s">
        <v>57</v>
      </c>
      <c r="I37" s="935" t="s">
        <v>1031</v>
      </c>
    </row>
    <row r="38" spans="1:9" s="276" customFormat="1">
      <c r="A38" s="385" t="s">
        <v>178</v>
      </c>
      <c r="B38" s="936">
        <v>139.23599999999999</v>
      </c>
      <c r="C38" s="937">
        <v>138.28829999999999</v>
      </c>
      <c r="D38" s="938">
        <v>139.30090000000001</v>
      </c>
      <c r="E38" s="939">
        <v>1.0126000000000204</v>
      </c>
      <c r="F38" s="948">
        <v>3.303849687449345E-3</v>
      </c>
      <c r="G38" s="949">
        <v>4.0949112095138407E-2</v>
      </c>
      <c r="H38" s="949">
        <v>4.1467670864620887E-2</v>
      </c>
      <c r="I38" s="950">
        <v>7.1730559366553814E-2</v>
      </c>
    </row>
    <row r="39" spans="1:9" s="276" customFormat="1">
      <c r="A39" s="385" t="s">
        <v>181</v>
      </c>
      <c r="B39" s="940">
        <v>142.02860000000001</v>
      </c>
      <c r="C39" s="387">
        <v>141.27279999999999</v>
      </c>
      <c r="D39" s="386">
        <v>143.07919999999999</v>
      </c>
      <c r="E39" s="941">
        <v>1.8063999999999965</v>
      </c>
      <c r="F39" s="951">
        <v>-5.988761536431797E-3</v>
      </c>
      <c r="G39" s="864">
        <v>6.8285018213600557E-2</v>
      </c>
      <c r="H39" s="864">
        <v>5.4064083096958981E-2</v>
      </c>
      <c r="I39" s="952">
        <v>7.6194030378043731E-2</v>
      </c>
    </row>
    <row r="40" spans="1:9" s="276" customFormat="1">
      <c r="A40" s="385" t="s">
        <v>184</v>
      </c>
      <c r="B40" s="940">
        <v>146.64429999999999</v>
      </c>
      <c r="C40" s="387">
        <v>145.11369999999999</v>
      </c>
      <c r="D40" s="386">
        <v>147.2901</v>
      </c>
      <c r="E40" s="941">
        <v>2.176400000000001</v>
      </c>
      <c r="F40" s="951">
        <v>3.966042515318513E-3</v>
      </c>
      <c r="G40" s="864">
        <v>5.199715056590537E-2</v>
      </c>
      <c r="H40" s="864">
        <v>4.9909324115632536E-2</v>
      </c>
      <c r="I40" s="952">
        <v>8.3421558490004211E-2</v>
      </c>
    </row>
    <row r="41" spans="1:9" s="276" customFormat="1">
      <c r="A41" s="385" t="s">
        <v>187</v>
      </c>
      <c r="B41" s="940">
        <v>140.8263</v>
      </c>
      <c r="C41" s="387">
        <v>140.7886</v>
      </c>
      <c r="D41" s="386">
        <v>142.36199999999999</v>
      </c>
      <c r="E41" s="941">
        <v>1.5733999999999924</v>
      </c>
      <c r="F41" s="951">
        <v>-1.1179033046291642E-2</v>
      </c>
      <c r="G41" s="864">
        <v>4.9577303552170715E-2</v>
      </c>
      <c r="H41" s="864">
        <v>2.5911820114315365E-2</v>
      </c>
      <c r="I41" s="952">
        <v>7.4280953511095094E-2</v>
      </c>
    </row>
    <row r="42" spans="1:9" s="276" customFormat="1">
      <c r="A42" s="792" t="s">
        <v>190</v>
      </c>
      <c r="B42" s="942">
        <v>141.14521312644729</v>
      </c>
      <c r="C42" s="794">
        <v>140.41035365961224</v>
      </c>
      <c r="D42" s="793">
        <v>141.68283017955298</v>
      </c>
      <c r="E42" s="943">
        <v>1.2724765199407386</v>
      </c>
      <c r="F42" s="953">
        <v>-2.0626160544832128E-3</v>
      </c>
      <c r="G42" s="981">
        <v>4.8936195254780213E-2</v>
      </c>
      <c r="H42" s="981">
        <v>4.0317023770680249E-2</v>
      </c>
      <c r="I42" s="982">
        <v>7.4789656636849777E-2</v>
      </c>
    </row>
    <row r="43" spans="1:9" s="276" customFormat="1">
      <c r="A43" s="385" t="s">
        <v>179</v>
      </c>
      <c r="B43" s="940">
        <v>248.9256</v>
      </c>
      <c r="C43" s="387">
        <v>248.01660000000001</v>
      </c>
      <c r="D43" s="386">
        <v>249.30410000000001</v>
      </c>
      <c r="E43" s="941">
        <v>1.2874999999999943</v>
      </c>
      <c r="F43" s="951">
        <v>-7.1903865736633321E-5</v>
      </c>
      <c r="G43" s="865">
        <v>3.3304345118875922E-2</v>
      </c>
      <c r="H43" s="865">
        <v>4.4478282414833759E-2</v>
      </c>
      <c r="I43" s="954">
        <v>5.4793708015932641E-2</v>
      </c>
    </row>
    <row r="44" spans="1:9" s="276" customFormat="1">
      <c r="A44" s="385" t="s">
        <v>182</v>
      </c>
      <c r="B44" s="940">
        <v>266.32089999999999</v>
      </c>
      <c r="C44" s="387">
        <v>264.94099999999997</v>
      </c>
      <c r="D44" s="386">
        <v>267.02839999999998</v>
      </c>
      <c r="E44" s="941">
        <v>2.0874000000000024</v>
      </c>
      <c r="F44" s="951">
        <v>-2.2628087525741192E-3</v>
      </c>
      <c r="G44" s="865">
        <v>4.6216924285059413E-2</v>
      </c>
      <c r="H44" s="865">
        <v>4.196239761654641E-2</v>
      </c>
      <c r="I44" s="954">
        <v>5.8969568855222976E-2</v>
      </c>
    </row>
    <row r="45" spans="1:9" s="276" customFormat="1">
      <c r="A45" s="385" t="s">
        <v>185</v>
      </c>
      <c r="B45" s="940">
        <v>236.46299999999999</v>
      </c>
      <c r="C45" s="387">
        <v>234.9358</v>
      </c>
      <c r="D45" s="386">
        <v>236.95949999999999</v>
      </c>
      <c r="E45" s="941">
        <v>2.023699999999991</v>
      </c>
      <c r="F45" s="951">
        <v>1.6944629187971572E-3</v>
      </c>
      <c r="G45" s="865">
        <v>4.3819467343644281E-2</v>
      </c>
      <c r="H45" s="865">
        <v>4.7264020918441396E-2</v>
      </c>
      <c r="I45" s="954">
        <v>5.1629477465049867E-2</v>
      </c>
    </row>
    <row r="46" spans="1:9" s="276" customFormat="1">
      <c r="A46" s="385" t="s">
        <v>188</v>
      </c>
      <c r="B46" s="940">
        <v>259.79309999999998</v>
      </c>
      <c r="C46" s="387">
        <v>259.10489999999999</v>
      </c>
      <c r="D46" s="386">
        <v>260.64780000000002</v>
      </c>
      <c r="E46" s="941">
        <v>1.5429000000000315</v>
      </c>
      <c r="F46" s="951">
        <v>-2.7721980244540534E-3</v>
      </c>
      <c r="G46" s="865">
        <v>3.9398988979597371E-2</v>
      </c>
      <c r="H46" s="865">
        <v>3.9462617962935154E-2</v>
      </c>
      <c r="I46" s="954">
        <v>5.7433481739446846E-2</v>
      </c>
    </row>
    <row r="47" spans="1:9" s="276" customFormat="1">
      <c r="A47" s="792" t="s">
        <v>191</v>
      </c>
      <c r="B47" s="942">
        <v>252.63413575959424</v>
      </c>
      <c r="C47" s="794">
        <v>251.62939139283861</v>
      </c>
      <c r="D47" s="793">
        <v>253.12071053292766</v>
      </c>
      <c r="E47" s="943">
        <v>1.4913191400890469</v>
      </c>
      <c r="F47" s="953">
        <v>-1.0379361579685442E-3</v>
      </c>
      <c r="G47" s="981">
        <v>3.8802253815729992E-2</v>
      </c>
      <c r="H47" s="981">
        <v>4.282358659505503E-2</v>
      </c>
      <c r="I47" s="982">
        <v>5.5706520081468369E-2</v>
      </c>
    </row>
    <row r="48" spans="1:9" s="276" customFormat="1">
      <c r="A48" s="385" t="s">
        <v>180</v>
      </c>
      <c r="B48" s="940">
        <v>129.1541</v>
      </c>
      <c r="C48" s="387">
        <v>128.65530000000001</v>
      </c>
      <c r="D48" s="386">
        <v>129.1557</v>
      </c>
      <c r="E48" s="941">
        <v>0.50039999999998486</v>
      </c>
      <c r="F48" s="951">
        <v>3.8465962791622843E-3</v>
      </c>
      <c r="G48" s="865">
        <v>2.4413013717101251E-2</v>
      </c>
      <c r="H48" s="865">
        <v>3.5046200944053973E-2</v>
      </c>
      <c r="I48" s="954">
        <v>5.5003067817608553E-2</v>
      </c>
    </row>
    <row r="49" spans="1:9" s="276" customFormat="1">
      <c r="A49" s="385" t="s">
        <v>183</v>
      </c>
      <c r="B49" s="940">
        <v>135.1747</v>
      </c>
      <c r="C49" s="387">
        <v>134.62450000000001</v>
      </c>
      <c r="D49" s="386">
        <v>135.1754</v>
      </c>
      <c r="E49" s="941">
        <v>0.5508999999999844</v>
      </c>
      <c r="F49" s="951">
        <v>3.9459787854434492E-3</v>
      </c>
      <c r="G49" s="865">
        <v>3.3330377496089802E-2</v>
      </c>
      <c r="H49" s="865">
        <v>5.2121682900289734E-2</v>
      </c>
      <c r="I49" s="954">
        <v>6.5111243464325508E-2</v>
      </c>
    </row>
    <row r="50" spans="1:9" s="276" customFormat="1">
      <c r="A50" s="385" t="s">
        <v>186</v>
      </c>
      <c r="B50" s="940">
        <v>131.12719999999999</v>
      </c>
      <c r="C50" s="387">
        <v>130.506</v>
      </c>
      <c r="D50" s="386">
        <v>131.12719999999999</v>
      </c>
      <c r="E50" s="941">
        <v>0.62119999999998754</v>
      </c>
      <c r="F50" s="951">
        <v>4.4713064993660012E-3</v>
      </c>
      <c r="G50" s="865">
        <v>3.1080916378676493E-2</v>
      </c>
      <c r="H50" s="865">
        <v>4.7804661324051256E-2</v>
      </c>
      <c r="I50" s="954">
        <v>5.8356069520820286E-2</v>
      </c>
    </row>
    <row r="51" spans="1:9" s="276" customFormat="1">
      <c r="A51" s="385" t="s">
        <v>189</v>
      </c>
      <c r="B51" s="940">
        <v>135.9494</v>
      </c>
      <c r="C51" s="387">
        <v>135.3065</v>
      </c>
      <c r="D51" s="386">
        <v>135.9494</v>
      </c>
      <c r="E51" s="941">
        <v>0.64289999999999736</v>
      </c>
      <c r="F51" s="951">
        <v>4.4092244995663776E-3</v>
      </c>
      <c r="G51" s="865">
        <v>2.5050706115647525E-2</v>
      </c>
      <c r="H51" s="865">
        <v>4.0377858947250767E-2</v>
      </c>
      <c r="I51" s="954">
        <v>6.6385913287330789E-2</v>
      </c>
    </row>
    <row r="52" spans="1:9" s="276" customFormat="1">
      <c r="A52" s="792" t="s">
        <v>192</v>
      </c>
      <c r="B52" s="944">
        <v>132.40030554589225</v>
      </c>
      <c r="C52" s="945">
        <v>131.83569553204399</v>
      </c>
      <c r="D52" s="946">
        <v>132.40030554589225</v>
      </c>
      <c r="E52" s="947">
        <v>0.56461001384826659</v>
      </c>
      <c r="F52" s="955">
        <v>4.1195313433994851E-3</v>
      </c>
      <c r="G52" s="984">
        <v>2.6644729254034161E-2</v>
      </c>
      <c r="H52" s="984">
        <v>4.0611789312241964E-2</v>
      </c>
      <c r="I52" s="983">
        <v>6.0498413508205617E-2</v>
      </c>
    </row>
    <row r="53" spans="1:9" s="276" customFormat="1" ht="12.75" customHeight="1">
      <c r="A53" s="23" t="s">
        <v>912</v>
      </c>
      <c r="G53" s="861"/>
      <c r="H53" s="861"/>
      <c r="I53" s="861"/>
    </row>
    <row r="54" spans="1:9" s="276" customFormat="1" ht="21" customHeight="1">
      <c r="A54" s="1042" t="s">
        <v>193</v>
      </c>
      <c r="B54" s="1042"/>
      <c r="C54" s="1042"/>
      <c r="D54" s="1042"/>
      <c r="E54" s="1042"/>
      <c r="F54" s="1042"/>
      <c r="G54" s="862"/>
      <c r="H54" s="862"/>
      <c r="I54" s="862"/>
    </row>
    <row r="55" spans="1:9" s="276" customFormat="1" ht="21" customHeight="1">
      <c r="A55" s="1043" t="s">
        <v>354</v>
      </c>
      <c r="B55" s="1043"/>
      <c r="C55" s="1043"/>
      <c r="D55" s="1043"/>
      <c r="E55" s="1043"/>
      <c r="F55" s="1043"/>
    </row>
    <row r="56" spans="1:9" s="276" customFormat="1" ht="12.75" customHeight="1">
      <c r="A56" s="185" t="s">
        <v>194</v>
      </c>
      <c r="B56" s="185"/>
      <c r="C56" s="185"/>
      <c r="D56" s="185"/>
      <c r="E56" s="185"/>
    </row>
    <row r="57" spans="1:9" s="276" customFormat="1" ht="12.75" customHeight="1">
      <c r="A57" s="636" t="s">
        <v>339</v>
      </c>
      <c r="B57" s="186"/>
      <c r="C57" s="186"/>
      <c r="D57" s="186"/>
      <c r="E57" s="186"/>
      <c r="F57" s="144"/>
    </row>
    <row r="58" spans="1:9" s="276" customFormat="1" ht="12.75" customHeight="1">
      <c r="F58" s="186"/>
    </row>
    <row r="59" spans="1:9" s="276" customFormat="1" ht="12.75" customHeight="1">
      <c r="A59" s="185"/>
    </row>
    <row r="60" spans="1:9" s="276" customFormat="1" ht="12.75" customHeight="1">
      <c r="A60" s="694" t="s">
        <v>126</v>
      </c>
    </row>
    <row r="61" spans="1:9" s="276" customFormat="1" ht="12.75" customHeight="1"/>
    <row r="62" spans="1:9" s="276" customFormat="1" ht="12.75" customHeight="1"/>
    <row r="63" spans="1:9" s="276" customFormat="1" ht="12.75" customHeight="1">
      <c r="I63" s="69" t="s">
        <v>1273</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7" t="s">
        <v>1068</v>
      </c>
      <c r="AG1" s="144" t="str">
        <f>Naslovnica!A20</f>
        <v>Svibanj 2019.</v>
      </c>
    </row>
    <row r="2" spans="1:33" ht="12.75" customHeight="1">
      <c r="A2" s="631" t="s">
        <v>1069</v>
      </c>
      <c r="AG2" s="607" t="str">
        <f>Naslovnica!A24</f>
        <v>May 2019</v>
      </c>
    </row>
    <row r="3" spans="1:33" ht="12.75" customHeight="1">
      <c r="A3" s="68"/>
      <c r="AG3" s="67"/>
    </row>
    <row r="4" spans="1:33" ht="12.75" customHeight="1">
      <c r="I4" s="184"/>
      <c r="J4" s="184"/>
      <c r="K4" s="184"/>
      <c r="AG4" s="14" t="s">
        <v>874</v>
      </c>
    </row>
    <row r="5" spans="1:33" ht="15" customHeight="1">
      <c r="A5" s="795" t="s">
        <v>195</v>
      </c>
      <c r="B5" s="1047" t="s">
        <v>941</v>
      </c>
      <c r="C5" s="1047"/>
      <c r="D5" s="1047"/>
      <c r="E5" s="1047"/>
      <c r="F5" s="1047"/>
      <c r="G5" s="1047"/>
      <c r="H5" s="1047"/>
      <c r="I5" s="1047"/>
      <c r="J5" s="1044" t="s">
        <v>935</v>
      </c>
      <c r="K5" s="1044"/>
      <c r="L5" s="1047" t="s">
        <v>940</v>
      </c>
      <c r="M5" s="1047"/>
      <c r="N5" s="1047"/>
      <c r="O5" s="1047"/>
      <c r="P5" s="1047"/>
      <c r="Q5" s="1047"/>
      <c r="R5" s="1047"/>
      <c r="S5" s="1047"/>
      <c r="T5" s="1044" t="s">
        <v>936</v>
      </c>
      <c r="U5" s="1044"/>
      <c r="V5" s="1047" t="s">
        <v>939</v>
      </c>
      <c r="W5" s="1047"/>
      <c r="X5" s="1047"/>
      <c r="Y5" s="1047"/>
      <c r="Z5" s="1047"/>
      <c r="AA5" s="1047"/>
      <c r="AB5" s="1047"/>
      <c r="AC5" s="1047"/>
      <c r="AD5" s="1044" t="s">
        <v>937</v>
      </c>
      <c r="AE5" s="1044"/>
      <c r="AF5" s="1046" t="s">
        <v>938</v>
      </c>
      <c r="AG5" s="1046"/>
    </row>
    <row r="6" spans="1:33" ht="22.5" customHeight="1">
      <c r="A6" s="1048" t="s">
        <v>942</v>
      </c>
      <c r="B6" s="1045" t="s">
        <v>196</v>
      </c>
      <c r="C6" s="1045"/>
      <c r="D6" s="1045" t="s">
        <v>197</v>
      </c>
      <c r="E6" s="1045"/>
      <c r="F6" s="1045" t="s">
        <v>198</v>
      </c>
      <c r="G6" s="1045"/>
      <c r="H6" s="1045" t="s">
        <v>199</v>
      </c>
      <c r="I6" s="1045"/>
      <c r="J6" s="1044"/>
      <c r="K6" s="1044"/>
      <c r="L6" s="1045" t="s">
        <v>196</v>
      </c>
      <c r="M6" s="1045"/>
      <c r="N6" s="1045" t="s">
        <v>197</v>
      </c>
      <c r="O6" s="1045"/>
      <c r="P6" s="1045" t="s">
        <v>198</v>
      </c>
      <c r="Q6" s="1045"/>
      <c r="R6" s="1045" t="s">
        <v>199</v>
      </c>
      <c r="S6" s="1045"/>
      <c r="T6" s="1044"/>
      <c r="U6" s="1044"/>
      <c r="V6" s="1045" t="s">
        <v>196</v>
      </c>
      <c r="W6" s="1045"/>
      <c r="X6" s="1045" t="s">
        <v>197</v>
      </c>
      <c r="Y6" s="1045"/>
      <c r="Z6" s="1045" t="s">
        <v>198</v>
      </c>
      <c r="AA6" s="1045"/>
      <c r="AB6" s="1045" t="s">
        <v>199</v>
      </c>
      <c r="AC6" s="1045"/>
      <c r="AD6" s="1044"/>
      <c r="AE6" s="1044"/>
      <c r="AF6" s="1046"/>
      <c r="AG6" s="1046"/>
    </row>
    <row r="7" spans="1:33">
      <c r="A7" s="1048"/>
      <c r="B7" s="795" t="s">
        <v>33</v>
      </c>
      <c r="C7" s="795" t="s">
        <v>34</v>
      </c>
      <c r="D7" s="795" t="s">
        <v>33</v>
      </c>
      <c r="E7" s="795" t="s">
        <v>34</v>
      </c>
      <c r="F7" s="795" t="s">
        <v>33</v>
      </c>
      <c r="G7" s="795" t="s">
        <v>34</v>
      </c>
      <c r="H7" s="795" t="s">
        <v>33</v>
      </c>
      <c r="I7" s="795" t="s">
        <v>34</v>
      </c>
      <c r="J7" s="795" t="s">
        <v>33</v>
      </c>
      <c r="K7" s="795" t="s">
        <v>34</v>
      </c>
      <c r="L7" s="795" t="s">
        <v>33</v>
      </c>
      <c r="M7" s="795" t="s">
        <v>34</v>
      </c>
      <c r="N7" s="795" t="s">
        <v>33</v>
      </c>
      <c r="O7" s="795" t="s">
        <v>34</v>
      </c>
      <c r="P7" s="795" t="s">
        <v>33</v>
      </c>
      <c r="Q7" s="795" t="s">
        <v>34</v>
      </c>
      <c r="R7" s="795" t="s">
        <v>33</v>
      </c>
      <c r="S7" s="795" t="s">
        <v>34</v>
      </c>
      <c r="T7" s="795" t="s">
        <v>33</v>
      </c>
      <c r="U7" s="795" t="s">
        <v>34</v>
      </c>
      <c r="V7" s="795" t="s">
        <v>33</v>
      </c>
      <c r="W7" s="795" t="s">
        <v>34</v>
      </c>
      <c r="X7" s="795" t="s">
        <v>33</v>
      </c>
      <c r="Y7" s="795" t="s">
        <v>34</v>
      </c>
      <c r="Z7" s="795" t="s">
        <v>33</v>
      </c>
      <c r="AA7" s="795" t="s">
        <v>34</v>
      </c>
      <c r="AB7" s="795" t="s">
        <v>33</v>
      </c>
      <c r="AC7" s="795" t="s">
        <v>34</v>
      </c>
      <c r="AD7" s="795" t="s">
        <v>33</v>
      </c>
      <c r="AE7" s="795" t="s">
        <v>34</v>
      </c>
      <c r="AF7" s="795" t="s">
        <v>33</v>
      </c>
      <c r="AG7" s="795" t="s">
        <v>34</v>
      </c>
    </row>
    <row r="8" spans="1:33">
      <c r="A8" s="1048"/>
      <c r="B8" s="796" t="s">
        <v>31</v>
      </c>
      <c r="C8" s="796" t="s">
        <v>32</v>
      </c>
      <c r="D8" s="796" t="s">
        <v>31</v>
      </c>
      <c r="E8" s="796" t="s">
        <v>32</v>
      </c>
      <c r="F8" s="796" t="s">
        <v>31</v>
      </c>
      <c r="G8" s="796" t="s">
        <v>32</v>
      </c>
      <c r="H8" s="796" t="s">
        <v>31</v>
      </c>
      <c r="I8" s="796" t="s">
        <v>32</v>
      </c>
      <c r="J8" s="796" t="s">
        <v>31</v>
      </c>
      <c r="K8" s="796" t="s">
        <v>32</v>
      </c>
      <c r="L8" s="796" t="s">
        <v>31</v>
      </c>
      <c r="M8" s="796" t="s">
        <v>32</v>
      </c>
      <c r="N8" s="796" t="s">
        <v>31</v>
      </c>
      <c r="O8" s="796" t="s">
        <v>32</v>
      </c>
      <c r="P8" s="796" t="s">
        <v>31</v>
      </c>
      <c r="Q8" s="796" t="s">
        <v>32</v>
      </c>
      <c r="R8" s="796" t="s">
        <v>31</v>
      </c>
      <c r="S8" s="796" t="s">
        <v>32</v>
      </c>
      <c r="T8" s="796" t="s">
        <v>31</v>
      </c>
      <c r="U8" s="796" t="s">
        <v>32</v>
      </c>
      <c r="V8" s="796" t="s">
        <v>31</v>
      </c>
      <c r="W8" s="796" t="s">
        <v>32</v>
      </c>
      <c r="X8" s="796" t="s">
        <v>31</v>
      </c>
      <c r="Y8" s="796" t="s">
        <v>32</v>
      </c>
      <c r="Z8" s="796" t="s">
        <v>31</v>
      </c>
      <c r="AA8" s="796" t="s">
        <v>32</v>
      </c>
      <c r="AB8" s="796" t="s">
        <v>31</v>
      </c>
      <c r="AC8" s="796" t="s">
        <v>32</v>
      </c>
      <c r="AD8" s="796" t="s">
        <v>31</v>
      </c>
      <c r="AE8" s="796" t="s">
        <v>32</v>
      </c>
      <c r="AF8" s="796" t="s">
        <v>31</v>
      </c>
      <c r="AG8" s="796" t="s">
        <v>32</v>
      </c>
    </row>
    <row r="9" spans="1:33" ht="18">
      <c r="A9" s="388" t="s">
        <v>754</v>
      </c>
      <c r="B9" s="389">
        <v>8081.2445700000007</v>
      </c>
      <c r="C9" s="390">
        <v>2.6279268079633659E-2</v>
      </c>
      <c r="D9" s="389">
        <v>4944.8873700000004</v>
      </c>
      <c r="E9" s="390">
        <v>5.013100586060551E-2</v>
      </c>
      <c r="F9" s="389">
        <v>1061.5035</v>
      </c>
      <c r="G9" s="390">
        <v>1.0322005810721485E-2</v>
      </c>
      <c r="H9" s="389">
        <v>12426.172909999999</v>
      </c>
      <c r="I9" s="390">
        <v>6.0458722048989146E-2</v>
      </c>
      <c r="J9" s="389">
        <v>26513.808349999999</v>
      </c>
      <c r="K9" s="390">
        <v>3.71069651315106E-2</v>
      </c>
      <c r="L9" s="389">
        <v>259996.37736000001</v>
      </c>
      <c r="M9" s="390">
        <v>6.9227818842182501E-3</v>
      </c>
      <c r="N9" s="389">
        <v>255393.57490000001</v>
      </c>
      <c r="O9" s="390">
        <v>1.8374284727128629E-2</v>
      </c>
      <c r="P9" s="389">
        <v>31287.597239999999</v>
      </c>
      <c r="Q9" s="390">
        <v>1.8909531064044095E-3</v>
      </c>
      <c r="R9" s="389">
        <v>1190289.3273099998</v>
      </c>
      <c r="S9" s="390">
        <v>3.9339549351623392E-2</v>
      </c>
      <c r="T9" s="389">
        <v>1736966.8768099998</v>
      </c>
      <c r="U9" s="390">
        <v>1.7677451636094389E-2</v>
      </c>
      <c r="V9" s="389">
        <v>28408.025559999998</v>
      </c>
      <c r="W9" s="390">
        <v>1.3624872901064473E-2</v>
      </c>
      <c r="X9" s="389">
        <v>25385.27637</v>
      </c>
      <c r="Y9" s="390">
        <v>4.4565957396942038E-2</v>
      </c>
      <c r="Z9" s="389">
        <v>3857.5002500000001</v>
      </c>
      <c r="AA9" s="390">
        <v>4.7137325351943402E-3</v>
      </c>
      <c r="AB9" s="389">
        <v>126943.29436</v>
      </c>
      <c r="AC9" s="390">
        <v>7.2317950800324562E-2</v>
      </c>
      <c r="AD9" s="389">
        <v>184594.09654</v>
      </c>
      <c r="AE9" s="390">
        <v>3.5306533063953677E-2</v>
      </c>
      <c r="AF9" s="389">
        <v>1948074.7816999999</v>
      </c>
      <c r="AG9" s="390">
        <v>1.8695222003852079E-2</v>
      </c>
    </row>
    <row r="10" spans="1:33" ht="18">
      <c r="A10" s="388" t="s">
        <v>755</v>
      </c>
      <c r="B10" s="391">
        <v>499.97847999999999</v>
      </c>
      <c r="C10" s="392">
        <v>1.6258719057636137E-3</v>
      </c>
      <c r="D10" s="391">
        <v>613.48550999999998</v>
      </c>
      <c r="E10" s="392">
        <v>6.2194835586733615E-3</v>
      </c>
      <c r="F10" s="391">
        <v>493.47651000000002</v>
      </c>
      <c r="G10" s="392">
        <v>4.7985403756789866E-3</v>
      </c>
      <c r="H10" s="391">
        <v>2325.6822200000001</v>
      </c>
      <c r="I10" s="392">
        <v>1.1315452950127669E-2</v>
      </c>
      <c r="J10" s="391">
        <v>3932.6227200000003</v>
      </c>
      <c r="K10" s="392">
        <v>5.5038375558909992E-3</v>
      </c>
      <c r="L10" s="391">
        <v>85732.45259999999</v>
      </c>
      <c r="M10" s="392">
        <v>2.2827513051348761E-3</v>
      </c>
      <c r="N10" s="391">
        <v>39704.266499999998</v>
      </c>
      <c r="O10" s="392">
        <v>2.8565225176022816E-3</v>
      </c>
      <c r="P10" s="391">
        <v>2692.83365</v>
      </c>
      <c r="Q10" s="392">
        <v>1.6274890386877865E-4</v>
      </c>
      <c r="R10" s="391">
        <v>88818.340890000007</v>
      </c>
      <c r="S10" s="392">
        <v>2.9354825121955122E-3</v>
      </c>
      <c r="T10" s="391">
        <v>216947.89363999999</v>
      </c>
      <c r="U10" s="390">
        <v>2.2079211460939992E-3</v>
      </c>
      <c r="V10" s="391">
        <v>132.44457</v>
      </c>
      <c r="W10" s="392">
        <v>6.3522205331546341E-5</v>
      </c>
      <c r="X10" s="391">
        <v>25.945049999999998</v>
      </c>
      <c r="Y10" s="392">
        <v>4.5548686416035697E-5</v>
      </c>
      <c r="Z10" s="391">
        <v>32.621299999999998</v>
      </c>
      <c r="AA10" s="392">
        <v>3.9862105815893366E-5</v>
      </c>
      <c r="AB10" s="391">
        <v>260.40600000000001</v>
      </c>
      <c r="AC10" s="392">
        <v>1.48349925776334E-4</v>
      </c>
      <c r="AD10" s="391">
        <v>451.41692</v>
      </c>
      <c r="AE10" s="392">
        <v>8.6340607366901947E-5</v>
      </c>
      <c r="AF10" s="391">
        <v>221331.93328</v>
      </c>
      <c r="AG10" s="390">
        <v>2.1240712461769334E-3</v>
      </c>
    </row>
    <row r="11" spans="1:33" ht="27">
      <c r="A11" s="388" t="s">
        <v>756</v>
      </c>
      <c r="B11" s="391">
        <v>299776.71401</v>
      </c>
      <c r="C11" s="392">
        <v>0.97483903169390906</v>
      </c>
      <c r="D11" s="391">
        <v>93247.444359999994</v>
      </c>
      <c r="E11" s="392">
        <v>0.94533764470709181</v>
      </c>
      <c r="F11" s="391">
        <v>104874.11937</v>
      </c>
      <c r="G11" s="392">
        <v>1.0197905796179088</v>
      </c>
      <c r="H11" s="391">
        <v>190843.76415999999</v>
      </c>
      <c r="I11" s="392">
        <v>0.92853770631558641</v>
      </c>
      <c r="J11" s="391">
        <v>688742.04189999995</v>
      </c>
      <c r="K11" s="392">
        <v>0.96391761590856895</v>
      </c>
      <c r="L11" s="391">
        <v>37372750.61902</v>
      </c>
      <c r="M11" s="392">
        <v>0.99510386866091061</v>
      </c>
      <c r="N11" s="391">
        <v>13615280.415719999</v>
      </c>
      <c r="O11" s="392">
        <v>0.97955102862745314</v>
      </c>
      <c r="P11" s="391">
        <v>16623323.82911</v>
      </c>
      <c r="Q11" s="392">
        <v>1.0046768881707198</v>
      </c>
      <c r="R11" s="391">
        <v>29061783.859889999</v>
      </c>
      <c r="S11" s="392">
        <v>0.96050384908189523</v>
      </c>
      <c r="T11" s="391">
        <v>96673138.723739997</v>
      </c>
      <c r="U11" s="392">
        <v>0.98386144094864691</v>
      </c>
      <c r="V11" s="391">
        <v>2062308.4422599999</v>
      </c>
      <c r="W11" s="392">
        <v>0.98911099432933491</v>
      </c>
      <c r="X11" s="391">
        <v>546220.25457000011</v>
      </c>
      <c r="Y11" s="392">
        <v>0.95893494479664221</v>
      </c>
      <c r="Z11" s="391">
        <v>824383.56110000005</v>
      </c>
      <c r="AA11" s="392">
        <v>1.0073683374191462</v>
      </c>
      <c r="AB11" s="391">
        <v>1633602.31929</v>
      </c>
      <c r="AC11" s="392">
        <v>0.93064208510832536</v>
      </c>
      <c r="AD11" s="391">
        <v>5066514.5772200003</v>
      </c>
      <c r="AE11" s="392">
        <v>0.96905084069608471</v>
      </c>
      <c r="AF11" s="391">
        <v>102428395.34285998</v>
      </c>
      <c r="AG11" s="392">
        <v>0.98298156129408309</v>
      </c>
    </row>
    <row r="12" spans="1:33" ht="18.75">
      <c r="A12" s="388" t="s">
        <v>757</v>
      </c>
      <c r="B12" s="393">
        <v>262244.99330000003</v>
      </c>
      <c r="C12" s="394">
        <v>0.85279023815912469</v>
      </c>
      <c r="D12" s="393">
        <v>71377.774219999992</v>
      </c>
      <c r="E12" s="394">
        <v>0.72362408888188623</v>
      </c>
      <c r="F12" s="393">
        <v>77400.766560000004</v>
      </c>
      <c r="G12" s="394">
        <v>0.75264110027580433</v>
      </c>
      <c r="H12" s="393">
        <v>141864.73465999999</v>
      </c>
      <c r="I12" s="394">
        <v>0.69023347924445833</v>
      </c>
      <c r="J12" s="393">
        <v>552888.26873999997</v>
      </c>
      <c r="K12" s="394">
        <v>0.77378569833995348</v>
      </c>
      <c r="L12" s="393">
        <v>33756919.493550003</v>
      </c>
      <c r="M12" s="394">
        <v>0.89882710332299776</v>
      </c>
      <c r="N12" s="393">
        <v>11346030.89617</v>
      </c>
      <c r="O12" s="394">
        <v>0.81628992542453338</v>
      </c>
      <c r="P12" s="393">
        <v>13497452.801139999</v>
      </c>
      <c r="Q12" s="394">
        <v>0.81575616392275507</v>
      </c>
      <c r="R12" s="393">
        <v>24378276.837139998</v>
      </c>
      <c r="S12" s="394">
        <v>0.80571202541954379</v>
      </c>
      <c r="T12" s="393">
        <v>82978680.027999997</v>
      </c>
      <c r="U12" s="394">
        <v>0.84449025632304831</v>
      </c>
      <c r="V12" s="393">
        <v>2062308.4422599999</v>
      </c>
      <c r="W12" s="394">
        <v>0.98911099432933491</v>
      </c>
      <c r="X12" s="393">
        <v>541058.82637999998</v>
      </c>
      <c r="Y12" s="394">
        <v>0.94987362966773703</v>
      </c>
      <c r="Z12" s="393">
        <v>811325.70005999994</v>
      </c>
      <c r="AA12" s="394">
        <v>0.99141208066341568</v>
      </c>
      <c r="AB12" s="393">
        <v>1561318.4802300001</v>
      </c>
      <c r="AC12" s="394">
        <v>0.88946291811762823</v>
      </c>
      <c r="AD12" s="393">
        <v>4976011.44893</v>
      </c>
      <c r="AE12" s="394">
        <v>0.95174068966062242</v>
      </c>
      <c r="AF12" s="393">
        <v>88507579.745669991</v>
      </c>
      <c r="AG12" s="394">
        <v>0.84938672165602669</v>
      </c>
    </row>
    <row r="13" spans="1:33" ht="19.5">
      <c r="A13" s="395" t="s">
        <v>758</v>
      </c>
      <c r="B13" s="393">
        <v>89750.582779999997</v>
      </c>
      <c r="C13" s="394">
        <v>0.29185846372410584</v>
      </c>
      <c r="D13" s="393">
        <v>24074.680539999998</v>
      </c>
      <c r="E13" s="394">
        <v>0.24406783429790135</v>
      </c>
      <c r="F13" s="393">
        <v>26989.651670000003</v>
      </c>
      <c r="G13" s="394">
        <v>0.262445994164964</v>
      </c>
      <c r="H13" s="393">
        <v>37953.802389999997</v>
      </c>
      <c r="I13" s="394">
        <v>0.18466171411091928</v>
      </c>
      <c r="J13" s="393">
        <v>178768.71737999999</v>
      </c>
      <c r="K13" s="394">
        <v>0.25019282310775742</v>
      </c>
      <c r="L13" s="393">
        <v>3842603.8228800003</v>
      </c>
      <c r="M13" s="394">
        <v>0.10231491839760554</v>
      </c>
      <c r="N13" s="393">
        <v>2096266.18285</v>
      </c>
      <c r="O13" s="394">
        <v>0.15081582112086633</v>
      </c>
      <c r="P13" s="393">
        <v>2307649.7723400001</v>
      </c>
      <c r="Q13" s="394">
        <v>0.13946924310061695</v>
      </c>
      <c r="R13" s="393">
        <v>2563313.4783100002</v>
      </c>
      <c r="S13" s="394">
        <v>8.4718559403998514E-2</v>
      </c>
      <c r="T13" s="393">
        <v>10809833.256380001</v>
      </c>
      <c r="U13" s="394">
        <v>0.11001378732958117</v>
      </c>
      <c r="V13" s="393">
        <v>0</v>
      </c>
      <c r="W13" s="394">
        <v>0</v>
      </c>
      <c r="X13" s="393">
        <v>0</v>
      </c>
      <c r="Y13" s="394">
        <v>0</v>
      </c>
      <c r="Z13" s="393">
        <v>0</v>
      </c>
      <c r="AA13" s="394">
        <v>0</v>
      </c>
      <c r="AB13" s="393">
        <v>0</v>
      </c>
      <c r="AC13" s="394">
        <v>0</v>
      </c>
      <c r="AD13" s="393">
        <v>0</v>
      </c>
      <c r="AE13" s="394">
        <v>0</v>
      </c>
      <c r="AF13" s="393">
        <v>10988601.973760001</v>
      </c>
      <c r="AG13" s="394">
        <v>0.10545506535028225</v>
      </c>
    </row>
    <row r="14" spans="1:33" ht="19.5">
      <c r="A14" s="395" t="s">
        <v>759</v>
      </c>
      <c r="B14" s="393">
        <v>160015.31516</v>
      </c>
      <c r="C14" s="394">
        <v>0.52035120673704693</v>
      </c>
      <c r="D14" s="393">
        <v>42720.524850000002</v>
      </c>
      <c r="E14" s="394">
        <v>0.43309841486308581</v>
      </c>
      <c r="F14" s="393">
        <v>46199.386740000002</v>
      </c>
      <c r="G14" s="394">
        <v>0.44924047672197892</v>
      </c>
      <c r="H14" s="393">
        <v>92726.081269999995</v>
      </c>
      <c r="I14" s="394">
        <v>0.45115261269890922</v>
      </c>
      <c r="J14" s="393">
        <v>341661.30802</v>
      </c>
      <c r="K14" s="394">
        <v>0.47816647371536275</v>
      </c>
      <c r="L14" s="393">
        <v>26605168.992959999</v>
      </c>
      <c r="M14" s="394">
        <v>0.70840133928483195</v>
      </c>
      <c r="N14" s="393">
        <v>8667034.5569699984</v>
      </c>
      <c r="O14" s="394">
        <v>0.62354959693870471</v>
      </c>
      <c r="P14" s="393">
        <v>10621958.83357</v>
      </c>
      <c r="Q14" s="394">
        <v>0.64196767487022754</v>
      </c>
      <c r="R14" s="393">
        <v>20986966.60619</v>
      </c>
      <c r="S14" s="394">
        <v>0.69362783451225463</v>
      </c>
      <c r="T14" s="393">
        <v>66881128.989689991</v>
      </c>
      <c r="U14" s="394">
        <v>0.68066233090981465</v>
      </c>
      <c r="V14" s="393">
        <v>1911081.8038699999</v>
      </c>
      <c r="W14" s="394">
        <v>0.91658065521910115</v>
      </c>
      <c r="X14" s="393">
        <v>455958.60151000001</v>
      </c>
      <c r="Y14" s="394">
        <v>0.80047312912764357</v>
      </c>
      <c r="Z14" s="393">
        <v>757380.62387999997</v>
      </c>
      <c r="AA14" s="394">
        <v>0.92549305429311202</v>
      </c>
      <c r="AB14" s="393">
        <v>1466946.8995999999</v>
      </c>
      <c r="AC14" s="394">
        <v>0.83570065080483269</v>
      </c>
      <c r="AD14" s="393">
        <v>4591367.9288599994</v>
      </c>
      <c r="AE14" s="394">
        <v>0.87817154842731004</v>
      </c>
      <c r="AF14" s="393">
        <v>71814158.22656998</v>
      </c>
      <c r="AG14" s="394">
        <v>0.68918382583540971</v>
      </c>
    </row>
    <row r="15" spans="1:33" ht="19.5">
      <c r="A15" s="395" t="s">
        <v>760</v>
      </c>
      <c r="B15" s="393">
        <v>0</v>
      </c>
      <c r="C15" s="394">
        <v>0</v>
      </c>
      <c r="D15" s="393">
        <v>0</v>
      </c>
      <c r="E15" s="394">
        <v>0</v>
      </c>
      <c r="F15" s="393">
        <v>0</v>
      </c>
      <c r="G15" s="394">
        <v>0</v>
      </c>
      <c r="H15" s="393">
        <v>0</v>
      </c>
      <c r="I15" s="394">
        <v>0</v>
      </c>
      <c r="J15" s="393">
        <v>0</v>
      </c>
      <c r="K15" s="394">
        <v>0</v>
      </c>
      <c r="L15" s="393">
        <v>0</v>
      </c>
      <c r="M15" s="394">
        <v>0</v>
      </c>
      <c r="N15" s="393">
        <v>0</v>
      </c>
      <c r="O15" s="394">
        <v>0</v>
      </c>
      <c r="P15" s="393">
        <v>0</v>
      </c>
      <c r="Q15" s="394">
        <v>0</v>
      </c>
      <c r="R15" s="393">
        <v>0</v>
      </c>
      <c r="S15" s="394">
        <v>0</v>
      </c>
      <c r="T15" s="393">
        <v>0</v>
      </c>
      <c r="U15" s="394">
        <v>0</v>
      </c>
      <c r="V15" s="393">
        <v>0</v>
      </c>
      <c r="W15" s="394">
        <v>0</v>
      </c>
      <c r="X15" s="393">
        <v>0</v>
      </c>
      <c r="Y15" s="394">
        <v>0</v>
      </c>
      <c r="Z15" s="393">
        <v>0</v>
      </c>
      <c r="AA15" s="394">
        <v>0</v>
      </c>
      <c r="AB15" s="393">
        <v>0</v>
      </c>
      <c r="AC15" s="394">
        <v>0</v>
      </c>
      <c r="AD15" s="393">
        <v>0</v>
      </c>
      <c r="AE15" s="394">
        <v>0</v>
      </c>
      <c r="AF15" s="393">
        <v>0</v>
      </c>
      <c r="AG15" s="394">
        <v>0</v>
      </c>
    </row>
    <row r="16" spans="1:33" ht="19.5">
      <c r="A16" s="395" t="s">
        <v>761</v>
      </c>
      <c r="B16" s="393">
        <v>8479.0907399999996</v>
      </c>
      <c r="C16" s="394">
        <v>2.757301758384963E-2</v>
      </c>
      <c r="D16" s="393">
        <v>4582.5688300000002</v>
      </c>
      <c r="E16" s="394">
        <v>4.6457839720899063E-2</v>
      </c>
      <c r="F16" s="393">
        <v>4211.7281500000008</v>
      </c>
      <c r="G16" s="394">
        <v>4.0954629388861415E-2</v>
      </c>
      <c r="H16" s="393">
        <v>7337.7940799999997</v>
      </c>
      <c r="I16" s="394">
        <v>3.5701551551598196E-2</v>
      </c>
      <c r="J16" s="393">
        <v>24611.181799999998</v>
      </c>
      <c r="K16" s="394">
        <v>3.4444175383724837E-2</v>
      </c>
      <c r="L16" s="393">
        <v>166094.97541999997</v>
      </c>
      <c r="M16" s="394">
        <v>4.4225204157561935E-3</v>
      </c>
      <c r="N16" s="393">
        <v>371388.76043000002</v>
      </c>
      <c r="O16" s="394">
        <v>2.6719555616338968E-2</v>
      </c>
      <c r="P16" s="393">
        <v>469495.64405</v>
      </c>
      <c r="Q16" s="394">
        <v>2.8375277262412318E-2</v>
      </c>
      <c r="R16" s="393">
        <v>467853.67712999997</v>
      </c>
      <c r="S16" s="394">
        <v>1.5462755481802835E-2</v>
      </c>
      <c r="T16" s="393">
        <v>1474833.05703</v>
      </c>
      <c r="U16" s="394">
        <v>1.5009664481824718E-2</v>
      </c>
      <c r="V16" s="393">
        <v>51226.259689999999</v>
      </c>
      <c r="W16" s="394">
        <v>2.4568806304367898E-2</v>
      </c>
      <c r="X16" s="393">
        <v>28098.85658</v>
      </c>
      <c r="Y16" s="394">
        <v>4.9329872442395797E-2</v>
      </c>
      <c r="Z16" s="393">
        <v>53945.076179999996</v>
      </c>
      <c r="AA16" s="394">
        <v>6.5919026370303724E-2</v>
      </c>
      <c r="AB16" s="393">
        <v>84364.596480000007</v>
      </c>
      <c r="AC16" s="394">
        <v>4.8061418039363028E-2</v>
      </c>
      <c r="AD16" s="393">
        <v>217634.78893000001</v>
      </c>
      <c r="AE16" s="394">
        <v>4.1626086723518717E-2</v>
      </c>
      <c r="AF16" s="393">
        <v>1717079.02776</v>
      </c>
      <c r="AG16" s="394">
        <v>1.6478409311432286E-2</v>
      </c>
    </row>
    <row r="17" spans="1:33" ht="19.5">
      <c r="A17" s="396" t="s">
        <v>762</v>
      </c>
      <c r="B17" s="393">
        <v>0</v>
      </c>
      <c r="C17" s="394">
        <v>0</v>
      </c>
      <c r="D17" s="393">
        <v>0</v>
      </c>
      <c r="E17" s="394">
        <v>0</v>
      </c>
      <c r="F17" s="393">
        <v>0</v>
      </c>
      <c r="G17" s="394">
        <v>0</v>
      </c>
      <c r="H17" s="393">
        <v>0</v>
      </c>
      <c r="I17" s="394">
        <v>0</v>
      </c>
      <c r="J17" s="393">
        <v>0</v>
      </c>
      <c r="K17" s="394">
        <v>0</v>
      </c>
      <c r="L17" s="393">
        <v>34616.431960000002</v>
      </c>
      <c r="M17" s="394">
        <v>9.2171287347263687E-4</v>
      </c>
      <c r="N17" s="393">
        <v>45939.340689999997</v>
      </c>
      <c r="O17" s="394">
        <v>3.3051047832551627E-3</v>
      </c>
      <c r="P17" s="393">
        <v>69420.811979999999</v>
      </c>
      <c r="Q17" s="394">
        <v>4.1956401783027255E-3</v>
      </c>
      <c r="R17" s="393">
        <v>36790.554029999999</v>
      </c>
      <c r="S17" s="394">
        <v>1.2159428659312928E-3</v>
      </c>
      <c r="T17" s="393">
        <v>186767.13866</v>
      </c>
      <c r="U17" s="394">
        <v>1.9007656996530224E-3</v>
      </c>
      <c r="V17" s="393">
        <v>0</v>
      </c>
      <c r="W17" s="394">
        <v>0</v>
      </c>
      <c r="X17" s="393">
        <v>0</v>
      </c>
      <c r="Y17" s="394">
        <v>0</v>
      </c>
      <c r="Z17" s="393">
        <v>0</v>
      </c>
      <c r="AA17" s="394">
        <v>0</v>
      </c>
      <c r="AB17" s="393">
        <v>0</v>
      </c>
      <c r="AC17" s="394">
        <v>0</v>
      </c>
      <c r="AD17" s="393">
        <v>0</v>
      </c>
      <c r="AE17" s="394">
        <v>0</v>
      </c>
      <c r="AF17" s="393">
        <v>186767.13866</v>
      </c>
      <c r="AG17" s="394">
        <v>1.7923609263223001E-3</v>
      </c>
    </row>
    <row r="18" spans="1:33" ht="19.5">
      <c r="A18" s="396" t="s">
        <v>763</v>
      </c>
      <c r="B18" s="393">
        <v>0</v>
      </c>
      <c r="C18" s="394">
        <v>0</v>
      </c>
      <c r="D18" s="393">
        <v>0</v>
      </c>
      <c r="E18" s="394">
        <v>0</v>
      </c>
      <c r="F18" s="393">
        <v>0</v>
      </c>
      <c r="G18" s="394">
        <v>0</v>
      </c>
      <c r="H18" s="393">
        <v>3847.05692</v>
      </c>
      <c r="I18" s="394">
        <v>1.8717600883031673E-2</v>
      </c>
      <c r="J18" s="393">
        <v>3847.05692</v>
      </c>
      <c r="K18" s="394">
        <v>5.384085345452704E-3</v>
      </c>
      <c r="L18" s="393">
        <v>63207.714850000004</v>
      </c>
      <c r="M18" s="394">
        <v>1.6829973853848502E-3</v>
      </c>
      <c r="N18" s="393">
        <v>20899.987880000001</v>
      </c>
      <c r="O18" s="394">
        <v>1.503649135460915E-3</v>
      </c>
      <c r="P18" s="393">
        <v>28927.7392</v>
      </c>
      <c r="Q18" s="394">
        <v>1.7483285111955949E-3</v>
      </c>
      <c r="R18" s="393">
        <v>123352.30231999999</v>
      </c>
      <c r="S18" s="394">
        <v>4.0768440692656796E-3</v>
      </c>
      <c r="T18" s="393">
        <v>236387.74424999999</v>
      </c>
      <c r="U18" s="394">
        <v>2.4057643079637837E-3</v>
      </c>
      <c r="V18" s="393">
        <v>0</v>
      </c>
      <c r="W18" s="394">
        <v>0</v>
      </c>
      <c r="X18" s="393">
        <v>0</v>
      </c>
      <c r="Y18" s="394">
        <v>0</v>
      </c>
      <c r="Z18" s="393">
        <v>0</v>
      </c>
      <c r="AA18" s="394">
        <v>0</v>
      </c>
      <c r="AB18" s="393">
        <v>10006.98415</v>
      </c>
      <c r="AC18" s="394">
        <v>5.7008492734324503E-3</v>
      </c>
      <c r="AD18" s="393">
        <v>10006.98415</v>
      </c>
      <c r="AE18" s="394">
        <v>1.9139935858451232E-3</v>
      </c>
      <c r="AF18" s="393">
        <v>250241.78532</v>
      </c>
      <c r="AG18" s="394">
        <v>2.4015123932332422E-3</v>
      </c>
    </row>
    <row r="19" spans="1:33" ht="19.5">
      <c r="A19" s="397" t="s">
        <v>764</v>
      </c>
      <c r="B19" s="393">
        <v>0</v>
      </c>
      <c r="C19" s="394">
        <v>0</v>
      </c>
      <c r="D19" s="393">
        <v>0</v>
      </c>
      <c r="E19" s="394">
        <v>0</v>
      </c>
      <c r="F19" s="393">
        <v>0</v>
      </c>
      <c r="G19" s="394">
        <v>0</v>
      </c>
      <c r="H19" s="393">
        <v>0</v>
      </c>
      <c r="I19" s="394">
        <v>0</v>
      </c>
      <c r="J19" s="393">
        <v>0</v>
      </c>
      <c r="K19" s="394">
        <v>0</v>
      </c>
      <c r="L19" s="393">
        <v>1299223.6000000001</v>
      </c>
      <c r="M19" s="394">
        <v>3.4593718931610645E-2</v>
      </c>
      <c r="N19" s="393">
        <v>0</v>
      </c>
      <c r="O19" s="394">
        <v>0</v>
      </c>
      <c r="P19" s="393">
        <v>0</v>
      </c>
      <c r="Q19" s="394">
        <v>0</v>
      </c>
      <c r="R19" s="393">
        <v>0</v>
      </c>
      <c r="S19" s="394">
        <v>0</v>
      </c>
      <c r="T19" s="393">
        <v>1299223.6000000001</v>
      </c>
      <c r="U19" s="394">
        <v>1.3222452690434759E-2</v>
      </c>
      <c r="V19" s="393">
        <v>0</v>
      </c>
      <c r="W19" s="394">
        <v>0</v>
      </c>
      <c r="X19" s="393">
        <v>0</v>
      </c>
      <c r="Y19" s="394">
        <v>0</v>
      </c>
      <c r="Z19" s="393">
        <v>0</v>
      </c>
      <c r="AA19" s="394">
        <v>0</v>
      </c>
      <c r="AB19" s="393">
        <v>0</v>
      </c>
      <c r="AC19" s="394">
        <v>0</v>
      </c>
      <c r="AD19" s="393">
        <v>0</v>
      </c>
      <c r="AE19" s="394">
        <v>0</v>
      </c>
      <c r="AF19" s="393">
        <v>1299223.6000000001</v>
      </c>
      <c r="AG19" s="394">
        <v>1.2468347654214652E-2</v>
      </c>
    </row>
    <row r="20" spans="1:33" ht="17.25" customHeight="1">
      <c r="A20" s="388" t="s">
        <v>765</v>
      </c>
      <c r="B20" s="393">
        <v>4000.0046200000002</v>
      </c>
      <c r="C20" s="394">
        <v>1.3007550114122232E-2</v>
      </c>
      <c r="D20" s="393">
        <v>0</v>
      </c>
      <c r="E20" s="394">
        <v>0</v>
      </c>
      <c r="F20" s="393">
        <v>0</v>
      </c>
      <c r="G20" s="394">
        <v>0</v>
      </c>
      <c r="H20" s="393">
        <v>0</v>
      </c>
      <c r="I20" s="394">
        <v>0</v>
      </c>
      <c r="J20" s="393">
        <v>4000.0046200000002</v>
      </c>
      <c r="K20" s="394">
        <v>5.5981407876557008E-3</v>
      </c>
      <c r="L20" s="393">
        <v>1746003.95548</v>
      </c>
      <c r="M20" s="394">
        <v>4.6489896034335849E-2</v>
      </c>
      <c r="N20" s="393">
        <v>144502.06735</v>
      </c>
      <c r="O20" s="394">
        <v>1.0396197829907182E-2</v>
      </c>
      <c r="P20" s="393">
        <v>0</v>
      </c>
      <c r="Q20" s="394">
        <v>0</v>
      </c>
      <c r="R20" s="393">
        <v>200000.21916000001</v>
      </c>
      <c r="S20" s="394">
        <v>6.6100890862908551E-3</v>
      </c>
      <c r="T20" s="393">
        <v>2090506.24199</v>
      </c>
      <c r="U20" s="394">
        <v>2.1275490903776173E-2</v>
      </c>
      <c r="V20" s="393">
        <v>100000.3787</v>
      </c>
      <c r="W20" s="394">
        <v>4.7961532805865834E-2</v>
      </c>
      <c r="X20" s="393">
        <v>57001.368289999999</v>
      </c>
      <c r="Y20" s="394">
        <v>0.10007062809769766</v>
      </c>
      <c r="Z20" s="393">
        <v>0</v>
      </c>
      <c r="AA20" s="394">
        <v>0</v>
      </c>
      <c r="AB20" s="393">
        <v>0</v>
      </c>
      <c r="AC20" s="394">
        <v>0</v>
      </c>
      <c r="AD20" s="393">
        <v>157001.74699000001</v>
      </c>
      <c r="AE20" s="394">
        <v>3.0029060923948688E-2</v>
      </c>
      <c r="AF20" s="393">
        <v>2251507.9936000002</v>
      </c>
      <c r="AG20" s="394">
        <v>2.160720018513218E-2</v>
      </c>
    </row>
    <row r="21" spans="1:33" ht="19.5">
      <c r="A21" s="395" t="s">
        <v>766</v>
      </c>
      <c r="B21" s="393">
        <v>37531.720710000001</v>
      </c>
      <c r="C21" s="394">
        <v>0.12204879353478452</v>
      </c>
      <c r="D21" s="393">
        <v>21869.670140000002</v>
      </c>
      <c r="E21" s="394">
        <v>0.22171355582520563</v>
      </c>
      <c r="F21" s="393">
        <v>27473.35281</v>
      </c>
      <c r="G21" s="394">
        <v>0.26714947934210431</v>
      </c>
      <c r="H21" s="393">
        <v>48979.029499999997</v>
      </c>
      <c r="I21" s="394">
        <v>0.23830422707112803</v>
      </c>
      <c r="J21" s="393">
        <v>135853.77316000001</v>
      </c>
      <c r="K21" s="394">
        <v>0.19013191756861553</v>
      </c>
      <c r="L21" s="393">
        <v>3615831.1254699999</v>
      </c>
      <c r="M21" s="394">
        <v>9.6276765337913017E-2</v>
      </c>
      <c r="N21" s="393">
        <v>2269249.5195500003</v>
      </c>
      <c r="O21" s="394">
        <v>0.16326110320291987</v>
      </c>
      <c r="P21" s="393">
        <v>3125871.0279700002</v>
      </c>
      <c r="Q21" s="394">
        <v>0.18892072424796455</v>
      </c>
      <c r="R21" s="393">
        <v>4683507.0227499995</v>
      </c>
      <c r="S21" s="394">
        <v>0.15479182366235139</v>
      </c>
      <c r="T21" s="393">
        <v>13694458.695740001</v>
      </c>
      <c r="U21" s="394">
        <v>0.13937118462559875</v>
      </c>
      <c r="V21" s="393">
        <v>0</v>
      </c>
      <c r="W21" s="394">
        <v>0</v>
      </c>
      <c r="X21" s="393">
        <v>5161.4281900000005</v>
      </c>
      <c r="Y21" s="394">
        <v>9.0613151289050016E-3</v>
      </c>
      <c r="Z21" s="393">
        <v>13057.86104</v>
      </c>
      <c r="AA21" s="394">
        <v>1.5956256755730501E-2</v>
      </c>
      <c r="AB21" s="393">
        <v>72283.839059999998</v>
      </c>
      <c r="AC21" s="394">
        <v>4.1179166990697111E-2</v>
      </c>
      <c r="AD21" s="393">
        <v>90503.128289999993</v>
      </c>
      <c r="AE21" s="394">
        <v>1.73101510354624E-2</v>
      </c>
      <c r="AF21" s="393">
        <v>13920815.59719</v>
      </c>
      <c r="AG21" s="394">
        <v>0.13359483963805668</v>
      </c>
    </row>
    <row r="22" spans="1:33" ht="19.5">
      <c r="A22" s="395" t="s">
        <v>767</v>
      </c>
      <c r="B22" s="393">
        <v>15313.930829999999</v>
      </c>
      <c r="C22" s="394">
        <v>4.979912316086936E-2</v>
      </c>
      <c r="D22" s="393">
        <v>15543.962160000001</v>
      </c>
      <c r="E22" s="394">
        <v>0.15758386386462636</v>
      </c>
      <c r="F22" s="393">
        <v>15508.85159</v>
      </c>
      <c r="G22" s="394">
        <v>0.1508072806444794</v>
      </c>
      <c r="H22" s="393">
        <v>16869.879379999998</v>
      </c>
      <c r="I22" s="394">
        <v>8.2079281837016807E-2</v>
      </c>
      <c r="J22" s="393">
        <v>63236.623959999997</v>
      </c>
      <c r="K22" s="394">
        <v>8.8501778746475981E-2</v>
      </c>
      <c r="L22" s="393">
        <v>1687403.0778299998</v>
      </c>
      <c r="M22" s="394">
        <v>4.4929562393098262E-2</v>
      </c>
      <c r="N22" s="393">
        <v>1099273.73755</v>
      </c>
      <c r="O22" s="394">
        <v>7.9087223140626342E-2</v>
      </c>
      <c r="P22" s="393">
        <v>1892325.79522</v>
      </c>
      <c r="Q22" s="394">
        <v>0.11436798145131241</v>
      </c>
      <c r="R22" s="393">
        <v>1265268.5796500002</v>
      </c>
      <c r="S22" s="394">
        <v>4.1817644324081332E-2</v>
      </c>
      <c r="T22" s="393">
        <v>5944271.19025</v>
      </c>
      <c r="U22" s="394">
        <v>6.0496010534441438E-2</v>
      </c>
      <c r="V22" s="393">
        <v>0</v>
      </c>
      <c r="W22" s="394">
        <v>0</v>
      </c>
      <c r="X22" s="393">
        <v>0</v>
      </c>
      <c r="Y22" s="394">
        <v>0</v>
      </c>
      <c r="Z22" s="393">
        <v>0</v>
      </c>
      <c r="AA22" s="394">
        <v>0</v>
      </c>
      <c r="AB22" s="393">
        <v>0</v>
      </c>
      <c r="AC22" s="394">
        <v>0</v>
      </c>
      <c r="AD22" s="393">
        <v>0</v>
      </c>
      <c r="AE22" s="394">
        <v>0</v>
      </c>
      <c r="AF22" s="393">
        <v>6007507.8142099995</v>
      </c>
      <c r="AG22" s="394">
        <v>5.7652659606076614E-2</v>
      </c>
    </row>
    <row r="23" spans="1:33" ht="19.5">
      <c r="A23" s="395" t="s">
        <v>768</v>
      </c>
      <c r="B23" s="393">
        <v>6682.5240899999999</v>
      </c>
      <c r="C23" s="394">
        <v>2.1730791648311661E-2</v>
      </c>
      <c r="D23" s="393">
        <v>0</v>
      </c>
      <c r="E23" s="394">
        <v>0</v>
      </c>
      <c r="F23" s="393">
        <v>0</v>
      </c>
      <c r="G23" s="394">
        <v>0</v>
      </c>
      <c r="H23" s="393">
        <v>0</v>
      </c>
      <c r="I23" s="394">
        <v>0</v>
      </c>
      <c r="J23" s="393">
        <v>6682.5240899999999</v>
      </c>
      <c r="K23" s="394">
        <v>9.3524168661387186E-3</v>
      </c>
      <c r="L23" s="393">
        <v>648127.14708999998</v>
      </c>
      <c r="M23" s="394">
        <v>1.7257328421665163E-2</v>
      </c>
      <c r="N23" s="393">
        <v>0</v>
      </c>
      <c r="O23" s="394">
        <v>0</v>
      </c>
      <c r="P23" s="393">
        <v>0</v>
      </c>
      <c r="Q23" s="394">
        <v>0</v>
      </c>
      <c r="R23" s="393">
        <v>267175.89030999999</v>
      </c>
      <c r="S23" s="394">
        <v>8.8302725070782545E-3</v>
      </c>
      <c r="T23" s="393">
        <v>915303.03740000003</v>
      </c>
      <c r="U23" s="394">
        <v>9.3152180343958786E-3</v>
      </c>
      <c r="V23" s="393">
        <v>0</v>
      </c>
      <c r="W23" s="394">
        <v>0</v>
      </c>
      <c r="X23" s="393">
        <v>0</v>
      </c>
      <c r="Y23" s="394">
        <v>0</v>
      </c>
      <c r="Z23" s="393">
        <v>13057.86104</v>
      </c>
      <c r="AA23" s="394">
        <v>1.5956256755730501E-2</v>
      </c>
      <c r="AB23" s="393">
        <v>48983.05012</v>
      </c>
      <c r="AC23" s="394">
        <v>2.7905009291646306E-2</v>
      </c>
      <c r="AD23" s="393">
        <v>62040.911160000003</v>
      </c>
      <c r="AE23" s="394">
        <v>1.1866302998014352E-2</v>
      </c>
      <c r="AF23" s="393">
        <v>984026.47265000001</v>
      </c>
      <c r="AG23" s="394">
        <v>9.4434739039151901E-3</v>
      </c>
    </row>
    <row r="24" spans="1:33" ht="19.5">
      <c r="A24" s="395" t="s">
        <v>760</v>
      </c>
      <c r="B24" s="393">
        <v>0</v>
      </c>
      <c r="C24" s="394">
        <v>0</v>
      </c>
      <c r="D24" s="393">
        <v>0</v>
      </c>
      <c r="E24" s="394">
        <v>0</v>
      </c>
      <c r="F24" s="393">
        <v>0</v>
      </c>
      <c r="G24" s="394">
        <v>0</v>
      </c>
      <c r="H24" s="393">
        <v>0</v>
      </c>
      <c r="I24" s="394">
        <v>0</v>
      </c>
      <c r="J24" s="393">
        <v>0</v>
      </c>
      <c r="K24" s="394">
        <v>0</v>
      </c>
      <c r="L24" s="393">
        <v>0</v>
      </c>
      <c r="M24" s="394">
        <v>0</v>
      </c>
      <c r="N24" s="393">
        <v>0</v>
      </c>
      <c r="O24" s="394">
        <v>0</v>
      </c>
      <c r="P24" s="393">
        <v>0</v>
      </c>
      <c r="Q24" s="394">
        <v>0</v>
      </c>
      <c r="R24" s="393">
        <v>0</v>
      </c>
      <c r="S24" s="394">
        <v>0</v>
      </c>
      <c r="T24" s="393">
        <v>0</v>
      </c>
      <c r="U24" s="394">
        <v>0</v>
      </c>
      <c r="V24" s="393">
        <v>0</v>
      </c>
      <c r="W24" s="394">
        <v>0</v>
      </c>
      <c r="X24" s="393">
        <v>0</v>
      </c>
      <c r="Y24" s="394">
        <v>0</v>
      </c>
      <c r="Z24" s="393">
        <v>0</v>
      </c>
      <c r="AA24" s="394">
        <v>0</v>
      </c>
      <c r="AB24" s="393">
        <v>0</v>
      </c>
      <c r="AC24" s="394">
        <v>0</v>
      </c>
      <c r="AD24" s="393">
        <v>0</v>
      </c>
      <c r="AE24" s="394">
        <v>0</v>
      </c>
      <c r="AF24" s="393">
        <v>0</v>
      </c>
      <c r="AG24" s="394">
        <v>0</v>
      </c>
    </row>
    <row r="25" spans="1:33" ht="19.5">
      <c r="A25" s="395" t="s">
        <v>769</v>
      </c>
      <c r="B25" s="393">
        <v>0</v>
      </c>
      <c r="C25" s="394">
        <v>0</v>
      </c>
      <c r="D25" s="393">
        <v>0</v>
      </c>
      <c r="E25" s="394">
        <v>0</v>
      </c>
      <c r="F25" s="393">
        <v>0</v>
      </c>
      <c r="G25" s="394">
        <v>0</v>
      </c>
      <c r="H25" s="393">
        <v>0</v>
      </c>
      <c r="I25" s="394">
        <v>0</v>
      </c>
      <c r="J25" s="393">
        <v>0</v>
      </c>
      <c r="K25" s="394">
        <v>0</v>
      </c>
      <c r="L25" s="393">
        <v>0</v>
      </c>
      <c r="M25" s="394">
        <v>0</v>
      </c>
      <c r="N25" s="393">
        <v>25069.79147</v>
      </c>
      <c r="O25" s="394">
        <v>1.8036455564705771E-3</v>
      </c>
      <c r="P25" s="393">
        <v>0</v>
      </c>
      <c r="Q25" s="394">
        <v>0</v>
      </c>
      <c r="R25" s="393">
        <v>0</v>
      </c>
      <c r="S25" s="394">
        <v>0</v>
      </c>
      <c r="T25" s="393">
        <v>25069.79147</v>
      </c>
      <c r="U25" s="394">
        <v>2.5514017115386436E-4</v>
      </c>
      <c r="V25" s="393">
        <v>0</v>
      </c>
      <c r="W25" s="394">
        <v>0</v>
      </c>
      <c r="X25" s="393">
        <v>5161.4281900000005</v>
      </c>
      <c r="Y25" s="394">
        <v>9.0613151289050016E-3</v>
      </c>
      <c r="Z25" s="393">
        <v>0</v>
      </c>
      <c r="AA25" s="394">
        <v>0</v>
      </c>
      <c r="AB25" s="393">
        <v>0</v>
      </c>
      <c r="AC25" s="394">
        <v>0</v>
      </c>
      <c r="AD25" s="393">
        <v>5161.4281900000005</v>
      </c>
      <c r="AE25" s="394">
        <v>9.872045664687302E-4</v>
      </c>
      <c r="AF25" s="393">
        <v>30231.219660000002</v>
      </c>
      <c r="AG25" s="394">
        <v>2.901220057362019E-4</v>
      </c>
    </row>
    <row r="26" spans="1:33" ht="19.5">
      <c r="A26" s="396" t="s">
        <v>762</v>
      </c>
      <c r="B26" s="393">
        <v>0</v>
      </c>
      <c r="C26" s="394">
        <v>0</v>
      </c>
      <c r="D26" s="393">
        <v>0</v>
      </c>
      <c r="E26" s="394">
        <v>0</v>
      </c>
      <c r="F26" s="393">
        <v>2212.1853799999999</v>
      </c>
      <c r="G26" s="394">
        <v>2.1511177633190201E-2</v>
      </c>
      <c r="H26" s="393">
        <v>0</v>
      </c>
      <c r="I26" s="394">
        <v>0</v>
      </c>
      <c r="J26" s="393">
        <v>2212.1853799999999</v>
      </c>
      <c r="K26" s="394">
        <v>3.0960277254963833E-3</v>
      </c>
      <c r="L26" s="393">
        <v>0</v>
      </c>
      <c r="M26" s="394">
        <v>0</v>
      </c>
      <c r="N26" s="393">
        <v>88832.03671</v>
      </c>
      <c r="O26" s="394">
        <v>6.391018787529735E-3</v>
      </c>
      <c r="P26" s="393">
        <v>161435.58906999999</v>
      </c>
      <c r="Q26" s="394">
        <v>9.7568095847855602E-3</v>
      </c>
      <c r="R26" s="393">
        <v>0</v>
      </c>
      <c r="S26" s="394">
        <v>0</v>
      </c>
      <c r="T26" s="393">
        <v>250267.62578</v>
      </c>
      <c r="U26" s="394">
        <v>2.5470225770402258E-3</v>
      </c>
      <c r="V26" s="393">
        <v>0</v>
      </c>
      <c r="W26" s="394">
        <v>0</v>
      </c>
      <c r="X26" s="393">
        <v>0</v>
      </c>
      <c r="Y26" s="394">
        <v>0</v>
      </c>
      <c r="Z26" s="393">
        <v>0</v>
      </c>
      <c r="AA26" s="394">
        <v>0</v>
      </c>
      <c r="AB26" s="393">
        <v>0</v>
      </c>
      <c r="AC26" s="394">
        <v>0</v>
      </c>
      <c r="AD26" s="393">
        <v>0</v>
      </c>
      <c r="AE26" s="394">
        <v>0</v>
      </c>
      <c r="AF26" s="393">
        <v>252479.81116000001</v>
      </c>
      <c r="AG26" s="394">
        <v>2.4229902083162157E-3</v>
      </c>
    </row>
    <row r="27" spans="1:33" ht="39">
      <c r="A27" s="396" t="s">
        <v>770</v>
      </c>
      <c r="B27" s="393">
        <v>15535.265789999999</v>
      </c>
      <c r="C27" s="394">
        <v>5.051887872560349E-2</v>
      </c>
      <c r="D27" s="393">
        <v>6325.7079800000001</v>
      </c>
      <c r="E27" s="394">
        <v>6.4129691960579285E-2</v>
      </c>
      <c r="F27" s="393">
        <v>9752.3158399999993</v>
      </c>
      <c r="G27" s="394">
        <v>9.4831021064434723E-2</v>
      </c>
      <c r="H27" s="393">
        <v>32109.150120000002</v>
      </c>
      <c r="I27" s="394">
        <v>0.15622494523411121</v>
      </c>
      <c r="J27" s="393">
        <v>63722.439729999998</v>
      </c>
      <c r="K27" s="394">
        <v>8.9181694230504455E-2</v>
      </c>
      <c r="L27" s="393">
        <v>1280300.9005499999</v>
      </c>
      <c r="M27" s="394">
        <v>3.4089874523149585E-2</v>
      </c>
      <c r="N27" s="393">
        <v>1056073.9538199999</v>
      </c>
      <c r="O27" s="394">
        <v>7.5979215718293192E-2</v>
      </c>
      <c r="P27" s="393">
        <v>1072109.64368</v>
      </c>
      <c r="Q27" s="394">
        <v>6.4795933211866566E-2</v>
      </c>
      <c r="R27" s="393">
        <v>3151062.5527900001</v>
      </c>
      <c r="S27" s="394">
        <v>0.10414390683119179</v>
      </c>
      <c r="T27" s="393">
        <v>6559547.0508399997</v>
      </c>
      <c r="U27" s="394">
        <v>6.675779330856732E-2</v>
      </c>
      <c r="V27" s="393">
        <v>0</v>
      </c>
      <c r="W27" s="394">
        <v>0</v>
      </c>
      <c r="X27" s="393">
        <v>0</v>
      </c>
      <c r="Y27" s="394">
        <v>0</v>
      </c>
      <c r="Z27" s="393">
        <v>0</v>
      </c>
      <c r="AA27" s="394">
        <v>0</v>
      </c>
      <c r="AB27" s="393">
        <v>23300.788940000002</v>
      </c>
      <c r="AC27" s="394">
        <v>1.3274157699050807E-2</v>
      </c>
      <c r="AD27" s="393">
        <v>23300.788940000002</v>
      </c>
      <c r="AE27" s="394">
        <v>4.4566434709793143E-3</v>
      </c>
      <c r="AF27" s="393">
        <v>6646570.2795099998</v>
      </c>
      <c r="AG27" s="394">
        <v>6.3785593914012437E-2</v>
      </c>
    </row>
    <row r="28" spans="1:33" ht="19.5" customHeight="1">
      <c r="A28" s="397" t="s">
        <v>764</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c r="T28" s="393">
        <v>0</v>
      </c>
      <c r="U28" s="394">
        <v>0</v>
      </c>
      <c r="V28" s="393">
        <v>0</v>
      </c>
      <c r="W28" s="394">
        <v>0</v>
      </c>
      <c r="X28" s="393">
        <v>0</v>
      </c>
      <c r="Y28" s="394">
        <v>0</v>
      </c>
      <c r="Z28" s="393">
        <v>0</v>
      </c>
      <c r="AA28" s="394">
        <v>0</v>
      </c>
      <c r="AB28" s="393">
        <v>0</v>
      </c>
      <c r="AC28" s="394">
        <v>0</v>
      </c>
      <c r="AD28" s="393">
        <v>0</v>
      </c>
      <c r="AE28" s="394">
        <v>0</v>
      </c>
      <c r="AF28" s="393">
        <v>0</v>
      </c>
      <c r="AG28" s="394">
        <v>0</v>
      </c>
    </row>
    <row r="29" spans="1:33" ht="19.5">
      <c r="A29" s="395" t="s">
        <v>765</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c r="T29" s="393">
        <v>0</v>
      </c>
      <c r="U29" s="394">
        <v>0</v>
      </c>
      <c r="V29" s="393">
        <v>0</v>
      </c>
      <c r="W29" s="394">
        <v>0</v>
      </c>
      <c r="X29" s="393">
        <v>0</v>
      </c>
      <c r="Y29" s="394">
        <v>0</v>
      </c>
      <c r="Z29" s="393">
        <v>0</v>
      </c>
      <c r="AA29" s="394">
        <v>0</v>
      </c>
      <c r="AB29" s="393">
        <v>0</v>
      </c>
      <c r="AC29" s="394">
        <v>0</v>
      </c>
      <c r="AD29" s="393">
        <v>0</v>
      </c>
      <c r="AE29" s="394">
        <v>0</v>
      </c>
      <c r="AF29" s="393">
        <v>0</v>
      </c>
      <c r="AG29" s="394">
        <v>0</v>
      </c>
    </row>
    <row r="30" spans="1:33" ht="19.5">
      <c r="A30" s="395" t="s">
        <v>771</v>
      </c>
      <c r="B30" s="393">
        <v>0</v>
      </c>
      <c r="C30" s="394">
        <v>0</v>
      </c>
      <c r="D30" s="393">
        <v>0</v>
      </c>
      <c r="E30" s="394">
        <v>0</v>
      </c>
      <c r="F30" s="393">
        <v>0</v>
      </c>
      <c r="G30" s="394">
        <v>0</v>
      </c>
      <c r="H30" s="393">
        <v>0</v>
      </c>
      <c r="I30" s="394">
        <v>0</v>
      </c>
      <c r="J30" s="393">
        <v>0</v>
      </c>
      <c r="K30" s="394">
        <v>0</v>
      </c>
      <c r="L30" s="393">
        <v>0</v>
      </c>
      <c r="M30" s="394">
        <v>0</v>
      </c>
      <c r="N30" s="393">
        <v>0</v>
      </c>
      <c r="O30" s="394">
        <v>0</v>
      </c>
      <c r="P30" s="393">
        <v>0</v>
      </c>
      <c r="Q30" s="394">
        <v>0</v>
      </c>
      <c r="R30" s="393">
        <v>0</v>
      </c>
      <c r="S30" s="394">
        <v>0</v>
      </c>
      <c r="T30" s="393">
        <v>0</v>
      </c>
      <c r="U30" s="394">
        <v>0</v>
      </c>
      <c r="V30" s="393">
        <v>0</v>
      </c>
      <c r="W30" s="394">
        <v>0</v>
      </c>
      <c r="X30" s="393">
        <v>0</v>
      </c>
      <c r="Y30" s="394">
        <v>0</v>
      </c>
      <c r="Z30" s="393">
        <v>0</v>
      </c>
      <c r="AA30" s="394">
        <v>0</v>
      </c>
      <c r="AB30" s="393">
        <v>0</v>
      </c>
      <c r="AC30" s="394">
        <v>0</v>
      </c>
      <c r="AD30" s="393">
        <v>0</v>
      </c>
      <c r="AE30" s="394">
        <v>0</v>
      </c>
      <c r="AF30" s="393">
        <v>0</v>
      </c>
      <c r="AG30" s="394">
        <v>0</v>
      </c>
    </row>
    <row r="31" spans="1:33" ht="18">
      <c r="A31" s="388" t="s">
        <v>772</v>
      </c>
      <c r="B31" s="391">
        <v>308357.93706000003</v>
      </c>
      <c r="C31" s="392">
        <v>1.0027441716793064</v>
      </c>
      <c r="D31" s="391">
        <v>98805.817239999989</v>
      </c>
      <c r="E31" s="392">
        <v>1.0016881341263706</v>
      </c>
      <c r="F31" s="391">
        <v>106429.09938</v>
      </c>
      <c r="G31" s="392">
        <v>1.0349111258043091</v>
      </c>
      <c r="H31" s="391">
        <v>205595.61929</v>
      </c>
      <c r="I31" s="392">
        <v>1.0003118813147032</v>
      </c>
      <c r="J31" s="391">
        <v>719188.47297</v>
      </c>
      <c r="K31" s="392">
        <v>1.0065284185959706</v>
      </c>
      <c r="L31" s="391">
        <v>37718479.448980004</v>
      </c>
      <c r="M31" s="392">
        <v>1.0043094018502638</v>
      </c>
      <c r="N31" s="391">
        <v>13910378.25712</v>
      </c>
      <c r="O31" s="392">
        <v>1.0007818358721841</v>
      </c>
      <c r="P31" s="391">
        <v>16657304.26</v>
      </c>
      <c r="Q31" s="392">
        <v>1.0067305901809929</v>
      </c>
      <c r="R31" s="391">
        <v>30340891.52809</v>
      </c>
      <c r="S31" s="392">
        <v>1.0027788809457141</v>
      </c>
      <c r="T31" s="391">
        <v>98627053.494190007</v>
      </c>
      <c r="U31" s="392">
        <v>1.0037468137308354</v>
      </c>
      <c r="V31" s="391">
        <v>2090848.9123900002</v>
      </c>
      <c r="W31" s="392">
        <v>1.002799389435731</v>
      </c>
      <c r="X31" s="391">
        <v>571631.47599000006</v>
      </c>
      <c r="Y31" s="392">
        <v>1.0035464508800003</v>
      </c>
      <c r="Z31" s="391">
        <v>828273.68264999997</v>
      </c>
      <c r="AA31" s="392">
        <v>1.0121219320601564</v>
      </c>
      <c r="AB31" s="391">
        <v>1760806.0196500001</v>
      </c>
      <c r="AC31" s="392">
        <v>1.0031083858344263</v>
      </c>
      <c r="AD31" s="391">
        <v>5251560.0906800004</v>
      </c>
      <c r="AE31" s="392">
        <v>1.0044437143674054</v>
      </c>
      <c r="AF31" s="391">
        <v>104597802.05784</v>
      </c>
      <c r="AG31" s="392">
        <v>1.0038008545441122</v>
      </c>
    </row>
    <row r="32" spans="1:33" ht="18">
      <c r="A32" s="388" t="s">
        <v>943</v>
      </c>
      <c r="B32" s="391">
        <v>843.87139000000002</v>
      </c>
      <c r="C32" s="392">
        <v>2.7441716793064571E-3</v>
      </c>
      <c r="D32" s="391">
        <v>166.51636999999999</v>
      </c>
      <c r="E32" s="392">
        <v>1.68813412637076E-3</v>
      </c>
      <c r="F32" s="391">
        <v>3590.22102</v>
      </c>
      <c r="G32" s="392">
        <v>3.4911125804309093E-2</v>
      </c>
      <c r="H32" s="391">
        <v>64.101439999999997</v>
      </c>
      <c r="I32" s="392">
        <v>3.1188131470318925E-4</v>
      </c>
      <c r="J32" s="391">
        <v>4664.7102200000008</v>
      </c>
      <c r="K32" s="392">
        <v>6.5284185959706221E-3</v>
      </c>
      <c r="L32" s="391">
        <v>161846.62299</v>
      </c>
      <c r="M32" s="392">
        <v>4.3094018502638142E-3</v>
      </c>
      <c r="N32" s="391">
        <v>10867.136400000001</v>
      </c>
      <c r="O32" s="392">
        <v>7.8183587218404833E-4</v>
      </c>
      <c r="P32" s="391">
        <v>111363.94343000001</v>
      </c>
      <c r="Q32" s="392">
        <v>6.7305901809928646E-3</v>
      </c>
      <c r="R32" s="391">
        <v>84080.076819999987</v>
      </c>
      <c r="S32" s="392">
        <v>2.7788809457141529E-3</v>
      </c>
      <c r="T32" s="391">
        <v>368157.77963999996</v>
      </c>
      <c r="U32" s="392">
        <v>3.7468137308354047E-3</v>
      </c>
      <c r="V32" s="391">
        <v>5836.7609900000007</v>
      </c>
      <c r="W32" s="392">
        <v>2.7993894357310361E-3</v>
      </c>
      <c r="X32" s="391">
        <v>2020.0987700000001</v>
      </c>
      <c r="Y32" s="392">
        <v>3.546450880000209E-3</v>
      </c>
      <c r="Z32" s="391">
        <v>9920.0274100000006</v>
      </c>
      <c r="AA32" s="392">
        <v>1.2121932060156481E-2</v>
      </c>
      <c r="AB32" s="391">
        <v>5456.3041900000007</v>
      </c>
      <c r="AC32" s="392">
        <v>3.1083858344262429E-3</v>
      </c>
      <c r="AD32" s="391">
        <v>23233.191360000004</v>
      </c>
      <c r="AE32" s="392">
        <v>4.443714367405322E-3</v>
      </c>
      <c r="AF32" s="391">
        <v>396055.68121999997</v>
      </c>
      <c r="AG32" s="392">
        <v>3.8008545441121713E-3</v>
      </c>
    </row>
    <row r="33" spans="1:33" ht="22.5" customHeight="1">
      <c r="A33" s="797" t="s">
        <v>774</v>
      </c>
      <c r="B33" s="798">
        <v>307514.06567000004</v>
      </c>
      <c r="C33" s="799">
        <v>1</v>
      </c>
      <c r="D33" s="798">
        <v>98639.300870000006</v>
      </c>
      <c r="E33" s="799">
        <v>1</v>
      </c>
      <c r="F33" s="800">
        <v>102838.87836</v>
      </c>
      <c r="G33" s="799">
        <v>1</v>
      </c>
      <c r="H33" s="798">
        <v>205531.51785</v>
      </c>
      <c r="I33" s="799">
        <v>1</v>
      </c>
      <c r="J33" s="798">
        <v>714523.76274999999</v>
      </c>
      <c r="K33" s="799">
        <v>1</v>
      </c>
      <c r="L33" s="798">
        <v>37556632.825989999</v>
      </c>
      <c r="M33" s="799">
        <v>1</v>
      </c>
      <c r="N33" s="798">
        <v>13899511.120719999</v>
      </c>
      <c r="O33" s="799">
        <v>1</v>
      </c>
      <c r="P33" s="800">
        <v>16545940.316569999</v>
      </c>
      <c r="Q33" s="799">
        <v>1</v>
      </c>
      <c r="R33" s="798">
        <v>30256811.451269999</v>
      </c>
      <c r="S33" s="799">
        <v>1</v>
      </c>
      <c r="T33" s="798">
        <v>98258895.714550003</v>
      </c>
      <c r="U33" s="799">
        <v>1</v>
      </c>
      <c r="V33" s="798">
        <v>2085012.1514000001</v>
      </c>
      <c r="W33" s="799">
        <v>1</v>
      </c>
      <c r="X33" s="798">
        <v>569611.37722000002</v>
      </c>
      <c r="Y33" s="799">
        <v>1</v>
      </c>
      <c r="Z33" s="800">
        <v>818353.65523999999</v>
      </c>
      <c r="AA33" s="799">
        <v>1</v>
      </c>
      <c r="AB33" s="798">
        <v>1755349.7154600001</v>
      </c>
      <c r="AC33" s="799">
        <v>1</v>
      </c>
      <c r="AD33" s="798">
        <v>5228326.8993200008</v>
      </c>
      <c r="AE33" s="799">
        <v>1</v>
      </c>
      <c r="AF33" s="798">
        <v>104201746.37662001</v>
      </c>
      <c r="AG33" s="799">
        <v>1</v>
      </c>
    </row>
    <row r="34" spans="1:33" ht="19.5">
      <c r="A34" s="397" t="s">
        <v>775</v>
      </c>
      <c r="B34" s="393">
        <v>613.12225000000001</v>
      </c>
      <c r="C34" s="394">
        <v>1.9938022953979438E-3</v>
      </c>
      <c r="D34" s="393">
        <v>439.55086999999997</v>
      </c>
      <c r="E34" s="394">
        <v>4.4561434045370879E-3</v>
      </c>
      <c r="F34" s="393">
        <v>16.258800000000001</v>
      </c>
      <c r="G34" s="394">
        <v>1.5809974067476789E-4</v>
      </c>
      <c r="H34" s="393">
        <v>0</v>
      </c>
      <c r="I34" s="394">
        <v>0</v>
      </c>
      <c r="J34" s="393">
        <v>1068.93192</v>
      </c>
      <c r="K34" s="394">
        <v>1.4960061172577149E-3</v>
      </c>
      <c r="L34" s="393">
        <v>98827.915459999989</v>
      </c>
      <c r="M34" s="394">
        <v>2.6314370598103497E-3</v>
      </c>
      <c r="N34" s="393">
        <v>36649.25675</v>
      </c>
      <c r="O34" s="394">
        <v>2.6367299131382369E-3</v>
      </c>
      <c r="P34" s="393">
        <v>9141.11</v>
      </c>
      <c r="Q34" s="394">
        <v>5.5246844997051015E-4</v>
      </c>
      <c r="R34" s="393">
        <v>0</v>
      </c>
      <c r="S34" s="394">
        <v>0</v>
      </c>
      <c r="T34" s="393">
        <v>144618.28220999998</v>
      </c>
      <c r="U34" s="390">
        <v>1.4718085437284755E-3</v>
      </c>
      <c r="V34" s="393">
        <v>1799.02512</v>
      </c>
      <c r="W34" s="394">
        <v>8.6283675555177389E-4</v>
      </c>
      <c r="X34" s="393">
        <v>310.79050000000001</v>
      </c>
      <c r="Y34" s="394">
        <v>5.4561849083285417E-4</v>
      </c>
      <c r="Z34" s="393">
        <v>946.72460000000001</v>
      </c>
      <c r="AA34" s="394">
        <v>1.156864876130299E-3</v>
      </c>
      <c r="AB34" s="393">
        <v>1188.24</v>
      </c>
      <c r="AC34" s="394">
        <v>6.7692493953469242E-4</v>
      </c>
      <c r="AD34" s="393">
        <v>4244.7802199999996</v>
      </c>
      <c r="AE34" s="394">
        <v>8.1188118144488633E-4</v>
      </c>
      <c r="AF34" s="393">
        <v>149931.99434999996</v>
      </c>
      <c r="AG34" s="394">
        <v>1.4388625868907757E-3</v>
      </c>
    </row>
    <row r="35" spans="1:33" ht="28.5">
      <c r="A35" s="397" t="s">
        <v>776</v>
      </c>
      <c r="B35" s="393">
        <v>0</v>
      </c>
      <c r="C35" s="394">
        <v>0</v>
      </c>
      <c r="D35" s="393">
        <v>0</v>
      </c>
      <c r="E35" s="394">
        <v>0</v>
      </c>
      <c r="F35" s="393">
        <v>3524.2216000000003</v>
      </c>
      <c r="G35" s="394">
        <v>3.4269350815583903E-2</v>
      </c>
      <c r="H35" s="393">
        <v>0</v>
      </c>
      <c r="I35" s="394">
        <v>0</v>
      </c>
      <c r="J35" s="393">
        <v>3524.2216000000003</v>
      </c>
      <c r="K35" s="394">
        <v>4.9322664741565311E-3</v>
      </c>
      <c r="L35" s="393">
        <v>0</v>
      </c>
      <c r="M35" s="394">
        <v>0</v>
      </c>
      <c r="N35" s="393">
        <v>0</v>
      </c>
      <c r="O35" s="394">
        <v>0</v>
      </c>
      <c r="P35" s="393">
        <v>96448.022459999993</v>
      </c>
      <c r="Q35" s="394">
        <v>5.8291049414345899E-3</v>
      </c>
      <c r="R35" s="393">
        <v>0</v>
      </c>
      <c r="S35" s="394">
        <v>0</v>
      </c>
      <c r="T35" s="393">
        <v>96448.022459999993</v>
      </c>
      <c r="U35" s="390">
        <v>9.8157038870240573E-4</v>
      </c>
      <c r="V35" s="393">
        <v>0</v>
      </c>
      <c r="W35" s="394">
        <v>0</v>
      </c>
      <c r="X35" s="393">
        <v>0</v>
      </c>
      <c r="Y35" s="394">
        <v>0</v>
      </c>
      <c r="Z35" s="393">
        <v>8161.0431699999999</v>
      </c>
      <c r="AA35" s="394">
        <v>9.9725138609011235E-3</v>
      </c>
      <c r="AB35" s="393">
        <v>0</v>
      </c>
      <c r="AC35" s="394">
        <v>0</v>
      </c>
      <c r="AD35" s="393">
        <v>8161.0431699999999</v>
      </c>
      <c r="AE35" s="394">
        <v>1.5609282524131059E-3</v>
      </c>
      <c r="AF35" s="393">
        <v>108133.28723</v>
      </c>
      <c r="AG35" s="390">
        <v>1.0377300860118994E-3</v>
      </c>
    </row>
    <row r="36" spans="1:33" ht="12.75" customHeight="1">
      <c r="A36" s="23" t="s">
        <v>944</v>
      </c>
    </row>
    <row r="37" spans="1:33" ht="12.75" customHeight="1">
      <c r="A37" s="23"/>
    </row>
    <row r="38" spans="1:33" ht="12.75" customHeight="1">
      <c r="A38" s="694" t="s">
        <v>126</v>
      </c>
      <c r="L38" s="139"/>
    </row>
    <row r="39" spans="1:33" ht="12.75" customHeight="1"/>
    <row r="40" spans="1:33" ht="12.75" customHeight="1"/>
    <row r="41" spans="1:33" ht="12.75" customHeight="1"/>
    <row r="42" spans="1:33" ht="12.75" customHeight="1">
      <c r="F42" s="139"/>
      <c r="P42" s="139"/>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1274</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3" t="s">
        <v>1070</v>
      </c>
      <c r="J1" s="144" t="str">
        <f>Naslovnica!A20</f>
        <v>Svibanj 2019.</v>
      </c>
    </row>
    <row r="2" spans="1:11" ht="12.75" customHeight="1">
      <c r="A2" s="605" t="s">
        <v>1071</v>
      </c>
      <c r="I2" s="596"/>
      <c r="J2" s="607" t="str">
        <f>Naslovnica!A24</f>
        <v>May 2019</v>
      </c>
    </row>
    <row r="3" spans="1:11" ht="12.75" customHeight="1"/>
    <row r="4" spans="1:11" ht="33.75">
      <c r="A4" s="801" t="s">
        <v>926</v>
      </c>
      <c r="B4" s="802" t="s">
        <v>35</v>
      </c>
      <c r="C4" s="802" t="s">
        <v>36</v>
      </c>
      <c r="D4" s="802" t="s">
        <v>37</v>
      </c>
      <c r="E4" s="802" t="s">
        <v>468</v>
      </c>
      <c r="F4" s="802" t="s">
        <v>469</v>
      </c>
      <c r="G4" s="802" t="s">
        <v>38</v>
      </c>
      <c r="H4" s="802" t="s">
        <v>39</v>
      </c>
      <c r="I4" s="802" t="s">
        <v>40</v>
      </c>
      <c r="J4" s="802" t="s">
        <v>752</v>
      </c>
    </row>
    <row r="5" spans="1:11" ht="21.75">
      <c r="A5" s="807" t="s">
        <v>927</v>
      </c>
      <c r="B5" s="808">
        <v>43620</v>
      </c>
      <c r="C5" s="808">
        <v>95794</v>
      </c>
      <c r="D5" s="808">
        <v>31134</v>
      </c>
      <c r="E5" s="808">
        <v>1361</v>
      </c>
      <c r="F5" s="808">
        <v>611</v>
      </c>
      <c r="G5" s="808">
        <v>22495</v>
      </c>
      <c r="H5" s="808">
        <v>31096</v>
      </c>
      <c r="I5" s="808">
        <v>73803</v>
      </c>
      <c r="J5" s="808">
        <v>299914</v>
      </c>
      <c r="K5" s="54"/>
    </row>
    <row r="6" spans="1:11" ht="22.5">
      <c r="A6" s="866" t="s">
        <v>928</v>
      </c>
      <c r="B6" s="398">
        <v>0.14544169328540849</v>
      </c>
      <c r="C6" s="398">
        <v>0.31940489607020678</v>
      </c>
      <c r="D6" s="398">
        <v>0.10380975879752195</v>
      </c>
      <c r="E6" s="398">
        <v>4.537967550697867E-3</v>
      </c>
      <c r="F6" s="398">
        <v>2.0372506785278446E-3</v>
      </c>
      <c r="G6" s="398">
        <v>7.5004834719286193E-2</v>
      </c>
      <c r="H6" s="398">
        <v>0.10368305580933201</v>
      </c>
      <c r="I6" s="398">
        <v>0.24608054308901886</v>
      </c>
      <c r="J6" s="398">
        <v>1</v>
      </c>
      <c r="K6" s="54"/>
    </row>
    <row r="7" spans="1:11" ht="22.5">
      <c r="A7" s="866" t="s">
        <v>929</v>
      </c>
      <c r="B7" s="229">
        <v>815</v>
      </c>
      <c r="C7" s="229">
        <v>640</v>
      </c>
      <c r="D7" s="229">
        <v>210</v>
      </c>
      <c r="E7" s="229">
        <v>27</v>
      </c>
      <c r="F7" s="229">
        <v>33</v>
      </c>
      <c r="G7" s="229">
        <v>118</v>
      </c>
      <c r="H7" s="229">
        <v>387</v>
      </c>
      <c r="I7" s="229">
        <v>664</v>
      </c>
      <c r="J7" s="229">
        <v>2894</v>
      </c>
      <c r="K7" s="54"/>
    </row>
    <row r="8" spans="1:11" ht="22.5">
      <c r="A8" s="80" t="s">
        <v>930</v>
      </c>
      <c r="B8" s="228">
        <v>4</v>
      </c>
      <c r="C8" s="228">
        <v>5</v>
      </c>
      <c r="D8" s="228">
        <v>16</v>
      </c>
      <c r="E8" s="228">
        <v>0</v>
      </c>
      <c r="F8" s="228">
        <v>2</v>
      </c>
      <c r="G8" s="228">
        <v>0</v>
      </c>
      <c r="H8" s="228">
        <v>3</v>
      </c>
      <c r="I8" s="228">
        <v>31</v>
      </c>
      <c r="J8" s="228">
        <v>61</v>
      </c>
      <c r="K8" s="54"/>
    </row>
    <row r="9" spans="1:11" ht="22.5">
      <c r="A9" s="866" t="s">
        <v>1039</v>
      </c>
      <c r="B9" s="229">
        <v>16</v>
      </c>
      <c r="C9" s="229">
        <v>11</v>
      </c>
      <c r="D9" s="229">
        <v>1</v>
      </c>
      <c r="E9" s="229">
        <v>0</v>
      </c>
      <c r="F9" s="229">
        <v>0</v>
      </c>
      <c r="G9" s="229">
        <v>0</v>
      </c>
      <c r="H9" s="229">
        <v>6</v>
      </c>
      <c r="I9" s="229">
        <v>13</v>
      </c>
      <c r="J9" s="229">
        <v>47</v>
      </c>
    </row>
    <row r="10" spans="1:11" ht="22.5">
      <c r="A10" s="866" t="s">
        <v>1276</v>
      </c>
      <c r="B10" s="229">
        <v>188</v>
      </c>
      <c r="C10" s="229">
        <v>132</v>
      </c>
      <c r="D10" s="229">
        <v>0</v>
      </c>
      <c r="E10" s="229">
        <v>0</v>
      </c>
      <c r="F10" s="229">
        <v>5</v>
      </c>
      <c r="G10" s="229">
        <v>24</v>
      </c>
      <c r="H10" s="229">
        <v>120</v>
      </c>
      <c r="I10" s="229">
        <v>111</v>
      </c>
      <c r="J10" s="229">
        <v>580</v>
      </c>
    </row>
    <row r="11" spans="1:11" ht="22.5">
      <c r="A11" s="866" t="s">
        <v>931</v>
      </c>
      <c r="B11" s="229">
        <v>208</v>
      </c>
      <c r="C11" s="229">
        <v>148</v>
      </c>
      <c r="D11" s="229">
        <v>17</v>
      </c>
      <c r="E11" s="229">
        <v>0</v>
      </c>
      <c r="F11" s="229">
        <v>7</v>
      </c>
      <c r="G11" s="229">
        <v>24</v>
      </c>
      <c r="H11" s="229">
        <v>129</v>
      </c>
      <c r="I11" s="229">
        <v>155</v>
      </c>
      <c r="J11" s="229">
        <v>688</v>
      </c>
    </row>
    <row r="12" spans="1:11" ht="21.75">
      <c r="A12" s="807" t="s">
        <v>932</v>
      </c>
      <c r="B12" s="808">
        <v>44227</v>
      </c>
      <c r="C12" s="808">
        <v>96286</v>
      </c>
      <c r="D12" s="808">
        <v>31327</v>
      </c>
      <c r="E12" s="808">
        <v>1388</v>
      </c>
      <c r="F12" s="808">
        <v>637</v>
      </c>
      <c r="G12" s="808">
        <v>22589</v>
      </c>
      <c r="H12" s="808">
        <v>31354</v>
      </c>
      <c r="I12" s="808">
        <v>74312</v>
      </c>
      <c r="J12" s="808">
        <v>302120</v>
      </c>
    </row>
    <row r="13" spans="1:11" ht="21.75">
      <c r="A13" s="803" t="s">
        <v>933</v>
      </c>
      <c r="B13" s="804">
        <v>0.14638885211174368</v>
      </c>
      <c r="C13" s="804">
        <v>0.31870117833973255</v>
      </c>
      <c r="D13" s="804">
        <v>0.10369058652191182</v>
      </c>
      <c r="E13" s="805">
        <v>4.5942009797431483E-3</v>
      </c>
      <c r="F13" s="806">
        <v>2.1084337349397591E-3</v>
      </c>
      <c r="G13" s="804">
        <v>7.4768303985171453E-2</v>
      </c>
      <c r="H13" s="804">
        <v>0.10377995498477426</v>
      </c>
      <c r="I13" s="804">
        <v>0.24596848934198332</v>
      </c>
      <c r="J13" s="804">
        <v>1</v>
      </c>
    </row>
    <row r="14" spans="1:11" ht="12.75" customHeight="1">
      <c r="A14" s="22" t="s">
        <v>925</v>
      </c>
    </row>
    <row r="15" spans="1:11" ht="12.75" customHeight="1">
      <c r="A15" s="30" t="s">
        <v>934</v>
      </c>
    </row>
    <row r="16" spans="1:11" ht="12.75" customHeight="1"/>
    <row r="17" spans="1:10" ht="12.75" customHeight="1"/>
    <row r="18" spans="1:10">
      <c r="A18" s="143" t="s">
        <v>1073</v>
      </c>
      <c r="B18" s="276"/>
      <c r="C18" s="276"/>
      <c r="D18" s="276"/>
      <c r="E18" s="276"/>
      <c r="F18" s="276"/>
      <c r="G18" s="884"/>
      <c r="H18" s="884" t="s">
        <v>45</v>
      </c>
      <c r="I18" s="304"/>
      <c r="J18" s="809" t="s">
        <v>1328</v>
      </c>
    </row>
    <row r="19" spans="1:10">
      <c r="A19" s="605" t="s">
        <v>1072</v>
      </c>
      <c r="B19" s="276"/>
      <c r="C19" s="276"/>
      <c r="D19" s="276"/>
      <c r="E19" s="276"/>
      <c r="F19" s="276"/>
      <c r="G19" s="619"/>
      <c r="H19" s="619" t="s">
        <v>46</v>
      </c>
      <c r="I19" s="810"/>
      <c r="J19" s="607" t="s">
        <v>1329</v>
      </c>
    </row>
    <row r="20" spans="1:10">
      <c r="A20" s="276"/>
      <c r="B20" s="276"/>
      <c r="C20" s="276"/>
      <c r="D20" s="276"/>
      <c r="E20" s="276"/>
      <c r="F20" s="276"/>
      <c r="G20" s="276"/>
      <c r="H20" s="276"/>
      <c r="I20" s="276"/>
      <c r="J20" s="276"/>
    </row>
    <row r="21" spans="1:10" ht="24" customHeight="1">
      <c r="A21" s="835"/>
      <c r="B21" s="836"/>
      <c r="C21" s="836" t="s">
        <v>1037</v>
      </c>
      <c r="D21" s="836"/>
      <c r="E21" s="1044" t="s">
        <v>1011</v>
      </c>
      <c r="F21" s="1049"/>
      <c r="G21" s="1049"/>
      <c r="H21" s="1050"/>
      <c r="I21" s="1051"/>
      <c r="J21" s="1051"/>
    </row>
    <row r="22" spans="1:10" ht="24">
      <c r="A22" s="835"/>
      <c r="B22" s="837"/>
      <c r="C22" s="838" t="s">
        <v>1038</v>
      </c>
      <c r="D22" s="837"/>
      <c r="E22" s="1052" t="s">
        <v>891</v>
      </c>
      <c r="F22" s="1052"/>
      <c r="G22" s="839" t="s">
        <v>892</v>
      </c>
      <c r="H22" s="1053"/>
      <c r="I22" s="1053"/>
      <c r="J22" s="332"/>
    </row>
    <row r="23" spans="1:10" ht="21.75">
      <c r="A23" s="863" t="s">
        <v>893</v>
      </c>
      <c r="B23" s="863" t="s">
        <v>894</v>
      </c>
      <c r="C23" s="863" t="s">
        <v>895</v>
      </c>
      <c r="D23" s="863" t="s">
        <v>896</v>
      </c>
      <c r="E23" s="863" t="s">
        <v>894</v>
      </c>
      <c r="F23" s="863" t="s">
        <v>895</v>
      </c>
      <c r="G23" s="863" t="s">
        <v>896</v>
      </c>
      <c r="H23" s="333"/>
      <c r="I23" s="333"/>
      <c r="J23" s="333"/>
    </row>
    <row r="24" spans="1:10">
      <c r="A24" s="79" t="s">
        <v>8</v>
      </c>
      <c r="B24" s="399">
        <v>830</v>
      </c>
      <c r="C24" s="399">
        <v>789</v>
      </c>
      <c r="D24" s="399">
        <v>1619</v>
      </c>
      <c r="E24" s="399">
        <v>-68</v>
      </c>
      <c r="F24" s="399">
        <v>-23</v>
      </c>
      <c r="G24" s="400">
        <v>-5.3216374269005828E-2</v>
      </c>
      <c r="H24" s="334"/>
      <c r="I24" s="334"/>
      <c r="J24" s="335"/>
    </row>
    <row r="25" spans="1:10">
      <c r="A25" s="79" t="s">
        <v>9</v>
      </c>
      <c r="B25" s="399">
        <v>4566</v>
      </c>
      <c r="C25" s="399">
        <v>2550</v>
      </c>
      <c r="D25" s="399">
        <v>7116</v>
      </c>
      <c r="E25" s="399">
        <v>210</v>
      </c>
      <c r="F25" s="399">
        <v>16</v>
      </c>
      <c r="G25" s="400">
        <v>3.2801161103047871E-2</v>
      </c>
      <c r="H25" s="334"/>
      <c r="I25" s="334"/>
      <c r="J25" s="335"/>
    </row>
    <row r="26" spans="1:10">
      <c r="A26" s="79" t="s">
        <v>10</v>
      </c>
      <c r="B26" s="399">
        <v>9429</v>
      </c>
      <c r="C26" s="399">
        <v>6036</v>
      </c>
      <c r="D26" s="399">
        <v>15465</v>
      </c>
      <c r="E26" s="399">
        <v>-761</v>
      </c>
      <c r="F26" s="399">
        <v>-629</v>
      </c>
      <c r="G26" s="400">
        <v>-8.2468110353010937E-2</v>
      </c>
      <c r="H26" s="334"/>
      <c r="I26" s="334"/>
      <c r="J26" s="335"/>
    </row>
    <row r="27" spans="1:10">
      <c r="A27" s="79" t="s">
        <v>11</v>
      </c>
      <c r="B27" s="399">
        <v>17638</v>
      </c>
      <c r="C27" s="399">
        <v>12679</v>
      </c>
      <c r="D27" s="399">
        <v>30317</v>
      </c>
      <c r="E27" s="399">
        <v>-1289</v>
      </c>
      <c r="F27" s="399">
        <v>-1218</v>
      </c>
      <c r="G27" s="400">
        <v>-7.6377041189373607E-2</v>
      </c>
      <c r="H27" s="334"/>
      <c r="I27" s="334"/>
      <c r="J27" s="335"/>
    </row>
    <row r="28" spans="1:10">
      <c r="A28" s="79" t="s">
        <v>12</v>
      </c>
      <c r="B28" s="399">
        <v>22813</v>
      </c>
      <c r="C28" s="399">
        <v>18320</v>
      </c>
      <c r="D28" s="399">
        <v>41133</v>
      </c>
      <c r="E28" s="399">
        <v>-414</v>
      </c>
      <c r="F28" s="399">
        <v>-845</v>
      </c>
      <c r="G28" s="400">
        <v>-2.9698999811285098E-2</v>
      </c>
      <c r="H28" s="334"/>
      <c r="I28" s="334"/>
      <c r="J28" s="335"/>
    </row>
    <row r="29" spans="1:10">
      <c r="A29" s="79" t="s">
        <v>13</v>
      </c>
      <c r="B29" s="399">
        <v>22628</v>
      </c>
      <c r="C29" s="399">
        <v>20539</v>
      </c>
      <c r="D29" s="399">
        <v>43167</v>
      </c>
      <c r="E29" s="399">
        <v>64</v>
      </c>
      <c r="F29" s="399">
        <v>-286</v>
      </c>
      <c r="G29" s="400">
        <v>-5.1165041830878444E-3</v>
      </c>
      <c r="H29" s="334"/>
      <c r="I29" s="334"/>
      <c r="J29" s="335"/>
    </row>
    <row r="30" spans="1:10">
      <c r="A30" s="79" t="s">
        <v>14</v>
      </c>
      <c r="B30" s="399">
        <v>20720</v>
      </c>
      <c r="C30" s="399">
        <v>21069</v>
      </c>
      <c r="D30" s="399">
        <v>41789</v>
      </c>
      <c r="E30" s="399">
        <v>158</v>
      </c>
      <c r="F30" s="399">
        <v>-464</v>
      </c>
      <c r="G30" s="400">
        <v>-7.2692718850220217E-3</v>
      </c>
      <c r="H30" s="334"/>
      <c r="I30" s="334"/>
      <c r="J30" s="335"/>
    </row>
    <row r="31" spans="1:10">
      <c r="A31" s="79" t="s">
        <v>41</v>
      </c>
      <c r="B31" s="399">
        <v>32758</v>
      </c>
      <c r="C31" s="399">
        <v>36808</v>
      </c>
      <c r="D31" s="399">
        <v>69566</v>
      </c>
      <c r="E31" s="399">
        <v>143</v>
      </c>
      <c r="F31" s="399">
        <v>-546</v>
      </c>
      <c r="G31" s="400">
        <v>-5.7596935785848569E-3</v>
      </c>
      <c r="H31" s="334"/>
      <c r="I31" s="334"/>
      <c r="J31" s="335"/>
    </row>
    <row r="32" spans="1:10">
      <c r="A32" s="79" t="s">
        <v>42</v>
      </c>
      <c r="B32" s="399">
        <v>16743</v>
      </c>
      <c r="C32" s="399">
        <v>18542</v>
      </c>
      <c r="D32" s="399">
        <v>35285</v>
      </c>
      <c r="E32" s="399">
        <v>-155</v>
      </c>
      <c r="F32" s="399">
        <v>-567</v>
      </c>
      <c r="G32" s="400">
        <v>-2.0051656622323444E-2</v>
      </c>
      <c r="H32" s="334"/>
      <c r="I32" s="334"/>
      <c r="J32" s="335"/>
    </row>
    <row r="33" spans="1:10">
      <c r="A33" s="79" t="s">
        <v>43</v>
      </c>
      <c r="B33" s="399">
        <v>4913</v>
      </c>
      <c r="C33" s="399">
        <v>6644</v>
      </c>
      <c r="D33" s="399">
        <v>11557</v>
      </c>
      <c r="E33" s="399">
        <v>-143</v>
      </c>
      <c r="F33" s="399">
        <v>-383</v>
      </c>
      <c r="G33" s="400">
        <v>-4.3532235372010231E-2</v>
      </c>
      <c r="H33" s="334"/>
      <c r="I33" s="334"/>
      <c r="J33" s="335"/>
    </row>
    <row r="34" spans="1:10">
      <c r="A34" s="79" t="s">
        <v>44</v>
      </c>
      <c r="B34" s="399">
        <v>332</v>
      </c>
      <c r="C34" s="399">
        <v>498</v>
      </c>
      <c r="D34" s="399">
        <v>830</v>
      </c>
      <c r="E34" s="399">
        <v>-10</v>
      </c>
      <c r="F34" s="399">
        <v>-6</v>
      </c>
      <c r="G34" s="400">
        <v>-1.891252955082745E-2</v>
      </c>
      <c r="H34" s="334"/>
      <c r="I34" s="334"/>
      <c r="J34" s="335"/>
    </row>
    <row r="35" spans="1:10" ht="24">
      <c r="A35" s="922" t="s">
        <v>897</v>
      </c>
      <c r="B35" s="841">
        <v>153370</v>
      </c>
      <c r="C35" s="841">
        <v>144474</v>
      </c>
      <c r="D35" s="841">
        <v>297844</v>
      </c>
      <c r="E35" s="841">
        <v>-2265</v>
      </c>
      <c r="F35" s="841">
        <v>-4951</v>
      </c>
      <c r="G35" s="842">
        <v>-2.3654363076116125E-2</v>
      </c>
      <c r="H35" s="336"/>
      <c r="I35" s="336"/>
      <c r="J35" s="337"/>
    </row>
    <row r="36" spans="1:10">
      <c r="A36" s="22" t="s">
        <v>924</v>
      </c>
      <c r="B36" s="276"/>
      <c r="C36" s="276"/>
      <c r="D36" s="276"/>
      <c r="E36" s="276"/>
      <c r="F36" s="276"/>
      <c r="G36" s="276"/>
      <c r="H36" s="276"/>
      <c r="I36" s="276"/>
      <c r="J36" s="276"/>
    </row>
    <row r="37" spans="1:10">
      <c r="A37" s="276"/>
      <c r="B37" s="276"/>
      <c r="C37" s="276"/>
      <c r="D37" s="276"/>
      <c r="E37" s="276"/>
      <c r="F37" s="276"/>
      <c r="G37" s="276"/>
      <c r="H37" s="276"/>
      <c r="I37" s="276"/>
      <c r="J37" s="276"/>
    </row>
    <row r="38" spans="1:10" ht="12.75" customHeight="1">
      <c r="A38" s="694" t="s">
        <v>126</v>
      </c>
    </row>
    <row r="39" spans="1:10">
      <c r="J39" s="29" t="s">
        <v>1275</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7" t="s">
        <v>1074</v>
      </c>
      <c r="F1" s="144" t="str">
        <f>Naslovnica!A20</f>
        <v>Svibanj 2019.</v>
      </c>
    </row>
    <row r="2" spans="1:7" ht="12.75" customHeight="1">
      <c r="A2" s="634" t="s">
        <v>1075</v>
      </c>
      <c r="F2" s="607" t="str">
        <f>Naslovnica!A24</f>
        <v>May 2019</v>
      </c>
    </row>
    <row r="3" spans="1:7" ht="12.75" customHeight="1"/>
    <row r="4" spans="1:7" ht="12.75" customHeight="1">
      <c r="E4" s="14" t="s">
        <v>917</v>
      </c>
      <c r="F4" s="331"/>
    </row>
    <row r="5" spans="1:7" ht="18.75" customHeight="1">
      <c r="A5" s="1037" t="s">
        <v>919</v>
      </c>
      <c r="B5" s="1052" t="s">
        <v>918</v>
      </c>
      <c r="C5" s="1052"/>
      <c r="D5" s="1052"/>
      <c r="E5" s="1052"/>
      <c r="F5" s="276"/>
    </row>
    <row r="6" spans="1:7" ht="33.75" customHeight="1">
      <c r="A6" s="1037"/>
      <c r="B6" s="811" t="str">
        <f>Naslovnica!A20</f>
        <v>Svibanj 2019.</v>
      </c>
      <c r="C6" s="811" t="s">
        <v>19</v>
      </c>
      <c r="D6" s="812" t="s">
        <v>554</v>
      </c>
      <c r="E6" s="812" t="s">
        <v>47</v>
      </c>
    </row>
    <row r="7" spans="1:7" ht="45" customHeight="1">
      <c r="A7" s="1037"/>
      <c r="B7" s="813" t="str">
        <f>Naslovnica!A24</f>
        <v>May 2019</v>
      </c>
      <c r="C7" s="813" t="s">
        <v>555</v>
      </c>
      <c r="D7" s="814" t="s">
        <v>556</v>
      </c>
      <c r="E7" s="814" t="s">
        <v>920</v>
      </c>
    </row>
    <row r="8" spans="1:7">
      <c r="A8" s="401" t="s">
        <v>35</v>
      </c>
      <c r="B8" s="875">
        <v>11135.266009999999</v>
      </c>
      <c r="C8" s="403">
        <v>0.18102536204581243</v>
      </c>
      <c r="D8" s="404">
        <v>62356.92338</v>
      </c>
      <c r="E8" s="404">
        <v>839697.98337000003</v>
      </c>
      <c r="G8" s="54"/>
    </row>
    <row r="9" spans="1:7">
      <c r="A9" s="401" t="s">
        <v>36</v>
      </c>
      <c r="B9" s="875">
        <v>10829.58719</v>
      </c>
      <c r="C9" s="403">
        <v>-2.4642776683111989E-2</v>
      </c>
      <c r="D9" s="404">
        <v>57038.596389999999</v>
      </c>
      <c r="E9" s="404">
        <v>1727992.2220400006</v>
      </c>
      <c r="G9" s="54"/>
    </row>
    <row r="10" spans="1:7">
      <c r="A10" s="401" t="s">
        <v>37</v>
      </c>
      <c r="B10" s="875">
        <v>2471.5882099999999</v>
      </c>
      <c r="C10" s="403">
        <v>2.9001373841625044E-2</v>
      </c>
      <c r="D10" s="404">
        <v>14344.542109999999</v>
      </c>
      <c r="E10" s="404">
        <v>324302.02577999997</v>
      </c>
    </row>
    <row r="11" spans="1:7">
      <c r="A11" s="401" t="s">
        <v>468</v>
      </c>
      <c r="B11" s="875">
        <v>528.73143000000005</v>
      </c>
      <c r="C11" s="403">
        <v>-0.32718753711335258</v>
      </c>
      <c r="D11" s="404">
        <v>4359.4034399999991</v>
      </c>
      <c r="E11" s="404">
        <v>9521.8799399999989</v>
      </c>
    </row>
    <row r="12" spans="1:7">
      <c r="A12" s="401" t="s">
        <v>469</v>
      </c>
      <c r="B12" s="875">
        <v>434.56585999999999</v>
      </c>
      <c r="C12" s="403">
        <v>0.46910972731843947</v>
      </c>
      <c r="D12" s="404">
        <v>3436.34139</v>
      </c>
      <c r="E12" s="404">
        <v>22782.10425</v>
      </c>
    </row>
    <row r="13" spans="1:7">
      <c r="A13" s="401" t="s">
        <v>38</v>
      </c>
      <c r="B13" s="875">
        <v>1813.51296</v>
      </c>
      <c r="C13" s="403">
        <v>-7.0196632703356854E-2</v>
      </c>
      <c r="D13" s="404">
        <v>10392.55521</v>
      </c>
      <c r="E13" s="404">
        <v>274326.26802000002</v>
      </c>
    </row>
    <row r="14" spans="1:7">
      <c r="A14" s="401" t="s">
        <v>39</v>
      </c>
      <c r="B14" s="875">
        <v>3250.8006099999998</v>
      </c>
      <c r="C14" s="403">
        <v>-6.2991092248723124E-2</v>
      </c>
      <c r="D14" s="404">
        <v>19347.688890000001</v>
      </c>
      <c r="E14" s="404">
        <v>297428.46166000009</v>
      </c>
    </row>
    <row r="15" spans="1:7">
      <c r="A15" s="405" t="s">
        <v>40</v>
      </c>
      <c r="B15" s="875">
        <v>10709.014060000001</v>
      </c>
      <c r="C15" s="403">
        <v>-2.9231369695602472E-2</v>
      </c>
      <c r="D15" s="404">
        <v>60532.12545</v>
      </c>
      <c r="E15" s="404">
        <v>1475974.0795100001</v>
      </c>
    </row>
    <row r="16" spans="1:7" ht="18.75" customHeight="1">
      <c r="A16" s="815" t="s">
        <v>667</v>
      </c>
      <c r="B16" s="876">
        <v>41173.066330000001</v>
      </c>
      <c r="C16" s="817">
        <v>1.7460486912252549E-2</v>
      </c>
      <c r="D16" s="818">
        <v>231808.17625999998</v>
      </c>
      <c r="E16" s="818">
        <v>4972025.0245700004</v>
      </c>
    </row>
    <row r="17" spans="1:7" ht="12.75" customHeight="1">
      <c r="A17" s="17" t="s">
        <v>921</v>
      </c>
      <c r="B17" s="18"/>
      <c r="C17" s="19"/>
      <c r="D17" s="19"/>
      <c r="E17" s="19"/>
      <c r="F17" s="19"/>
      <c r="G17" s="19"/>
    </row>
    <row r="18" spans="1:7" ht="22.5" customHeight="1">
      <c r="A18" s="1059" t="s">
        <v>50</v>
      </c>
      <c r="B18" s="1059"/>
      <c r="C18" s="1059"/>
      <c r="D18" s="1059"/>
      <c r="E18" s="1059"/>
      <c r="F18" s="918"/>
      <c r="G18" s="31"/>
    </row>
    <row r="19" spans="1:7" ht="12.75" customHeight="1">
      <c r="A19" s="1054" t="s">
        <v>441</v>
      </c>
      <c r="B19" s="1058"/>
      <c r="C19" s="1058"/>
      <c r="D19" s="1058"/>
      <c r="E19" s="1058"/>
      <c r="F19" s="1058"/>
      <c r="G19" s="32"/>
    </row>
    <row r="20" spans="1:7" ht="12.75" customHeight="1">
      <c r="A20" s="1056" t="s">
        <v>51</v>
      </c>
      <c r="B20" s="1057"/>
      <c r="C20" s="1057"/>
      <c r="D20" s="1057"/>
      <c r="E20" s="1057"/>
      <c r="F20" s="1057"/>
      <c r="G20" s="33"/>
    </row>
    <row r="21" spans="1:7" ht="12.75" customHeight="1">
      <c r="A21" s="1054" t="s">
        <v>52</v>
      </c>
      <c r="B21" s="1055"/>
      <c r="C21" s="1055"/>
      <c r="D21" s="1055"/>
      <c r="E21" s="1055"/>
      <c r="F21" s="1055"/>
      <c r="G21" s="32"/>
    </row>
    <row r="22" spans="1:7" ht="12.75" customHeight="1"/>
    <row r="23" spans="1:7" ht="12.75" customHeight="1">
      <c r="A23" s="159" t="s">
        <v>1076</v>
      </c>
      <c r="F23" s="144" t="str">
        <f>Naslovnica!A20</f>
        <v>Svibanj 2019.</v>
      </c>
    </row>
    <row r="24" spans="1:7" ht="12.75" customHeight="1">
      <c r="A24" s="634" t="s">
        <v>1221</v>
      </c>
      <c r="F24" s="607" t="str">
        <f>Naslovnica!A24</f>
        <v>May 2019</v>
      </c>
    </row>
    <row r="25" spans="1:7" ht="12.75" customHeight="1"/>
    <row r="26" spans="1:7" ht="12.75" customHeight="1">
      <c r="E26" s="14" t="s">
        <v>641</v>
      </c>
    </row>
    <row r="27" spans="1:7" ht="18.75" customHeight="1">
      <c r="A27" s="1037" t="s">
        <v>919</v>
      </c>
      <c r="B27" s="1052" t="s">
        <v>922</v>
      </c>
      <c r="C27" s="1052"/>
      <c r="D27" s="1052"/>
      <c r="E27" s="1052"/>
      <c r="G27" s="54"/>
    </row>
    <row r="28" spans="1:7" ht="33.75">
      <c r="A28" s="1037"/>
      <c r="B28" s="811" t="str">
        <f>$F$1</f>
        <v>Svibanj 2019.</v>
      </c>
      <c r="C28" s="811" t="s">
        <v>19</v>
      </c>
      <c r="D28" s="812" t="s">
        <v>554</v>
      </c>
      <c r="E28" s="812" t="s">
        <v>1356</v>
      </c>
      <c r="G28" s="54"/>
    </row>
    <row r="29" spans="1:7" ht="24" customHeight="1">
      <c r="A29" s="1037"/>
      <c r="B29" s="813" t="str">
        <f>$F$2</f>
        <v>May 2019</v>
      </c>
      <c r="C29" s="813" t="s">
        <v>555</v>
      </c>
      <c r="D29" s="814" t="s">
        <v>556</v>
      </c>
      <c r="E29" s="814" t="s">
        <v>1357</v>
      </c>
      <c r="G29" s="54"/>
    </row>
    <row r="30" spans="1:7" ht="15" customHeight="1">
      <c r="A30" s="401" t="s">
        <v>35</v>
      </c>
      <c r="B30" s="402">
        <v>4816.1795999999995</v>
      </c>
      <c r="C30" s="985">
        <v>0.14762647229344239</v>
      </c>
      <c r="D30" s="404">
        <v>33135.556880000004</v>
      </c>
      <c r="E30" s="404">
        <v>297856.07538000005</v>
      </c>
      <c r="G30" s="45"/>
    </row>
    <row r="31" spans="1:7" ht="15" customHeight="1">
      <c r="A31" s="401" t="s">
        <v>36</v>
      </c>
      <c r="B31" s="402">
        <v>3718.6780699999999</v>
      </c>
      <c r="C31" s="985">
        <v>-0.23378408298374798</v>
      </c>
      <c r="D31" s="404">
        <v>29265.617439999998</v>
      </c>
      <c r="E31" s="404">
        <v>402677.35832999996</v>
      </c>
    </row>
    <row r="32" spans="1:7" ht="15" customHeight="1">
      <c r="A32" s="401" t="s">
        <v>37</v>
      </c>
      <c r="B32" s="402">
        <v>694.19514000000004</v>
      </c>
      <c r="C32" s="985">
        <v>-3.524777906702603E-2</v>
      </c>
      <c r="D32" s="404">
        <v>3945.5919700000004</v>
      </c>
      <c r="E32" s="404">
        <v>95703.09679999997</v>
      </c>
    </row>
    <row r="33" spans="1:8" ht="15" customHeight="1">
      <c r="A33" s="401" t="s">
        <v>468</v>
      </c>
      <c r="B33" s="402">
        <v>12.888819999999999</v>
      </c>
      <c r="C33" s="985">
        <v>-0.75423525367093458</v>
      </c>
      <c r="D33" s="404">
        <v>151.21965000000003</v>
      </c>
      <c r="E33" s="404">
        <v>517.60107999999991</v>
      </c>
    </row>
    <row r="34" spans="1:8" ht="15" customHeight="1">
      <c r="A34" s="401" t="s">
        <v>469</v>
      </c>
      <c r="B34" s="402">
        <v>128.08446000000001</v>
      </c>
      <c r="C34" s="985">
        <v>-0.57959393496746814</v>
      </c>
      <c r="D34" s="404">
        <v>16804.85715</v>
      </c>
      <c r="E34" s="404">
        <v>16962.735339999999</v>
      </c>
    </row>
    <row r="35" spans="1:8" ht="15" customHeight="1">
      <c r="A35" s="401" t="s">
        <v>38</v>
      </c>
      <c r="B35" s="402">
        <v>352.35091</v>
      </c>
      <c r="C35" s="985">
        <v>-0.6820253715934772</v>
      </c>
      <c r="D35" s="404">
        <v>3769.9803899999997</v>
      </c>
      <c r="E35" s="404">
        <v>73869.456569999966</v>
      </c>
    </row>
    <row r="36" spans="1:8" ht="15" customHeight="1">
      <c r="A36" s="401" t="s">
        <v>39</v>
      </c>
      <c r="B36" s="402">
        <v>1741.7919099999999</v>
      </c>
      <c r="C36" s="985">
        <v>0.28202925726830519</v>
      </c>
      <c r="D36" s="404">
        <v>10582.98934</v>
      </c>
      <c r="E36" s="404">
        <v>100448.48451000001</v>
      </c>
    </row>
    <row r="37" spans="1:8" ht="15" customHeight="1">
      <c r="A37" s="405" t="s">
        <v>40</v>
      </c>
      <c r="B37" s="402">
        <v>4218.5815400000001</v>
      </c>
      <c r="C37" s="985">
        <v>-4.9544608978381643E-2</v>
      </c>
      <c r="D37" s="404">
        <v>32314.075009999997</v>
      </c>
      <c r="E37" s="404">
        <v>525333.12057999999</v>
      </c>
    </row>
    <row r="38" spans="1:8" ht="18.75" customHeight="1">
      <c r="A38" s="815" t="s">
        <v>667</v>
      </c>
      <c r="B38" s="816">
        <v>15682.750450000003</v>
      </c>
      <c r="C38" s="986">
        <v>-7.9209462552748966E-2</v>
      </c>
      <c r="D38" s="818">
        <v>129969.88783000001</v>
      </c>
      <c r="E38" s="818">
        <v>1513368.8416900004</v>
      </c>
      <c r="G38" s="961"/>
      <c r="H38" s="961"/>
    </row>
    <row r="39" spans="1:8" s="276" customFormat="1">
      <c r="A39" s="960" t="s">
        <v>1320</v>
      </c>
      <c r="B39" s="959"/>
      <c r="C39" s="403"/>
      <c r="D39" s="404"/>
      <c r="E39" s="404"/>
    </row>
    <row r="40" spans="1:8" s="276" customFormat="1">
      <c r="A40" s="962" t="s">
        <v>1321</v>
      </c>
      <c r="B40" s="963">
        <v>6521.3971700000002</v>
      </c>
      <c r="C40" s="985">
        <v>-0.11620169060279095</v>
      </c>
      <c r="D40" s="404">
        <v>53121.704310000001</v>
      </c>
      <c r="E40" s="404"/>
      <c r="G40" s="139"/>
      <c r="H40" s="139"/>
    </row>
    <row r="41" spans="1:8" s="276" customFormat="1">
      <c r="A41" s="962" t="s">
        <v>1322</v>
      </c>
      <c r="B41" s="963">
        <v>1155.808</v>
      </c>
      <c r="C41" s="985">
        <v>8.0940847843431252E-2</v>
      </c>
      <c r="D41" s="404">
        <v>5439.7294400000001</v>
      </c>
      <c r="E41" s="404"/>
      <c r="G41" s="139"/>
      <c r="H41" s="139"/>
    </row>
    <row r="42" spans="1:8" s="276" customFormat="1">
      <c r="A42" s="962" t="s">
        <v>1323</v>
      </c>
      <c r="B42" s="964">
        <v>8005.5452800000003</v>
      </c>
      <c r="C42" s="985">
        <v>-6.7359519735426421E-2</v>
      </c>
      <c r="D42" s="404">
        <v>71408.454079999996</v>
      </c>
      <c r="E42" s="404"/>
      <c r="G42" s="139"/>
      <c r="H42" s="139"/>
    </row>
    <row r="43" spans="1:8" ht="12.75" customHeight="1">
      <c r="A43" s="17" t="s">
        <v>923</v>
      </c>
      <c r="G43" s="139"/>
      <c r="H43" s="139"/>
    </row>
    <row r="44" spans="1:8" ht="12.75" customHeight="1"/>
    <row r="45" spans="1:8" ht="12.75" customHeight="1">
      <c r="A45" s="694" t="s">
        <v>126</v>
      </c>
      <c r="G45" s="78"/>
    </row>
    <row r="46" spans="1:8" ht="12.75" customHeight="1"/>
    <row r="47" spans="1:8" ht="12.75" customHeight="1"/>
    <row r="48" spans="1:8" ht="12.75" customHeight="1"/>
    <row r="49" spans="1:6" ht="12.75" customHeight="1">
      <c r="A49" s="49"/>
      <c r="F49" s="28" t="s">
        <v>1277</v>
      </c>
    </row>
    <row r="50" spans="1:6" ht="12.75" customHeight="1">
      <c r="A50" s="52"/>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9EFE3CC0-7712-4064-AE0D-F78EA3ED7C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Izradio">
    <vt:lpwstr/>
  </property>
  <property fmtid="{D5CDD505-2E9C-101B-9397-08002B2CF9AE}" pid="13" name="StatusDokumenta">
    <vt:lpwstr>-</vt:lpwstr>
  </property>
  <property fmtid="{D5CDD505-2E9C-101B-9397-08002B2CF9AE}" pid="14" name="Subjekt">
    <vt:lpwstr/>
  </property>
</Properties>
</file>