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6.1'!$A$1:$L$141</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H125" i="46" l="1"/>
  <c r="C54" i="82" l="1"/>
  <c r="C55" i="82"/>
  <c r="C56" i="82"/>
  <c r="C65" i="82"/>
  <c r="C68" i="82" s="1"/>
  <c r="C66" i="82"/>
  <c r="C67" i="82"/>
  <c r="C57" i="82" l="1"/>
  <c r="J60" i="86" l="1"/>
  <c r="J61" i="86"/>
  <c r="J62" i="86"/>
  <c r="J63" i="86"/>
  <c r="J64" i="86"/>
  <c r="J65" i="86"/>
  <c r="J66" i="86"/>
  <c r="J67" i="86"/>
  <c r="J59" i="86"/>
  <c r="E20" i="68" l="1"/>
  <c r="B6" i="34" l="1"/>
  <c r="F43" i="65" l="1"/>
  <c r="O60" i="92" l="1"/>
  <c r="B7" i="92" l="1"/>
  <c r="B6" i="92"/>
  <c r="G2" i="34" l="1"/>
  <c r="G1" i="34"/>
  <c r="B5" i="34" s="1"/>
  <c r="G2" i="92"/>
  <c r="G35" i="92" s="1"/>
  <c r="B39" i="92" s="1"/>
  <c r="G1" i="92"/>
  <c r="G34" i="92" s="1"/>
  <c r="B38" i="92" s="1"/>
  <c r="I2" i="91"/>
  <c r="L34" i="91" s="1"/>
  <c r="I1" i="91"/>
  <c r="L33" i="91" s="1"/>
  <c r="E8"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79" i="65" l="1"/>
  <c r="F16" i="65" l="1"/>
  <c r="F36" i="68" l="1"/>
  <c r="F35"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<sst xmlns="http://schemas.openxmlformats.org/spreadsheetml/2006/main" count="3397" uniqueCount="1597">
  <si>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</si>
  <si>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</si>
  <si>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</si>
  <si>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</si>
  <si>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</si>
  <si>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</si>
  <si>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</si>
  <si>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</si>
  <si>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</si>
  <si>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</si>
  <si>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</si>
  <si>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</si>
  <si>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</si>
  <si>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</si>
  <si>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</si>
  <si>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</si>
  <si>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</si>
  <si>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</si>
  <si>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</si>
  <si>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</si>
  <si>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</si>
  <si>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</si>
  <si>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</si>
  <si>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</si>
  <si>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</si>
  <si>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</si>
  <si>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</si>
  <si>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</si>
  <si>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</si>
  <si>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</si>
  <si>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</si>
  <si>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</si>
  <si>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</si>
  <si>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</si>
  <si>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</si>
  <si>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</si>
  <si>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</si>
  <si>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</si>
  <si>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</si>
  <si>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</si>
  <si>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</si>
  <si>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</si>
  <si>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</si>
  <si>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</si>
  <si>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</si>
  <si>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</si>
  <si>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</si>
  <si>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</si>
  <si>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</si>
  <si>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</si>
  <si>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</si>
  <si>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</si>
  <si>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</si>
  <si>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</si>
  <si>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</si>
  <si>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</si>
  <si>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</si>
  <si>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</si>
  <si>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</si>
  <si>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</si>
  <si>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</si>
  <si>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</si>
  <si>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</si>
  <si>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</si>
  <si>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</si>
  <si>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</si>
  <si>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</si>
  <si>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</si>
  <si>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</si>
  <si>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</si>
  <si>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</si>
  <si>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</si>
  <si>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</si>
  <si>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</si>
  <si>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</si>
  <si>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</si>
  <si>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</si>
  <si>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</si>
  <si>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</si>
  <si>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</si>
  <si>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</si>
  <si>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</si>
  <si>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</si>
  <si>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</si>
  <si>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</si>
  <si>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</si>
  <si>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</si>
  <si>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</si>
  <si>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</si>
  <si>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</si>
  <si>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</si>
  <si>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</si>
  <si>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</si>
  <si>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</si>
  <si>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</si>
  <si>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</si>
  <si>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</si>
  <si>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</si>
  <si>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</si>
  <si>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</si>
  <si>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</si>
  <si>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</si>
  <si>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</si>
  <si>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</si>
  <si>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</si>
  <si>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</si>
  <si>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</si>
  <si>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</si>
  <si>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</si>
  <si>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</si>
  <si>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</si>
  <si>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</si>
  <si>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</si>
  <si>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</si>
  <si>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</si>
  <si>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</si>
  <si>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</si>
  <si>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</si>
  <si>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</si>
  <si>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</si>
  <si>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</si>
  <si>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</si>
  <si>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</si>
  <si>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</si>
  <si>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</si>
  <si>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</si>
  <si>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</si>
  <si>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</si>
  <si>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</si>
  <si>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</si>
  <si>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</si>
  <si>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</si>
  <si>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</si>
  <si>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</si>
  <si>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</si>
  <si>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</si>
  <si>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</si>
  <si>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</si>
  <si>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</si>
  <si>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</si>
  <si>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</si>
  <si>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</si>
  <si>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</si>
  <si>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</si>
  <si>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</si>
  <si>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</si>
  <si>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</si>
  <si>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</si>
  <si>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</si>
  <si>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</si>
  <si>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</si>
  <si>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</si>
  <si>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</si>
  <si>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</si>
  <si>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</si>
  <si>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</si>
  <si>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</si>
  <si>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</si>
  <si>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</si>
  <si>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</si>
  <si>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</si>
  <si>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</si>
  <si>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</si>
  <si>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</si>
  <si>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</si>
  <si>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</si>
  <si>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</si>
  <si>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</si>
  <si>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</si>
  <si>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</si>
  <si>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</si>
  <si>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</si>
  <si>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</si>
  <si>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</si>
  <si>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</si>
  <si>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</si>
  <si>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</si>
  <si>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</si>
  <si>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</si>
  <si>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</si>
  <si>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</si>
  <si>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</si>
  <si>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</si>
  <si>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</si>
  <si>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</si>
  <si>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</si>
  <si>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</si>
  <si>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</si>
  <si>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</si>
  <si>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</si>
  <si>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</si>
  <si>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</si>
  <si>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</si>
  <si>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</si>
  <si>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</si>
  <si>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</si>
  <si>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</si>
  <si>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</si>
  <si>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</si>
  <si>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</si>
  <si>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</si>
  <si>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</si>
  <si>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</si>
  <si>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</si>
  <si>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</si>
  <si>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</si>
  <si>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</si>
  <si>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</si>
  <si>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</si>
  <si>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</si>
  <si>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</si>
  <si>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</si>
  <si>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</si>
  <si>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</si>
  <si>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</si>
  <si>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</si>
  <si>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</si>
  <si>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</si>
  <si>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</si>
  <si>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</si>
  <si>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</si>
  <si>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</si>
  <si>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</si>
  <si>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</si>
  <si>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</si>
  <si>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</si>
  <si>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</si>
  <si>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</si>
  <si>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</si>
  <si>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</si>
  <si>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</si>
  <si>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</si>
  <si>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</si>
  <si>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</si>
  <si>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</si>
  <si>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</si>
  <si>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</si>
  <si>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</si>
  <si>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</si>
  <si>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</si>
  <si>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</si>
  <si>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</si>
  <si>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</si>
  <si>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</si>
  <si>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</si>
  <si>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</si>
  <si>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</si>
  <si>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</si>
  <si>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</si>
  <si>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</si>
  <si>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</si>
  <si>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</si>
  <si>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</si>
  <si>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</si>
  <si>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</si>
  <si>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</si>
  <si>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</si>
  <si>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</si>
  <si>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</si>
  <si>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</si>
  <si>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</si>
  <si>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</si>
  <si>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</si>
  <si>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</si>
  <si>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</si>
  <si>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</si>
  <si>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</si>
  <si>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</si>
  <si>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</si>
  <si>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</si>
  <si>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</si>
  <si>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</si>
  <si>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</si>
  <si>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</si>
  <si>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</si>
  <si>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</si>
  <si>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</si>
  <si>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</si>
  <si>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</si>
  <si>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</si>
  <si>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</si>
  <si>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</si>
  <si>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</si>
  <si>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</si>
  <si>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</si>
  <si>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</si>
  <si>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</si>
  <si>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</si>
  <si>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</si>
  <si>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</si>
  <si>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</si>
  <si>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</si>
  <si>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</si>
  <si>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</si>
  <si>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</si>
  <si>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</si>
  <si>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</si>
  <si>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</si>
  <si>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</si>
  <si>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</si>
  <si>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</si>
  <si>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</si>
  <si>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</si>
  <si>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</si>
  <si>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</si>
  <si>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</si>
  <si>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</si>
  <si>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</si>
  <si>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</si>
  <si>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</si>
  <si>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</si>
  <si>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</si>
  <si>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</si>
  <si>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</si>
  <si>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</si>
  <si>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</si>
  <si>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</si>
  <si>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</si>
  <si>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</si>
  <si>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</si>
  <si>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</si>
  <si>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</si>
  <si>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</si>
  <si>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</si>
  <si>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</si>
  <si>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</si>
  <si>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</si>
  <si>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</si>
  <si>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</si>
  <si>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</si>
  <si>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</si>
  <si>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</si>
  <si>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</si>
  <si>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</si>
  <si>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</si>
  <si>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</si>
  <si>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</si>
  <si>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</si>
  <si>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</si>
  <si>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</si>
  <si>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</si>
  <si>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</si>
  <si>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</si>
  <si>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</si>
  <si>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</si>
  <si>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</si>
  <si>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</si>
  <si>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</si>
  <si>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</si>
  <si>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</si>
  <si>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</si>
  <si>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</si>
  <si>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</si>
  <si>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</si>
  <si>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</si>
  <si>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</si>
  <si>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</si>
  <si>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</si>
  <si>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</si>
  <si>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</si>
  <si>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</si>
  <si>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</si>
  <si>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</si>
  <si>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</si>
  <si>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</si>
  <si>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</si>
  <si>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</si>
  <si>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</si>
  <si>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</si>
  <si>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</si>
  <si>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</si>
  <si>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</si>
  <si>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</si>
  <si>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</si>
  <si>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</si>
  <si>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</si>
  <si>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</si>
  <si>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</si>
  <si>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</si>
  <si>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</si>
  <si>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</si>
  <si>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</si>
  <si>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</si>
  <si>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</si>
  <si>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</si>
  <si>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</si>
  <si>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</si>
  <si>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</si>
  <si>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</si>
  <si>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</si>
  <si>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</si>
  <si>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</si>
  <si>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</si>
  <si>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</si>
  <si>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</si>
  <si>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</si>
  <si>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</si>
  <si>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</si>
  <si>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</si>
  <si>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</si>
  <si>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</si>
  <si>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</si>
  <si>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</si>
  <si>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</si>
  <si>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</si>
  <si>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</si>
  <si>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</si>
  <si>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</si>
  <si>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</si>
  <si>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</si>
  <si>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</si>
  <si>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</si>
  <si>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</si>
  <si>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</si>
  <si>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</si>
  <si>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</si>
  <si>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</si>
  <si>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</si>
  <si>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</si>
  <si>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</si>
  <si>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</si>
  <si>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</si>
  <si>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</si>
  <si>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</si>
  <si>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</si>
  <si>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</si>
  <si>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</si>
  <si>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</si>
  <si>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</si>
  <si>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</si>
  <si>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</si>
  <si>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</si>
  <si>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</si>
  <si>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</si>
  <si>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</si>
  <si>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</si>
  <si>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</si>
  <si>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</si>
  <si>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</si>
  <si>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</si>
  <si>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</si>
  <si>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</si>
  <si>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</si>
  <si>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</si>
  <si>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</si>
  <si>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</si>
  <si>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</si>
  <si>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</si>
  <si>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</si>
  <si>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</si>
  <si>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</si>
  <si>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</si>
  <si>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</si>
  <si>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</si>
  <si>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</si>
  <si>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</si>
  <si>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</si>
  <si>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</si>
  <si>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</si>
  <si>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</si>
  <si>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</si>
  <si>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</si>
  <si>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</si>
  <si>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</si>
  <si>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</si>
  <si>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</si>
  <si>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</si>
  <si>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</si>
  <si>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</si>
  <si>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</si>
  <si>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</si>
  <si>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</si>
  <si>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</si>
  <si>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</si>
  <si>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</si>
  <si>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</si>
  <si>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</si>
  <si>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</si>
  <si>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</si>
  <si>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</si>
  <si>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</si>
  <si>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</si>
  <si>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</si>
  <si>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</si>
  <si>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</si>
  <si>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</si>
  <si>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</si>
  <si>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</si>
  <si>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</si>
  <si>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</si>
  <si>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</si>
  <si>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</si>
  <si>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</si>
  <si>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</si>
  <si>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</si>
  <si>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</si>
  <si>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</si>
  <si>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</si>
  <si>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</si>
  <si>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</si>
  <si>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</si>
  <si>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</si>
  <si>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</si>
  <si>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</si>
  <si>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</si>
  <si>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</si>
  <si>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</si>
  <si>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</si>
  <si>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</si>
  <si>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</si>
  <si>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</si>
  <si>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</si>
  <si>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</si>
  <si>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</si>
  <si>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</si>
  <si>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</si>
  <si>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</si>
  <si>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</si>
  <si>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</si>
  <si>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</si>
  <si>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</si>
  <si>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</si>
  <si>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</si>
  <si>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</si>
  <si>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</si>
  <si>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</si>
  <si>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</si>
  <si>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</si>
  <si>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</si>
  <si>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</si>
  <si>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</si>
  <si>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</si>
  <si>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</si>
  <si>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</si>
  <si>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</si>
  <si>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</si>
  <si>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</si>
  <si>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</si>
  <si>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</si>
  <si>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</si>
  <si>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</si>
  <si>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</si>
  <si>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</si>
  <si>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</si>
  <si>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</si>
  <si>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</si>
  <si>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</si>
  <si>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</si>
  <si>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</si>
  <si>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</si>
  <si>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</si>
  <si>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</si>
  <si>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</si>
  <si>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</si>
  <si>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</si>
  <si>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</si>
  <si>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</si>
  <si>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</si>
  <si>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</si>
  <si>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</si>
  <si>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</si>
  <si>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</si>
  <si>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</si>
  <si>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</si>
  <si>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</si>
  <si>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</si>
  <si>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</si>
  <si>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</si>
  <si>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</si>
  <si>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</si>
  <si>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</si>
  <si>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</si>
  <si>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</si>
  <si>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</si>
  <si>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</si>
  <si>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</si>
  <si>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</si>
  <si>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</si>
  <si>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</si>
  <si>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</si>
  <si>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</si>
  <si>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</si>
  <si>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</si>
  <si>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</si>
  <si>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</si>
  <si>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</si>
  <si>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</si>
  <si>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</si>
  <si>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</si>
  <si>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</si>
  <si>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</si>
  <si>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</si>
  <si>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</si>
  <si>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</si>
  <si>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</si>
  <si>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</si>
  <si>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</si>
  <si>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</si>
  <si>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</si>
  <si>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</si>
  <si>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</si>
  <si>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</si>
  <si>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</si>
  <si>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</si>
  <si>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</si>
  <si>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</si>
  <si>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</si>
  <si>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</si>
  <si>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</si>
  <si>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</si>
  <si>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</si>
  <si>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</si>
  <si>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</si>
  <si>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</si>
  <si>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</si>
  <si>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</si>
  <si>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</si>
  <si>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</si>
  <si>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</si>
  <si>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</si>
  <si>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</si>
  <si>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</si>
  <si>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</si>
  <si>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</si>
  <si>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</si>
  <si>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</si>
  <si>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</si>
  <si>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</si>
  <si>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</si>
  <si>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</si>
  <si>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</si>
  <si>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</si>
  <si>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</si>
  <si>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</si>
  <si>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</si>
  <si>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</si>
  <si>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</si>
  <si>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</si>
  <si>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</si>
  <si>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</si>
  <si>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</si>
  <si>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</si>
  <si>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</si>
  <si>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</si>
  <si>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</si>
  <si>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</si>
  <si>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</si>
  <si>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</si>
  <si>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</si>
  <si>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</si>
  <si>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</si>
  <si>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</si>
  <si>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</si>
  <si>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</si>
  <si>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</si>
  <si>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</si>
  <si>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</si>
  <si>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</si>
  <si>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</si>
  <si>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</si>
  <si>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</si>
  <si>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</si>
  <si>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</si>
  <si>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</si>
  <si>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</si>
  <si>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</si>
  <si>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</si>
  <si>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</si>
  <si>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</si>
  <si>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</si>
  <si>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</si>
  <si>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</si>
  <si>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</si>
  <si>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</si>
  <si>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</si>
  <si>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</si>
  <si>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</si>
  <si>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</si>
  <si>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</si>
  <si>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</si>
  <si>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</si>
  <si>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</si>
  <si>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</si>
  <si>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</si>
  <si>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</si>
  <si>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</si>
  <si>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</si>
  <si>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</si>
  <si>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</si>
  <si>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</si>
  <si>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</si>
  <si>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</si>
  <si>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</si>
  <si>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</si>
  <si>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</si>
  <si>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</si>
  <si>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</si>
  <si>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</si>
  <si>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</si>
  <si>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</si>
  <si>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</si>
  <si>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</si>
  <si>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</si>
  <si>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</si>
  <si>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</si>
  <si>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</si>
  <si>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</si>
  <si>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</si>
  <si>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</si>
  <si>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</si>
  <si>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</si>
  <si>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</si>
  <si>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</si>
  <si>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</si>
  <si>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</si>
  <si>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</si>
  <si>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</si>
  <si>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</si>
  <si>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</si>
  <si>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</si>
  <si>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</si>
  <si>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</si>
  <si>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</si>
  <si>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</si>
  <si>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</si>
  <si>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</si>
  <si>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</si>
  <si>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</si>
  <si>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</si>
  <si>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</si>
  <si>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</si>
  <si>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</si>
  <si>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</si>
  <si>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</si>
  <si>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</si>
  <si>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</si>
  <si>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</si>
  <si>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</si>
  <si>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</si>
  <si>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</si>
  <si>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</si>
  <si>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</si>
  <si>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</si>
  <si>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</si>
  <si>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</si>
  <si>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</si>
  <si>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</si>
  <si>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</si>
  <si>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</si>
  <si>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</si>
  <si>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</si>
  <si>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</si>
  <si>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</si>
  <si>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</si>
  <si>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</si>
  <si>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</si>
  <si>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</si>
  <si>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</si>
  <si>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</si>
  <si>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</si>
  <si>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</si>
  <si>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</si>
  <si>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</si>
  <si>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</si>
  <si>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</si>
  <si>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</si>
  <si>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</si>
  <si>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</si>
  <si>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</si>
  <si>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</si>
  <si>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</si>
  <si>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</si>
  <si>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</si>
  <si>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</si>
  <si>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</si>
  <si>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</si>
  <si>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</si>
  <si>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</si>
  <si>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</si>
  <si>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</si>
  <si>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</si>
  <si>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</si>
  <si>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</si>
  <si>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</si>
  <si>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</si>
  <si>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</si>
  <si>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</si>
  <si>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</si>
  <si>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</si>
  <si>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</si>
  <si>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</si>
  <si>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</si>
  <si>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</si>
  <si>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</si>
  <si>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</si>
  <si>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</si>
  <si>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</si>
  <si>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</si>
  <si>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</si>
  <si>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</si>
  <si>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</si>
  <si>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</si>
  <si>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</si>
  <si>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</si>
  <si>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</si>
  <si>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</si>
  <si>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</si>
  <si>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</si>
  <si>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</si>
  <si>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</si>
  <si>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</si>
  <si>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</si>
  <si>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</si>
  <si>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</si>
  <si>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</si>
  <si>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</si>
  <si>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</si>
  <si>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</si>
  <si>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</si>
  <si>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</si>
  <si>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</si>
  <si>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</si>
  <si>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</si>
  <si>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</si>
  <si>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</si>
  <si>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</si>
  <si>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</si>
  <si>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</si>
  <si>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</si>
  <si>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</si>
  <si>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</si>
  <si>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</si>
  <si>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</si>
  <si>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</si>
  <si>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</si>
  <si>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</si>
  <si>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</si>
  <si>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</si>
  <si>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</si>
  <si>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</si>
  <si>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</si>
  <si>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</si>
  <si>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</si>
  <si>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</si>
  <si>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</si>
  <si>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</si>
  <si>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</si>
  <si>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</si>
  <si>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</si>
  <si>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</si>
  <si>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</si>
  <si>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</si>
  <si>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</si>
  <si>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</si>
  <si>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</si>
  <si>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</si>
  <si>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</si>
  <si>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</si>
  <si>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</si>
  <si>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</si>
  <si>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</si>
  <si>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</si>
  <si>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</si>
  <si>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</si>
  <si>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</si>
  <si>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</si>
  <si>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</si>
  <si>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</si>
  <si>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</si>
  <si>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</si>
  <si>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</si>
  <si>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</si>
  <si>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</si>
  <si>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</si>
  <si>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</si>
  <si>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</si>
  <si>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</si>
  <si>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</si>
  <si>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</si>
  <si>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</si>
  <si>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</si>
  <si>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</si>
  <si>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</si>
  <si>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</si>
  <si>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</si>
  <si>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</si>
  <si>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</si>
  <si>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</si>
  <si>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</si>
  <si>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</si>
  <si>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</si>
  <si>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</si>
  <si>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</si>
  <si>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</si>
  <si>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</si>
  <si>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</si>
  <si>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</si>
  <si>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</si>
  <si>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</si>
  <si>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</si>
  <si>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</si>
  <si>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</si>
  <si>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</si>
  <si>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</si>
  <si>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</si>
  <si>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</si>
  <si>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</si>
  <si>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</si>
  <si>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</si>
  <si>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</si>
  <si>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</si>
  <si>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</si>
  <si>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</si>
  <si>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</si>
  <si>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</si>
  <si>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</si>
  <si>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</si>
  <si>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</si>
  <si>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</si>
  <si>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</si>
  <si>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</si>
  <si>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</si>
  <si>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</si>
  <si>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</si>
  <si>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</si>
  <si>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</si>
  <si>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</si>
  <si>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</si>
  <si>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</si>
  <si>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</si>
  <si>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</si>
  <si>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</si>
  <si>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</si>
  <si>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</si>
  <si>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</si>
  <si>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</si>
  <si>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</si>
  <si>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</si>
  <si>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</si>
  <si>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</si>
  <si>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</si>
  <si>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</si>
  <si>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</si>
  <si>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</si>
  <si>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</si>
  <si>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</si>
  <si>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</si>
  <si>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</si>
  <si>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</si>
  <si>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</si>
  <si>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</si>
  <si>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</si>
  <si>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</si>
  <si>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</si>
  <si>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</si>
  <si>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</si>
  <si>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</si>
  <si>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</si>
  <si>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</si>
  <si>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</si>
  <si>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</si>
  <si>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</si>
  <si>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</si>
  <si>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</si>
  <si>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</si>
  <si>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</si>
  <si>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</si>
  <si>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</si>
  <si>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</si>
  <si>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</si>
  <si>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</si>
  <si>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</si>
  <si>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</si>
  <si>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</si>
  <si>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</si>
  <si>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</si>
  <si>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</si>
  <si>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</si>
  <si>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</si>
  <si>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</si>
  <si>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</si>
  <si>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</si>
  <si>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</si>
  <si>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</si>
  <si>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</si>
  <si>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</si>
  <si>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</si>
  <si>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</si>
  <si>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</si>
  <si>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</si>
  <si>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</si>
  <si>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</si>
  <si>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</si>
  <si>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</si>
  <si>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</si>
  <si>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</si>
  <si>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</si>
  <si>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</si>
  <si>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</si>
  <si>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</si>
  <si>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</si>
  <si>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</si>
  <si>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</si>
  <si>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</si>
  <si>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</si>
  <si>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</si>
  <si>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</si>
  <si>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</si>
  <si>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</si>
  <si>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</si>
  <si>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</si>
  <si>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</si>
  <si>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</si>
  <si>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</si>
  <si>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</si>
  <si>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</si>
  <si>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</si>
  <si>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</si>
  <si>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</si>
  <si>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</si>
  <si>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</si>
  <si>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</si>
  <si>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</si>
  <si>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</si>
  <si>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</si>
  <si>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</si>
  <si>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</si>
  <si>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</si>
  <si>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</si>
  <si>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</si>
  <si>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</si>
  <si>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</si>
  <si>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</si>
  <si>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</si>
  <si>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</si>
  <si>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</si>
  <si>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</si>
  <si>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</si>
  <si>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</si>
  <si>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</si>
  <si>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</si>
  <si>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</si>
  <si>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</si>
  <si>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</si>
  <si>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</si>
  <si>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</si>
  <si>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</si>
  <si>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</si>
  <si>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</si>
  <si>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</si>
  <si>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</si>
  <si>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</si>
  <si>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</si>
  <si>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</si>
  <si>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</si>
  <si>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</si>
  <si>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</si>
  <si>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</si>
  <si>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</si>
  <si>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</si>
  <si>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</si>
  <si>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</si>
  <si>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</si>
  <si>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</si>
  <si>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</si>
  <si>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</si>
  <si>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</si>
  <si>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</si>
  <si>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</si>
  <si>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</si>
  <si>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</si>
  <si>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</si>
  <si>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</si>
  <si>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</si>
  <si>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</si>
  <si>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</si>
  <si>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</si>
  <si>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</si>
  <si>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</si>
  <si>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</si>
  <si>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</si>
  <si>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</si>
  <si>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</si>
  <si>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</si>
  <si>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</si>
  <si>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</si>
  <si>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</si>
  <si>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</si>
  <si>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</si>
  <si>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</si>
  <si>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</si>
  <si>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</si>
  <si>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</si>
  <si>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</si>
  <si>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</si>
  <si>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</si>
  <si>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</si>
  <si>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</si>
  <si>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</si>
  <si>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</si>
  <si>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</si>
  <si>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</si>
  <si>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</si>
  <si>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</si>
  <si>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</si>
  <si>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</si>
  <si>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</si>
  <si>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</si>
  <si>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</si>
  <si>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</si>
  <si>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</si>
  <si>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</si>
  <si>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</si>
  <si>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</si>
  <si>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</si>
  <si>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</si>
  <si>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</si>
  <si>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</si>
  <si>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</si>
  <si>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</si>
  <si>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</si>
  <si>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</si>
  <si>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</si>
  <si>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</si>
  <si>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</si>
  <si>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</si>
  <si>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</si>
  <si>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</si>
  <si>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</si>
  <si>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</si>
  <si>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</si>
  <si>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</si>
  <si>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</si>
  <si>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</si>
  <si>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</si>
  <si>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</si>
  <si>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</si>
  <si>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</si>
  <si>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</si>
  <si>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</si>
  <si>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</si>
  <si>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</si>
  <si>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</si>
  <si>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</si>
  <si>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</si>
  <si>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</si>
  <si>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</si>
  <si>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</si>
  <si>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</si>
  <si>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</si>
  <si>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</si>
  <si>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</si>
  <si>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</si>
  <si>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</si>
  <si>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</si>
  <si>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</si>
  <si>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</si>
  <si>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</si>
  <si>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</si>
  <si>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</si>
  <si>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</si>
  <si>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</si>
  <si>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</si>
  <si>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</si>
  <si>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</si>
  <si>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</si>
  <si>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</si>
  <si>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</si>
  <si>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</si>
  <si>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</si>
  <si>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</si>
  <si>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</si>
  <si>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</si>
  <si>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</si>
  <si>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</si>
  <si>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</si>
  <si>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</si>
  <si>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</si>
  <si>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</si>
  <si>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</si>
  <si>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</si>
  <si>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</si>
  <si>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</si>
  <si>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</si>
  <si>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</si>
  <si>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</si>
  <si>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</si>
  <si>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</si>
  <si>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</si>
  <si>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</si>
  <si>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</si>
  <si>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</si>
  <si>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</si>
  <si>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</si>
  <si>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</si>
  <si>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</si>
  <si>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</si>
  <si>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</si>
  <si>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</si>
  <si>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</si>
  <si>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</si>
  <si>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</si>
  <si>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</si>
  <si>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</si>
  <si>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</si>
  <si>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</si>
  <si>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</si>
  <si>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</si>
  <si>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</si>
  <si>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</si>
  <si>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</si>
  <si>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</si>
  <si>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</si>
  <si>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</si>
  <si>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</si>
  <si>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</si>
  <si>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</si>
  <si>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</si>
  <si>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</si>
  <si>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</si>
  <si>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</si>
  <si>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</si>
  <si>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</si>
  <si>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</si>
  <si>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</si>
  <si>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</si>
  <si>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</si>
  <si>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</si>
  <si>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</si>
  <si>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</si>
  <si>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</si>
  <si>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</si>
  <si>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</si>
  <si>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</si>
  <si>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</si>
  <si>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</si>
  <si>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</si>
  <si>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</si>
  <si>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</si>
  <si>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</si>
  <si>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</si>
  <si>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</si>
  <si>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</si>
  <si>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</si>
  <si>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</si>
  <si>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</si>
  <si>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</si>
  <si>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</si>
  <si>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</si>
  <si>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</si>
  <si>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</si>
  <si>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</si>
  <si>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</si>
  <si>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</si>
  <si>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</si>
  <si>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</si>
  <si>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</si>
  <si>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</si>
  <si>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</si>
  <si>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</si>
  <si>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</si>
  <si>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</si>
  <si>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</si>
  <si>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</si>
  <si>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</si>
  <si>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</si>
  <si>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</si>
  <si>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</si>
  <si>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</si>
  <si>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</si>
  <si>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</si>
  <si>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</si>
  <si>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</si>
  <si>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</si>
  <si>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</si>
  <si>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</si>
  <si>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</si>
  <si>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</si>
  <si>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</si>
  <si>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</si>
  <si>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</si>
  <si>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</si>
  <si>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</si>
  <si>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</si>
  <si>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</si>
  <si>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</si>
  <si>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</si>
  <si>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</si>
  <si>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</si>
  <si>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</si>
  <si>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</si>
  <si>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</si>
  <si>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</si>
  <si>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</si>
  <si>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</si>
  <si>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</si>
  <si>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</si>
  <si>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</si>
  <si>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</si>
  <si>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</si>
  <si>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</si>
  <si>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</si>
  <si>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</si>
  <si>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</si>
  <si>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</si>
  <si>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</si>
  <si>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</si>
  <si>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</si>
  <si>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</si>
  <si>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</si>
  <si>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</si>
  <si>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</si>
  <si>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</si>
  <si>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</si>
  <si>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</si>
  <si>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</si>
  <si>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</si>
  <si>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</si>
  <si>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</si>
  <si>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</si>
  <si>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</si>
  <si>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</si>
  <si>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</si>
  <si>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</si>
  <si>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</si>
  <si>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</si>
  <si>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</si>
  <si>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</si>
  <si>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</si>
  <si>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</si>
  <si>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</si>
  <si>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</si>
  <si>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</si>
  <si>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</si>
  <si>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</si>
  <si>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</si>
  <si>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</si>
  <si>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</si>
  <si>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</si>
  <si>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</si>
  <si>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</si>
  <si>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</si>
  <si>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</si>
  <si>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</si>
  <si>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</si>
  <si>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</si>
  <si>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</si>
  <si>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</si>
  <si>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</si>
  <si>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</si>
  <si>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</si>
  <si>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</si>
  <si>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</si>
  <si>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</si>
  <si>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</si>
  <si>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</si>
  <si>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</si>
  <si>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</si>
  <si>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</si>
  <si>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</si>
  <si>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</si>
  <si>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</si>
  <si>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</si>
  <si>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</si>
  <si>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</si>
  <si>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</si>
  <si>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</si>
  <si>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</si>
  <si>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</si>
  <si>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</si>
  <si>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</si>
  <si>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</si>
  <si>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</si>
  <si>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</si>
  <si>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</si>
  <si>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</si>
  <si>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</si>
  <si>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</si>
  <si>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</si>
  <si>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</si>
  <si>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</si>
  <si>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</si>
  <si>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</si>
  <si>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</si>
  <si>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</si>
  <si>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</si>
  <si>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</si>
  <si>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</si>
  <si>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</si>
  <si>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</si>
  <si>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</si>
  <si>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</si>
  <si>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</si>
  <si>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</si>
  <si>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</si>
  <si>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</si>
  <si>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</si>
  <si>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</si>
  <si>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</si>
  <si>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</si>
  <si>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</si>
  <si>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</si>
  <si>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</si>
  <si>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</si>
  <si>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</si>
  <si>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</si>
  <si>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</si>
  <si>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</si>
  <si>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</si>
  <si>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</si>
  <si>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</si>
  <si>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</si>
  <si>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</si>
  <si>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</si>
  <si>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</si>
  <si>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</si>
  <si>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</si>
  <si>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</si>
  <si>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</si>
  <si>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</si>
  <si>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</si>
  <si>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</si>
  <si>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</si>
  <si>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</si>
  <si>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</si>
  <si>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</si>
  <si>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</si>
  <si>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</si>
  <si>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</si>
  <si>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</si>
  <si>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</si>
  <si>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</si>
  <si>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</si>
  <si>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</si>
  <si>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</si>
  <si>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</si>
  <si>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</si>
  <si>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</si>
  <si>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</si>
  <si>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</si>
  <si>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</si>
  <si>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</si>
  <si>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</si>
  <si>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</si>
  <si>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</si>
  <si>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</si>
  <si>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</si>
  <si>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</si>
  <si>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</si>
  <si>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</si>
  <si>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</si>
  <si>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</si>
  <si>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</si>
  <si>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</si>
  <si>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</si>
  <si>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</si>
  <si>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</si>
  <si>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</si>
  <si>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</si>
  <si>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</si>
  <si>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</si>
  <si>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</si>
  <si>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</si>
  <si>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</si>
  <si>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</si>
  <si>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</si>
  <si>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</si>
  <si>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</si>
  <si>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</si>
  <si>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</si>
  <si>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</si>
  <si>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</si>
  <si>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</si>
  <si>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</si>
  <si>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</si>
  <si>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</si>
  <si>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</si>
  <si>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ALD Automotive d.o.o. </t>
  </si>
  <si>
    <t xml:space="preserve">BKS - leasing Croatia d.o.o. </t>
  </si>
  <si>
    <t>SCANIA CREDIT HRVATSKA d.o.o.</t>
  </si>
  <si>
    <t>UniCredit Leasing Croatia d.o.o.</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</si>
  <si>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</si>
  <si>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</si>
  <si>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</si>
  <si>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</si>
  <si>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</si>
  <si>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</si>
  <si>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</si>
  <si>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</si>
  <si>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</si>
  <si>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</si>
  <si>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</si>
  <si>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</si>
  <si>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</si>
  <si>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</si>
  <si>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</si>
  <si>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</si>
  <si>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</si>
  <si>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</si>
  <si>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</si>
  <si>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</si>
  <si>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</si>
  <si>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</si>
  <si>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</si>
  <si>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</si>
  <si>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</si>
  <si>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</si>
  <si>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</si>
  <si>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</si>
  <si>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</si>
  <si>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</si>
  <si>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</si>
  <si>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</si>
  <si>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</si>
  <si>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</si>
  <si>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Prosinac 2021.</t>
  </si>
  <si>
    <t>December 2021</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</si>
  <si>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</si>
  <si>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Erste Future Equity</t>
  </si>
  <si>
    <t>58979959467</t>
  </si>
  <si>
    <t>HRERSIUFTRE2</t>
  </si>
  <si>
    <t>Erste Green Multi Asset</t>
  </si>
  <si>
    <t>15887601585</t>
  </si>
  <si>
    <t>HRERSIUGMAS1</t>
  </si>
  <si>
    <t>Raiffeisen Sustainable Equities</t>
  </si>
  <si>
    <t>2021 Q 4</t>
  </si>
  <si>
    <t>2021.</t>
  </si>
  <si>
    <t>31.12.2021.</t>
  </si>
  <si>
    <t>88180260839</t>
  </si>
  <si>
    <t>HRFGCPUFGIF4</t>
  </si>
  <si>
    <t>Ožujak 2022.</t>
  </si>
  <si>
    <t>March 2022</t>
  </si>
  <si>
    <t>Travanj 2022.</t>
  </si>
  <si>
    <t>April 2022</t>
  </si>
  <si>
    <t>OŽUJAK 2022.</t>
  </si>
  <si>
    <t>MARCH 2022</t>
  </si>
  <si>
    <t>31.3.2022.</t>
  </si>
  <si>
    <t>1.1. - 31.3.2022.</t>
  </si>
  <si>
    <t>Raiffeisen Sustainable Solid</t>
  </si>
  <si>
    <t>FARVE PRO INVEST d.o.o.</t>
  </si>
  <si>
    <t>2022 Q 1</t>
  </si>
  <si>
    <t>1.1. - 31.3.2022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</si>
  <si>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31.3.2022</t>
    </r>
  </si>
  <si>
    <t>AGRAM LEASING d.o.o.</t>
  </si>
  <si>
    <t xml:space="preserve">Blue Iris Resolution d.o.o. za financiranje </t>
  </si>
  <si>
    <t xml:space="preserve">Erste &amp; Steiermärkische S-Leasing d.o.o. </t>
  </si>
  <si>
    <t xml:space="preserve">i4next leasing Croatia d.o.o. </t>
  </si>
  <si>
    <t>IMPULS-LEASING d.o.o.</t>
  </si>
  <si>
    <t xml:space="preserve">Mobil Leasing d.o.o. za leasing nekretnina, vozila i strojeva </t>
  </si>
  <si>
    <t>OTP Leasing d.d.</t>
  </si>
  <si>
    <t xml:space="preserve">PBZ-LEASING d.o.o. </t>
  </si>
  <si>
    <t>PORSCHE LEASING d.o.o.</t>
  </si>
  <si>
    <t>Raiffeisen Leasing d.o.o.</t>
  </si>
  <si>
    <t>89187481269</t>
  </si>
  <si>
    <t>HRRBAIUMAS16</t>
  </si>
  <si>
    <t>Napomena: Podaci se odnose na tri od četiri aktivna faktoring društva.</t>
  </si>
  <si>
    <t>Note: Data refer to three of the four active factoring companies.</t>
  </si>
  <si>
    <t>Svibanj 2022.</t>
  </si>
  <si>
    <t>May 2022</t>
  </si>
  <si>
    <t>Tablica 3.1: Zaračunata bruto premija osiguranja za period od 1. siječnja do 31. svibnja 2022.</t>
  </si>
  <si>
    <t>Table 3.1: Written premium for the period 1 January  - 31 May 2022</t>
  </si>
  <si>
    <t>I-V/2021</t>
  </si>
  <si>
    <t>I-V/2022</t>
  </si>
  <si>
    <r>
      <t xml:space="preserve">Indeks (100 = I-V/2021)
</t>
    </r>
    <r>
      <rPr>
        <i/>
        <sz val="9"/>
        <color theme="1" tint="0.34998626667073579"/>
        <rFont val="Arial"/>
        <family val="2"/>
        <charset val="238"/>
      </rPr>
      <t>Index(100 =I-V/2021)</t>
    </r>
  </si>
  <si>
    <t>Tablica 3.2: Podaci o osiguranju za period od 1. siječnja do 31. svibnja 2022.</t>
  </si>
  <si>
    <t>Table 3.2: Insurance data for the period 1 January - 31 May 2022</t>
  </si>
  <si>
    <t>HRRIVPRA0000</t>
  </si>
  <si>
    <t>HRHT00RA0005</t>
  </si>
  <si>
    <t>HRATPLRA0008</t>
  </si>
  <si>
    <t>HRSPANRA0007</t>
  </si>
  <si>
    <t>HRATGRRA0003</t>
  </si>
  <si>
    <t>HRHPB0RA0002</t>
  </si>
  <si>
    <t>HRPODRRA0004</t>
  </si>
  <si>
    <t>HRADRSPA0009</t>
  </si>
  <si>
    <t>HRERNTRA0000</t>
  </si>
  <si>
    <t>HRZABARA0009</t>
  </si>
  <si>
    <t>HRRHMFO297A0</t>
  </si>
  <si>
    <t>HRRHMFO26CA5</t>
  </si>
  <si>
    <t>HRZGHOO237A3</t>
  </si>
  <si>
    <t>HRDLKVO302E2</t>
  </si>
  <si>
    <t>HRRHMFO227E9</t>
  </si>
  <si>
    <t>HRRHMFO257A4</t>
  </si>
  <si>
    <t>HRRIBAO23BA6</t>
  </si>
  <si>
    <t>HRRHMFO287A1</t>
  </si>
  <si>
    <t>HRHOKOO25CA0</t>
  </si>
  <si>
    <t>HRRHMFO247E7</t>
  </si>
  <si>
    <t>HRRIBAO262E3</t>
  </si>
  <si>
    <t>HRBCINRA0003</t>
  </si>
  <si>
    <t>HRKOTRPA0003</t>
  </si>
  <si>
    <t>HRTSHCRA0009</t>
  </si>
  <si>
    <r>
      <t xml:space="preserve">Broj / </t>
    </r>
    <r>
      <rPr>
        <i/>
        <sz val="10"/>
        <color theme="1" tint="0.34998626667073579"/>
        <rFont val="Arial"/>
        <family val="2"/>
        <charset val="238"/>
      </rPr>
      <t>Number</t>
    </r>
    <r>
      <rPr>
        <sz val="10"/>
        <color theme="1"/>
        <rFont val="Arial"/>
        <family val="2"/>
      </rPr>
      <t xml:space="preserve"> 6</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15.6.2022.</t>
    </r>
  </si>
  <si>
    <t>Eurizon HR Active Defensive</t>
  </si>
  <si>
    <t>72179033599</t>
  </si>
  <si>
    <t>HRPBZIUADF07</t>
  </si>
  <si>
    <t>On May 10, 2022, the FIMA SEE Income Builder Fund was merged with the FIMA Global Income Builder Fund, which changed its name to Blue Income Builder.</t>
  </si>
  <si>
    <t xml:space="preserve">Blue Income Builder </t>
  </si>
  <si>
    <t>Dana 10.svibnja 2022. fond FIMA SEE Income Builder pripojen je fondu FIMA Global Income Builder, koji je promijenio naziv u Blue Income Builder.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</si>
</sst>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6">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9">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178" fontId="73" fillId="42" borderId="0" xfId="0" applyNumberFormat="1" applyFont="1" applyFill="1" applyBorder="1" applyAlignment="1">
      <alignment vertical="center"/>
    </xf>
    <xf numFmtId="0" fontId="244" fillId="0" borderId="0" xfId="3" applyFont="1" applyFill="1" applyBorder="1" applyAlignment="1">
      <alignment horizontal="left" vertical="center"/>
    </xf>
    <xf numFmtId="0" fontId="245" fillId="0" borderId="0" xfId="0" applyFont="1" applyAlignment="1">
      <alignment horizontal="left" vertical="center"/>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15" fillId="32" borderId="1" xfId="0" applyFont="1" applyFill="1" applyBorder="1" applyAlignment="1">
      <alignment horizontal="center" vertical="center" wrapText="1"/>
    </xf>
    <xf numFmtId="0" fontId="15" fillId="32" borderId="2" xfId="0" applyFont="1" applyFill="1" applyBorder="1" applyAlignment="1">
      <alignment horizontal="center" vertical="center" wrapText="1"/>
    </xf>
    <xf numFmtId="0" fontId="15" fillId="32" borderId="3" xfId="0" applyFont="1" applyFill="1" applyBorder="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99CCFF"/>
      <color rgb="FF66CC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3"/>
  </cols>
  <sheetData>
    <row r="1" spans="1:9" ht="21" customHeight="1">
      <c r="A1" s="664"/>
      <c r="B1" s="665"/>
      <c r="C1" s="665"/>
      <c r="D1" s="665"/>
      <c r="E1" s="665"/>
      <c r="F1" s="665"/>
      <c r="G1" s="665"/>
      <c r="H1" s="665"/>
      <c r="I1" s="665"/>
    </row>
    <row r="2" spans="1:9" ht="18">
      <c r="A2" s="1053"/>
      <c r="B2" s="1053"/>
      <c r="C2" s="1053"/>
      <c r="D2" s="1053"/>
      <c r="E2" s="1053"/>
      <c r="F2" s="1053"/>
      <c r="G2" s="1053"/>
      <c r="H2" s="1053"/>
      <c r="I2" s="1053"/>
    </row>
    <row r="3" spans="1:9" ht="18">
      <c r="A3" s="666"/>
      <c r="B3" s="666"/>
      <c r="C3" s="666"/>
      <c r="D3" s="666"/>
      <c r="E3" s="666"/>
      <c r="F3" s="666"/>
      <c r="G3" s="666"/>
      <c r="H3" s="666"/>
      <c r="I3" s="666"/>
    </row>
    <row r="4" spans="1:9" ht="16.5">
      <c r="A4" s="1054"/>
      <c r="B4" s="1054"/>
      <c r="C4" s="1054"/>
      <c r="D4" s="1054"/>
      <c r="E4" s="1054"/>
      <c r="F4" s="1054"/>
      <c r="G4" s="1054"/>
      <c r="H4" s="1054"/>
      <c r="I4" s="1054"/>
    </row>
    <row r="5" spans="1:9" ht="15" customHeight="1">
      <c r="A5" s="667"/>
      <c r="B5" s="667"/>
      <c r="C5" s="667"/>
      <c r="D5" s="667"/>
      <c r="E5" s="667"/>
      <c r="F5" s="667"/>
      <c r="G5" s="667"/>
      <c r="H5" s="667"/>
      <c r="I5" s="667"/>
    </row>
    <row r="6" spans="1:9" ht="15" customHeight="1">
      <c r="A6" s="668"/>
      <c r="B6" s="668"/>
      <c r="C6" s="668"/>
      <c r="D6" s="668"/>
      <c r="E6" s="668"/>
      <c r="F6" s="668"/>
      <c r="G6" s="668"/>
      <c r="H6" s="668"/>
      <c r="I6" s="668"/>
    </row>
    <row r="7" spans="1:9">
      <c r="A7" s="675"/>
      <c r="B7" s="675"/>
      <c r="C7" s="675"/>
      <c r="D7" s="675"/>
      <c r="E7" s="675"/>
      <c r="F7" s="675"/>
      <c r="G7" s="675"/>
      <c r="H7" s="675"/>
      <c r="I7" s="675"/>
    </row>
    <row r="8" spans="1:9">
      <c r="A8" s="669"/>
      <c r="B8" s="669"/>
      <c r="C8" s="669"/>
      <c r="D8" s="669"/>
      <c r="E8" s="669"/>
      <c r="F8" s="669"/>
      <c r="G8" s="669"/>
      <c r="H8" s="669"/>
      <c r="I8" s="669"/>
    </row>
    <row r="9" spans="1:9">
      <c r="A9" s="1055" t="s">
        <v>1590</v>
      </c>
      <c r="B9" s="1056"/>
      <c r="C9" s="1056"/>
      <c r="D9" s="1056"/>
      <c r="E9" s="1056"/>
      <c r="F9" s="1056"/>
      <c r="G9" s="1056"/>
      <c r="H9" s="1056"/>
      <c r="I9" s="1056"/>
    </row>
    <row r="10" spans="1:9">
      <c r="A10" s="670"/>
      <c r="B10" s="670"/>
      <c r="C10" s="670"/>
      <c r="D10" s="670"/>
      <c r="E10" s="670"/>
      <c r="F10" s="670"/>
      <c r="G10" s="670"/>
      <c r="H10" s="670"/>
      <c r="I10" s="670"/>
    </row>
    <row r="11" spans="1:9">
      <c r="A11" s="670"/>
      <c r="B11" s="670"/>
      <c r="C11" s="670"/>
      <c r="D11" s="670"/>
      <c r="E11" s="670"/>
      <c r="F11" s="670"/>
      <c r="G11" s="670"/>
      <c r="H11" s="670"/>
      <c r="I11" s="670"/>
    </row>
    <row r="12" spans="1:9">
      <c r="A12" s="670"/>
      <c r="B12" s="670"/>
      <c r="C12" s="670"/>
      <c r="D12" s="670"/>
      <c r="E12" s="670"/>
      <c r="F12" s="670"/>
      <c r="G12" s="670"/>
      <c r="H12" s="670"/>
      <c r="I12" s="670"/>
    </row>
    <row r="13" spans="1:9">
      <c r="A13" s="670"/>
      <c r="B13" s="670"/>
      <c r="C13" s="670"/>
      <c r="D13" s="670"/>
      <c r="E13" s="670"/>
      <c r="F13" s="670"/>
      <c r="G13" s="670"/>
      <c r="H13" s="670"/>
      <c r="I13" s="670"/>
    </row>
    <row r="14" spans="1:9">
      <c r="A14" s="670"/>
      <c r="B14" s="670"/>
      <c r="C14" s="670"/>
      <c r="D14" s="670"/>
      <c r="E14" s="670"/>
      <c r="F14" s="670"/>
      <c r="G14" s="670"/>
      <c r="H14" s="670"/>
      <c r="I14" s="670"/>
    </row>
    <row r="15" spans="1:9">
      <c r="A15" s="670"/>
      <c r="B15" s="670"/>
      <c r="C15" s="670"/>
      <c r="D15" s="670"/>
      <c r="E15" s="670"/>
      <c r="F15" s="670"/>
      <c r="G15" s="670"/>
      <c r="H15" s="670"/>
      <c r="I15" s="670"/>
    </row>
    <row r="16" spans="1:9">
      <c r="A16" s="670"/>
      <c r="B16" s="670"/>
      <c r="C16" s="670"/>
      <c r="D16" s="670"/>
      <c r="E16" s="670"/>
      <c r="F16" s="670"/>
      <c r="G16" s="670"/>
      <c r="H16" s="670"/>
      <c r="I16" s="670"/>
    </row>
    <row r="17" spans="1:9">
      <c r="A17" s="670"/>
      <c r="B17" s="670"/>
      <c r="C17" s="670"/>
      <c r="D17" s="670"/>
      <c r="E17" s="670"/>
      <c r="F17" s="670"/>
      <c r="G17" s="670"/>
      <c r="H17" s="670"/>
      <c r="I17" s="670"/>
    </row>
    <row r="18" spans="1:9" ht="30">
      <c r="A18" s="1057" t="s">
        <v>0</v>
      </c>
      <c r="B18" s="1057"/>
      <c r="C18" s="1057"/>
      <c r="D18" s="1057"/>
      <c r="E18" s="1057"/>
      <c r="F18" s="1057"/>
      <c r="G18" s="1057"/>
      <c r="H18" s="1057"/>
      <c r="I18" s="1057"/>
    </row>
    <row r="19" spans="1:9" ht="18.75" customHeight="1">
      <c r="A19" s="671"/>
      <c r="B19" s="671"/>
      <c r="C19" s="671"/>
      <c r="D19" s="671"/>
      <c r="E19" s="671"/>
      <c r="F19" s="671"/>
      <c r="G19" s="671"/>
      <c r="H19" s="671"/>
      <c r="I19" s="671"/>
    </row>
    <row r="20" spans="1:9" ht="18.75" customHeight="1">
      <c r="A20" s="1058" t="s">
        <v>1557</v>
      </c>
      <c r="B20" s="1058"/>
      <c r="C20" s="1058"/>
      <c r="D20" s="1058"/>
      <c r="E20" s="1058"/>
      <c r="F20" s="1058"/>
      <c r="G20" s="1058"/>
      <c r="H20" s="1058"/>
      <c r="I20" s="1058"/>
    </row>
    <row r="21" spans="1:9" ht="18.75" customHeight="1">
      <c r="A21" s="672"/>
      <c r="B21" s="672"/>
      <c r="C21" s="672"/>
      <c r="D21" s="672"/>
      <c r="E21" s="672"/>
      <c r="F21" s="672"/>
      <c r="G21" s="672"/>
      <c r="H21" s="672"/>
      <c r="I21" s="672"/>
    </row>
    <row r="22" spans="1:9" ht="26.25" customHeight="1">
      <c r="A22" s="1059" t="s">
        <v>1</v>
      </c>
      <c r="B22" s="1059"/>
      <c r="C22" s="1059"/>
      <c r="D22" s="1059"/>
      <c r="E22" s="1059"/>
      <c r="F22" s="1059"/>
      <c r="G22" s="1059"/>
      <c r="H22" s="1059"/>
      <c r="I22" s="1059"/>
    </row>
    <row r="23" spans="1:9" ht="18.75">
      <c r="A23" s="673"/>
      <c r="B23" s="673"/>
      <c r="C23" s="673"/>
      <c r="D23" s="673"/>
      <c r="E23" s="673"/>
      <c r="F23" s="673"/>
      <c r="G23" s="673"/>
      <c r="H23" s="673"/>
      <c r="I23" s="673"/>
    </row>
    <row r="24" spans="1:9" ht="18.75" customHeight="1">
      <c r="A24" s="1049" t="s">
        <v>1558</v>
      </c>
      <c r="B24" s="1049"/>
      <c r="C24" s="1049"/>
      <c r="D24" s="1049"/>
      <c r="E24" s="1049"/>
      <c r="F24" s="1049"/>
      <c r="G24" s="1049"/>
      <c r="H24" s="1049"/>
      <c r="I24" s="1049"/>
    </row>
    <row r="25" spans="1:9">
      <c r="A25" s="670"/>
      <c r="B25" s="670"/>
      <c r="C25" s="670"/>
      <c r="D25" s="670"/>
      <c r="E25" s="670"/>
      <c r="F25" s="670"/>
      <c r="G25" s="670"/>
      <c r="H25" s="670"/>
      <c r="I25" s="670"/>
    </row>
    <row r="26" spans="1:9">
      <c r="A26" s="670"/>
      <c r="B26" s="670"/>
      <c r="C26" s="670"/>
      <c r="D26" s="670"/>
      <c r="E26" s="670"/>
      <c r="F26" s="670"/>
      <c r="G26" s="670"/>
      <c r="H26" s="670"/>
      <c r="I26" s="670"/>
    </row>
    <row r="27" spans="1:9">
      <c r="A27" s="670"/>
      <c r="B27" s="670"/>
      <c r="C27" s="670"/>
      <c r="D27" s="670"/>
      <c r="E27" s="670"/>
      <c r="F27" s="670"/>
      <c r="G27" s="670"/>
      <c r="H27" s="670"/>
      <c r="I27" s="670"/>
    </row>
    <row r="28" spans="1:9">
      <c r="A28" s="670"/>
      <c r="B28" s="670"/>
      <c r="C28" s="670"/>
      <c r="D28" s="670"/>
      <c r="E28" s="670"/>
      <c r="F28" s="670"/>
      <c r="G28" s="670"/>
      <c r="H28" s="670"/>
      <c r="I28" s="670"/>
    </row>
    <row r="29" spans="1:9">
      <c r="A29" s="670"/>
      <c r="B29" s="670"/>
      <c r="C29" s="670"/>
      <c r="D29" s="670"/>
      <c r="E29" s="670"/>
      <c r="F29" s="670"/>
      <c r="G29" s="670"/>
      <c r="H29" s="670"/>
      <c r="I29" s="670"/>
    </row>
    <row r="30" spans="1:9">
      <c r="A30" s="670"/>
      <c r="B30" s="670"/>
      <c r="C30" s="670"/>
      <c r="D30" s="670"/>
      <c r="E30" s="670"/>
      <c r="F30" s="670"/>
      <c r="G30" s="670"/>
      <c r="H30" s="670"/>
      <c r="I30" s="670"/>
    </row>
    <row r="31" spans="1:9">
      <c r="A31" s="670"/>
      <c r="B31" s="670"/>
      <c r="C31" s="670"/>
      <c r="D31" s="670"/>
      <c r="E31" s="670"/>
      <c r="F31" s="670"/>
      <c r="G31" s="670"/>
      <c r="H31" s="670"/>
      <c r="I31" s="670"/>
    </row>
    <row r="32" spans="1:9">
      <c r="A32" s="670"/>
      <c r="B32" s="670"/>
      <c r="C32" s="670"/>
      <c r="D32" s="670"/>
      <c r="E32" s="670"/>
      <c r="F32" s="670"/>
      <c r="G32" s="670"/>
      <c r="H32" s="670"/>
      <c r="I32" s="670"/>
    </row>
    <row r="33" spans="1:9">
      <c r="A33" s="670"/>
      <c r="B33" s="670"/>
      <c r="C33" s="670"/>
      <c r="D33" s="670"/>
      <c r="E33" s="670"/>
      <c r="F33" s="670"/>
      <c r="G33" s="670"/>
      <c r="H33" s="670"/>
      <c r="I33" s="670"/>
    </row>
    <row r="34" spans="1:9">
      <c r="A34" s="670"/>
      <c r="B34" s="670"/>
      <c r="C34" s="670"/>
      <c r="D34" s="670"/>
      <c r="E34" s="670"/>
      <c r="F34" s="670"/>
      <c r="G34" s="670"/>
      <c r="H34" s="670"/>
      <c r="I34" s="670"/>
    </row>
    <row r="35" spans="1:9">
      <c r="A35" s="670"/>
      <c r="B35" s="670"/>
      <c r="C35" s="670"/>
      <c r="D35" s="670"/>
      <c r="E35" s="670"/>
      <c r="F35" s="670"/>
      <c r="G35" s="670"/>
      <c r="H35" s="670"/>
      <c r="I35" s="670"/>
    </row>
    <row r="36" spans="1:9">
      <c r="A36" s="1050"/>
      <c r="B36" s="1050"/>
      <c r="C36" s="1050"/>
      <c r="D36" s="1050"/>
      <c r="E36" s="1050"/>
      <c r="F36" s="1050"/>
      <c r="G36" s="1050"/>
      <c r="H36" s="1050"/>
      <c r="I36" s="1050"/>
    </row>
    <row r="37" spans="1:9" ht="50.25" customHeight="1">
      <c r="A37" s="1051" t="s">
        <v>2</v>
      </c>
      <c r="B37" s="1051"/>
      <c r="C37" s="1051"/>
      <c r="D37" s="1051"/>
      <c r="E37" s="1051"/>
      <c r="F37" s="1051"/>
      <c r="G37" s="1051"/>
      <c r="H37" s="1051"/>
      <c r="I37" s="1051"/>
    </row>
    <row r="38" spans="1:9">
      <c r="A38" s="674"/>
      <c r="B38" s="674"/>
      <c r="C38" s="674"/>
      <c r="D38" s="674"/>
      <c r="E38" s="674"/>
      <c r="F38" s="674"/>
      <c r="G38" s="674"/>
      <c r="H38" s="674"/>
      <c r="I38" s="674"/>
    </row>
    <row r="39" spans="1:9" ht="65.25" customHeight="1">
      <c r="A39" s="1052" t="s">
        <v>3</v>
      </c>
      <c r="B39" s="1052"/>
      <c r="C39" s="1052"/>
      <c r="D39" s="1052"/>
      <c r="E39" s="1052"/>
      <c r="F39" s="1052"/>
      <c r="G39" s="1052"/>
      <c r="H39" s="1052"/>
      <c r="I39" s="1052"/>
    </row>
    <row r="40" spans="1:9">
      <c r="A40" s="675"/>
      <c r="B40" s="675"/>
      <c r="C40" s="675"/>
      <c r="D40" s="675"/>
      <c r="E40" s="675"/>
      <c r="F40" s="675"/>
      <c r="G40" s="675"/>
      <c r="H40" s="675"/>
      <c r="I40" s="67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688</v>
      </c>
      <c r="G1" s="140" t="str">
        <f>Naslovnica!A20</f>
        <v>Svibanj 2022.</v>
      </c>
    </row>
    <row r="2" spans="1:8" ht="12.75" customHeight="1">
      <c r="A2" s="540" t="s">
        <v>972</v>
      </c>
      <c r="G2" s="542" t="str">
        <f>Naslovnica!A24</f>
        <v>May 2022</v>
      </c>
    </row>
    <row r="3" spans="1:8" ht="12.75" customHeight="1"/>
    <row r="4" spans="1:8" ht="12.75" customHeight="1">
      <c r="F4" s="73"/>
      <c r="G4" s="14" t="s">
        <v>328</v>
      </c>
    </row>
    <row r="5" spans="1:8" ht="19.5" customHeight="1">
      <c r="A5" s="1106" t="s">
        <v>1165</v>
      </c>
      <c r="B5" s="1107" t="s">
        <v>575</v>
      </c>
      <c r="C5" s="1107"/>
      <c r="D5" s="1107"/>
      <c r="E5" s="1107"/>
      <c r="F5" s="1107"/>
      <c r="G5" s="1107"/>
    </row>
    <row r="6" spans="1:8" ht="26.25" customHeight="1">
      <c r="A6" s="1106"/>
      <c r="B6" s="1088" t="str">
        <f>Naslovnica!A20</f>
        <v>Svibanj 2022.</v>
      </c>
      <c r="C6" s="1108"/>
      <c r="D6" s="1109" t="s">
        <v>17</v>
      </c>
      <c r="E6" s="1109"/>
      <c r="F6" s="1110" t="s">
        <v>237</v>
      </c>
      <c r="G6" s="1110"/>
    </row>
    <row r="7" spans="1:8">
      <c r="A7" s="1106"/>
      <c r="B7" s="1086" t="str">
        <f>Naslovnica!A24</f>
        <v>May 2022</v>
      </c>
      <c r="C7" s="1111"/>
      <c r="D7" s="1112" t="s">
        <v>45</v>
      </c>
      <c r="E7" s="1112"/>
      <c r="F7" s="1112" t="s">
        <v>51</v>
      </c>
      <c r="G7" s="1112"/>
    </row>
    <row r="8" spans="1:8">
      <c r="A8" s="1106"/>
      <c r="B8" s="708" t="s">
        <v>27</v>
      </c>
      <c r="C8" s="708" t="s">
        <v>28</v>
      </c>
      <c r="D8" s="689" t="s">
        <v>1162</v>
      </c>
      <c r="E8" s="689" t="s">
        <v>146</v>
      </c>
      <c r="F8" s="689" t="s">
        <v>1162</v>
      </c>
      <c r="G8" s="689" t="s">
        <v>146</v>
      </c>
    </row>
    <row r="9" spans="1:8">
      <c r="A9" s="1106"/>
      <c r="B9" s="709" t="s">
        <v>29</v>
      </c>
      <c r="C9" s="709" t="s">
        <v>30</v>
      </c>
      <c r="D9" s="730" t="s">
        <v>1163</v>
      </c>
      <c r="E9" s="730" t="s">
        <v>147</v>
      </c>
      <c r="F9" s="730" t="s">
        <v>1163</v>
      </c>
      <c r="G9" s="730" t="s">
        <v>147</v>
      </c>
    </row>
    <row r="10" spans="1:8">
      <c r="A10" s="385" t="s">
        <v>33</v>
      </c>
      <c r="B10" s="386">
        <v>910481.13127999997</v>
      </c>
      <c r="C10" s="387">
        <v>0.1443451182293729</v>
      </c>
      <c r="D10" s="849">
        <v>-3607.7027000000235</v>
      </c>
      <c r="E10" s="388">
        <v>-3.9467747180456092E-3</v>
      </c>
      <c r="F10" s="389">
        <v>-26281.738890000037</v>
      </c>
      <c r="G10" s="388">
        <v>-2.8055914390832437E-2</v>
      </c>
      <c r="H10" s="53"/>
    </row>
    <row r="11" spans="1:8">
      <c r="A11" s="385" t="s">
        <v>34</v>
      </c>
      <c r="B11" s="386">
        <v>2165384.5649299999</v>
      </c>
      <c r="C11" s="387">
        <v>0.34329397974174791</v>
      </c>
      <c r="D11" s="850">
        <v>-1587.6000500000082</v>
      </c>
      <c r="E11" s="388">
        <v>-7.3263518362487456E-4</v>
      </c>
      <c r="F11" s="389">
        <v>-64622.628530000336</v>
      </c>
      <c r="G11" s="388">
        <v>-2.8978663709929187E-2</v>
      </c>
      <c r="H11" s="53"/>
    </row>
    <row r="12" spans="1:8">
      <c r="A12" s="385" t="s">
        <v>46</v>
      </c>
      <c r="B12" s="386">
        <v>416728.51195999997</v>
      </c>
      <c r="C12" s="387">
        <v>6.6066966422303697E-2</v>
      </c>
      <c r="D12" s="850">
        <v>-4113.8084000000381</v>
      </c>
      <c r="E12" s="388">
        <v>-9.7751775450742873E-3</v>
      </c>
      <c r="F12" s="389">
        <v>-10414.883950000047</v>
      </c>
      <c r="G12" s="388">
        <v>-2.4382640700348013E-2</v>
      </c>
    </row>
    <row r="13" spans="1:8">
      <c r="A13" s="385" t="s">
        <v>226</v>
      </c>
      <c r="B13" s="386">
        <v>39849.993780000004</v>
      </c>
      <c r="C13" s="387">
        <v>6.3177059534745231E-3</v>
      </c>
      <c r="D13" s="850">
        <v>153.3000400000019</v>
      </c>
      <c r="E13" s="388">
        <v>3.861783578352096E-3</v>
      </c>
      <c r="F13" s="389">
        <v>1654.7391100000023</v>
      </c>
      <c r="G13" s="388">
        <v>4.332315949446186E-2</v>
      </c>
    </row>
    <row r="14" spans="1:8">
      <c r="A14" s="385" t="s">
        <v>227</v>
      </c>
      <c r="B14" s="386">
        <v>23662.861579999997</v>
      </c>
      <c r="C14" s="387">
        <v>3.7514435336057296E-3</v>
      </c>
      <c r="D14" s="850">
        <v>149.22268999999505</v>
      </c>
      <c r="E14" s="388">
        <v>6.3462184946396771E-3</v>
      </c>
      <c r="F14" s="389">
        <v>1090.9667199999967</v>
      </c>
      <c r="G14" s="388">
        <v>4.8332970127967112E-2</v>
      </c>
    </row>
    <row r="15" spans="1:8">
      <c r="A15" s="385" t="s">
        <v>36</v>
      </c>
      <c r="B15" s="386">
        <v>403332.27846</v>
      </c>
      <c r="C15" s="387">
        <v>6.3943165234169985E-2</v>
      </c>
      <c r="D15" s="850">
        <v>303.29021999996621</v>
      </c>
      <c r="E15" s="388">
        <v>7.5252706095518818E-4</v>
      </c>
      <c r="F15" s="389">
        <v>-1494.5735499999719</v>
      </c>
      <c r="G15" s="388">
        <v>-3.6918834375222476E-3</v>
      </c>
    </row>
    <row r="16" spans="1:8">
      <c r="A16" s="385" t="s">
        <v>37</v>
      </c>
      <c r="B16" s="386">
        <v>380268.34066000005</v>
      </c>
      <c r="C16" s="387">
        <v>6.0286673392438365E-2</v>
      </c>
      <c r="D16" s="850">
        <v>-428.93420999997761</v>
      </c>
      <c r="E16" s="388">
        <v>-1.1267068043668838E-3</v>
      </c>
      <c r="F16" s="389">
        <v>-998.99069999996573</v>
      </c>
      <c r="G16" s="388">
        <v>-2.6201843636498579E-3</v>
      </c>
    </row>
    <row r="17" spans="1:9">
      <c r="A17" s="385" t="s">
        <v>38</v>
      </c>
      <c r="B17" s="386">
        <v>1967960.6503599999</v>
      </c>
      <c r="C17" s="387">
        <v>0.31199494749288681</v>
      </c>
      <c r="D17" s="850">
        <v>3011.2701899998356</v>
      </c>
      <c r="E17" s="388">
        <v>1.5324925010227197E-3</v>
      </c>
      <c r="F17" s="389">
        <v>-11808.155450000195</v>
      </c>
      <c r="G17" s="388">
        <v>-5.964411306687456E-3</v>
      </c>
    </row>
    <row r="18" spans="1:9" ht="18.75" customHeight="1">
      <c r="A18" s="966" t="s">
        <v>354</v>
      </c>
      <c r="B18" s="967">
        <v>6307668.3330100002</v>
      </c>
      <c r="C18" s="968">
        <v>0.99999999999999978</v>
      </c>
      <c r="D18" s="969">
        <v>-6120.9622199991718</v>
      </c>
      <c r="E18" s="968">
        <v>-9.6945937436077045E-4</v>
      </c>
      <c r="F18" s="970">
        <v>-112875.26523999963</v>
      </c>
      <c r="G18" s="968">
        <v>-1.7580328443025484E-2</v>
      </c>
    </row>
    <row r="19" spans="1:9" ht="12.75" customHeight="1">
      <c r="A19" s="23" t="s">
        <v>571</v>
      </c>
    </row>
    <row r="20" spans="1:9" ht="12.75" customHeight="1"/>
    <row r="22" spans="1:9">
      <c r="A22" s="154" t="s">
        <v>1078</v>
      </c>
      <c r="B22" s="267"/>
      <c r="C22" s="267"/>
      <c r="D22" s="267"/>
      <c r="E22" s="267"/>
      <c r="F22" s="267"/>
      <c r="G22" s="140" t="str">
        <f>Naslovnica!A20</f>
        <v>Svibanj 2022.</v>
      </c>
    </row>
    <row r="23" spans="1:9">
      <c r="A23" s="540" t="s">
        <v>1079</v>
      </c>
      <c r="B23" s="267"/>
      <c r="C23" s="267"/>
      <c r="D23" s="267"/>
      <c r="E23" s="267"/>
      <c r="F23" s="267"/>
      <c r="G23" s="542" t="str">
        <f>Naslovnica!A24</f>
        <v>May 2022</v>
      </c>
    </row>
    <row r="24" spans="1:9">
      <c r="A24" s="267"/>
      <c r="B24" s="267"/>
      <c r="C24" s="267"/>
      <c r="D24" s="267"/>
      <c r="E24" s="267"/>
      <c r="F24" s="267"/>
      <c r="G24" s="267"/>
      <c r="H24" s="267"/>
      <c r="I24" s="267"/>
    </row>
    <row r="25" spans="1:9" ht="21.75">
      <c r="A25" s="744"/>
      <c r="B25" s="745" t="s">
        <v>573</v>
      </c>
      <c r="C25" s="1092" t="s">
        <v>574</v>
      </c>
      <c r="D25" s="1092"/>
      <c r="E25" s="1092"/>
      <c r="F25" s="1092"/>
      <c r="G25" s="1092"/>
      <c r="H25" s="267"/>
      <c r="I25" s="267"/>
    </row>
    <row r="26" spans="1:9" ht="33.75">
      <c r="A26" s="996" t="s">
        <v>1165</v>
      </c>
      <c r="B26" s="744" t="str">
        <f>Naslovnica!A20</f>
        <v>Svibanj 2022.</v>
      </c>
      <c r="C26" s="744" t="s">
        <v>248</v>
      </c>
      <c r="D26" s="744" t="s">
        <v>60</v>
      </c>
      <c r="E26" s="744" t="s">
        <v>50</v>
      </c>
      <c r="F26" s="744" t="s">
        <v>859</v>
      </c>
      <c r="G26" s="744" t="s">
        <v>1080</v>
      </c>
      <c r="H26" s="267"/>
      <c r="I26" s="267"/>
    </row>
    <row r="27" spans="1:9" ht="33.75">
      <c r="A27" s="744"/>
      <c r="B27" s="729" t="str">
        <f>Naslovnica!A24</f>
        <v>May 2022</v>
      </c>
      <c r="C27" s="729" t="s">
        <v>249</v>
      </c>
      <c r="D27" s="729" t="s">
        <v>51</v>
      </c>
      <c r="E27" s="729" t="s">
        <v>52</v>
      </c>
      <c r="F27" s="729" t="s">
        <v>53</v>
      </c>
      <c r="G27" s="729" t="s">
        <v>1081</v>
      </c>
      <c r="H27" s="267"/>
      <c r="I27" s="267"/>
    </row>
    <row r="28" spans="1:9">
      <c r="A28" s="385" t="s">
        <v>33</v>
      </c>
      <c r="B28" s="733">
        <v>260.03820000000002</v>
      </c>
      <c r="C28" s="383">
        <v>-6.4502472811301947E-3</v>
      </c>
      <c r="D28" s="383">
        <v>-4.9437697052775786E-2</v>
      </c>
      <c r="E28" s="383">
        <v>-4.5920441453803473E-2</v>
      </c>
      <c r="F28" s="383">
        <v>5.3002635420554389E-2</v>
      </c>
      <c r="G28" s="732">
        <v>37958</v>
      </c>
      <c r="H28" s="267"/>
      <c r="I28" s="267"/>
    </row>
    <row r="29" spans="1:9">
      <c r="A29" s="385" t="s">
        <v>34</v>
      </c>
      <c r="B29" s="731">
        <v>277.92860000000002</v>
      </c>
      <c r="C29" s="383">
        <v>-4.85526233813105E-3</v>
      </c>
      <c r="D29" s="383">
        <v>-4.5235514683275024E-2</v>
      </c>
      <c r="E29" s="383">
        <v>-9.7345299858512258E-3</v>
      </c>
      <c r="F29" s="383">
        <v>5.6239426862729536E-2</v>
      </c>
      <c r="G29" s="732">
        <v>37893</v>
      </c>
      <c r="H29" s="267"/>
      <c r="I29" s="267"/>
    </row>
    <row r="30" spans="1:9">
      <c r="A30" s="385" t="s">
        <v>46</v>
      </c>
      <c r="B30" s="731">
        <v>179.5599</v>
      </c>
      <c r="C30" s="383">
        <v>-1.4942641607560092E-2</v>
      </c>
      <c r="D30" s="383">
        <v>-5.4165341008455492E-2</v>
      </c>
      <c r="E30" s="383">
        <v>-2.8034160645105111E-2</v>
      </c>
      <c r="F30" s="383">
        <v>3.1970231318754871E-2</v>
      </c>
      <c r="G30" s="732">
        <v>37923</v>
      </c>
      <c r="H30" s="267"/>
      <c r="I30" s="267"/>
    </row>
    <row r="31" spans="1:9">
      <c r="A31" s="385" t="s">
        <v>226</v>
      </c>
      <c r="B31" s="731">
        <v>1263.2134000000001</v>
      </c>
      <c r="C31" s="383">
        <v>-1.7091547785051842E-2</v>
      </c>
      <c r="D31" s="383">
        <v>-7.2609732370136015E-2</v>
      </c>
      <c r="E31" s="383">
        <v>-3.9186432592288045E-2</v>
      </c>
      <c r="F31" s="383">
        <v>5.3047305866523953E-2</v>
      </c>
      <c r="G31" s="732">
        <v>43062</v>
      </c>
      <c r="H31" s="267"/>
      <c r="I31" s="267"/>
    </row>
    <row r="32" spans="1:9">
      <c r="A32" s="385" t="s">
        <v>227</v>
      </c>
      <c r="B32" s="731">
        <v>1098.8262</v>
      </c>
      <c r="C32" s="383">
        <v>-7.9730414886333145E-3</v>
      </c>
      <c r="D32" s="383">
        <v>-3.1684692752278143E-2</v>
      </c>
      <c r="E32" s="383">
        <v>-2.6053338351266775E-2</v>
      </c>
      <c r="F32" s="383">
        <v>2.1066416562899981E-2</v>
      </c>
      <c r="G32" s="732">
        <v>43062</v>
      </c>
      <c r="H32" s="267"/>
      <c r="I32" s="267"/>
    </row>
    <row r="33" spans="1:9">
      <c r="A33" s="385" t="s">
        <v>36</v>
      </c>
      <c r="B33" s="731">
        <v>246.5146</v>
      </c>
      <c r="C33" s="383">
        <v>-6.1978939899698382E-3</v>
      </c>
      <c r="D33" s="390">
        <v>-3.5719678211528216E-2</v>
      </c>
      <c r="E33" s="383">
        <v>1.4261356997207209E-2</v>
      </c>
      <c r="F33" s="383">
        <v>5.3777537417941668E-2</v>
      </c>
      <c r="G33" s="732">
        <v>38425</v>
      </c>
      <c r="H33" s="267"/>
      <c r="I33" s="267"/>
    </row>
    <row r="34" spans="1:9">
      <c r="A34" s="385" t="s">
        <v>37</v>
      </c>
      <c r="B34" s="731">
        <v>216.67089999999999</v>
      </c>
      <c r="C34" s="383">
        <v>-7.3257925165128857E-3</v>
      </c>
      <c r="D34" s="390">
        <v>-4.4372729694493351E-2</v>
      </c>
      <c r="E34" s="383">
        <v>-4.5296561812902314E-2</v>
      </c>
      <c r="F34" s="383">
        <v>4.5912472225776879E-2</v>
      </c>
      <c r="G34" s="732">
        <v>38425</v>
      </c>
      <c r="H34" s="267"/>
      <c r="I34" s="267"/>
    </row>
    <row r="35" spans="1:9">
      <c r="A35" s="385" t="s">
        <v>38</v>
      </c>
      <c r="B35" s="731">
        <v>270.66340000000002</v>
      </c>
      <c r="C35" s="383">
        <v>-2.1504409085896237E-3</v>
      </c>
      <c r="D35" s="383">
        <v>-2.1991721035911072E-2</v>
      </c>
      <c r="E35" s="383">
        <v>7.3344009718165903E-3</v>
      </c>
      <c r="F35" s="383">
        <v>5.1493722127909258E-2</v>
      </c>
      <c r="G35" s="732">
        <v>37474</v>
      </c>
      <c r="H35" s="267"/>
      <c r="I35" s="267"/>
    </row>
    <row r="36" spans="1:9">
      <c r="A36" s="23" t="s">
        <v>571</v>
      </c>
      <c r="B36" s="767"/>
      <c r="C36" s="768"/>
      <c r="D36" s="768"/>
      <c r="E36" s="768"/>
      <c r="F36" s="768"/>
      <c r="G36" s="769"/>
      <c r="H36" s="267"/>
      <c r="I36" s="267"/>
    </row>
    <row r="37" spans="1:9">
      <c r="A37" s="270" t="s">
        <v>114</v>
      </c>
      <c r="B37" s="267"/>
      <c r="C37" s="267"/>
      <c r="D37" s="267"/>
      <c r="E37" s="267"/>
      <c r="F37" s="267"/>
      <c r="G37" s="267"/>
      <c r="H37" s="267"/>
      <c r="I37" s="267"/>
    </row>
    <row r="38" spans="1:9">
      <c r="A38" s="566" t="s">
        <v>228</v>
      </c>
      <c r="B38" s="269"/>
      <c r="C38" s="269"/>
      <c r="D38" s="269"/>
      <c r="E38" s="269"/>
      <c r="F38" s="269"/>
      <c r="G38" s="269"/>
      <c r="H38" s="269"/>
      <c r="I38" s="269"/>
    </row>
    <row r="39" spans="1:9">
      <c r="A39" s="270" t="s">
        <v>229</v>
      </c>
      <c r="B39" s="268"/>
      <c r="C39" s="268"/>
      <c r="D39" s="268"/>
      <c r="E39" s="268"/>
      <c r="F39" s="268"/>
      <c r="G39" s="268"/>
      <c r="H39" s="268"/>
      <c r="I39" s="268"/>
    </row>
    <row r="40" spans="1:9">
      <c r="A40" s="566" t="s">
        <v>984</v>
      </c>
      <c r="B40" s="269"/>
      <c r="C40" s="269"/>
      <c r="D40" s="269"/>
      <c r="E40" s="269"/>
      <c r="F40" s="269"/>
      <c r="G40" s="269"/>
      <c r="H40" s="269"/>
      <c r="I40" s="269"/>
    </row>
    <row r="41" spans="1:9">
      <c r="B41" s="268"/>
      <c r="C41" s="268"/>
      <c r="D41" s="268"/>
      <c r="E41" s="268"/>
      <c r="F41" s="268"/>
      <c r="G41" s="268"/>
      <c r="H41" s="268"/>
      <c r="I41" s="268"/>
    </row>
    <row r="42" spans="1:9">
      <c r="A42" s="267"/>
      <c r="B42" s="267"/>
      <c r="C42" s="267"/>
      <c r="D42" s="267"/>
      <c r="E42" s="267"/>
      <c r="F42" s="267"/>
      <c r="G42" s="267"/>
      <c r="H42" s="267"/>
      <c r="I42" s="267"/>
    </row>
    <row r="43" spans="1:9">
      <c r="A43" s="627" t="s">
        <v>82</v>
      </c>
      <c r="B43" s="288"/>
      <c r="C43" s="288"/>
      <c r="D43" s="288"/>
      <c r="E43" s="288"/>
      <c r="F43" s="288"/>
      <c r="G43" s="288"/>
      <c r="H43" s="288"/>
      <c r="I43" s="8"/>
    </row>
    <row r="57" spans="7:7">
      <c r="G57" s="27" t="s">
        <v>845</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689</v>
      </c>
      <c r="S1" s="140" t="str">
        <f>Naslovnica!A20</f>
        <v>Svibanj 2022.</v>
      </c>
    </row>
    <row r="2" spans="1:20" ht="12.75" customHeight="1">
      <c r="A2" s="565" t="s">
        <v>973</v>
      </c>
      <c r="S2" s="542" t="str">
        <f>Naslovnica!A24</f>
        <v>May 2022</v>
      </c>
    </row>
    <row r="3" spans="1:20" ht="12.75" customHeight="1"/>
    <row r="4" spans="1:20" ht="12.75" customHeight="1">
      <c r="P4" s="70"/>
      <c r="Q4" s="70"/>
      <c r="R4" s="70"/>
      <c r="S4" s="25" t="s">
        <v>437</v>
      </c>
    </row>
    <row r="5" spans="1:20" ht="33" customHeight="1">
      <c r="A5" s="1113" t="s">
        <v>570</v>
      </c>
      <c r="B5" s="1082" t="s">
        <v>54</v>
      </c>
      <c r="C5" s="1082"/>
      <c r="D5" s="1082" t="s">
        <v>55</v>
      </c>
      <c r="E5" s="1114"/>
      <c r="F5" s="1082" t="s">
        <v>56</v>
      </c>
      <c r="G5" s="1082"/>
      <c r="H5" s="1115" t="s">
        <v>226</v>
      </c>
      <c r="I5" s="1116"/>
      <c r="J5" s="1115" t="s">
        <v>227</v>
      </c>
      <c r="K5" s="1116"/>
      <c r="L5" s="1082" t="s">
        <v>57</v>
      </c>
      <c r="M5" s="1082"/>
      <c r="N5" s="1082" t="s">
        <v>58</v>
      </c>
      <c r="O5" s="1082"/>
      <c r="P5" s="1082" t="s">
        <v>59</v>
      </c>
      <c r="Q5" s="1082"/>
      <c r="R5" s="1082" t="s">
        <v>436</v>
      </c>
      <c r="S5" s="1082"/>
    </row>
    <row r="6" spans="1:20">
      <c r="A6" s="1113"/>
      <c r="B6" s="734" t="s">
        <v>31</v>
      </c>
      <c r="C6" s="734" t="s">
        <v>32</v>
      </c>
      <c r="D6" s="734" t="s">
        <v>31</v>
      </c>
      <c r="E6" s="734" t="s">
        <v>32</v>
      </c>
      <c r="F6" s="734" t="s">
        <v>31</v>
      </c>
      <c r="G6" s="734" t="s">
        <v>32</v>
      </c>
      <c r="H6" s="734" t="s">
        <v>31</v>
      </c>
      <c r="I6" s="734" t="s">
        <v>32</v>
      </c>
      <c r="J6" s="734" t="s">
        <v>31</v>
      </c>
      <c r="K6" s="734" t="s">
        <v>32</v>
      </c>
      <c r="L6" s="734" t="s">
        <v>32</v>
      </c>
      <c r="M6" s="734" t="s">
        <v>32</v>
      </c>
      <c r="N6" s="734" t="s">
        <v>31</v>
      </c>
      <c r="O6" s="734" t="s">
        <v>32</v>
      </c>
      <c r="P6" s="734" t="s">
        <v>31</v>
      </c>
      <c r="Q6" s="734" t="s">
        <v>32</v>
      </c>
      <c r="R6" s="734" t="s">
        <v>31</v>
      </c>
      <c r="S6" s="734" t="s">
        <v>32</v>
      </c>
    </row>
    <row r="7" spans="1:20">
      <c r="A7" s="1113"/>
      <c r="B7" s="735" t="s">
        <v>29</v>
      </c>
      <c r="C7" s="735" t="s">
        <v>30</v>
      </c>
      <c r="D7" s="735" t="s">
        <v>29</v>
      </c>
      <c r="E7" s="735" t="s">
        <v>30</v>
      </c>
      <c r="F7" s="735" t="s">
        <v>29</v>
      </c>
      <c r="G7" s="735" t="s">
        <v>30</v>
      </c>
      <c r="H7" s="735" t="s">
        <v>29</v>
      </c>
      <c r="I7" s="735" t="s">
        <v>30</v>
      </c>
      <c r="J7" s="735" t="s">
        <v>29</v>
      </c>
      <c r="K7" s="735" t="s">
        <v>30</v>
      </c>
      <c r="L7" s="735" t="s">
        <v>30</v>
      </c>
      <c r="M7" s="735" t="s">
        <v>30</v>
      </c>
      <c r="N7" s="735" t="s">
        <v>29</v>
      </c>
      <c r="O7" s="735" t="s">
        <v>30</v>
      </c>
      <c r="P7" s="735" t="s">
        <v>29</v>
      </c>
      <c r="Q7" s="735" t="s">
        <v>30</v>
      </c>
      <c r="R7" s="735" t="s">
        <v>29</v>
      </c>
      <c r="S7" s="735" t="s">
        <v>30</v>
      </c>
    </row>
    <row r="8" spans="1:20" ht="18">
      <c r="A8" s="370" t="s">
        <v>438</v>
      </c>
      <c r="B8" s="391">
        <v>101313.76664</v>
      </c>
      <c r="C8" s="392">
        <v>0.11127497666695771</v>
      </c>
      <c r="D8" s="391">
        <v>169100.53774</v>
      </c>
      <c r="E8" s="392">
        <v>7.8092612498817965E-2</v>
      </c>
      <c r="F8" s="391">
        <v>93964.5573</v>
      </c>
      <c r="G8" s="392">
        <v>0.22548146959769161</v>
      </c>
      <c r="H8" s="391">
        <v>9502.6397699999998</v>
      </c>
      <c r="I8" s="392">
        <v>0.23846025729542783</v>
      </c>
      <c r="J8" s="391">
        <v>8230.7823499999995</v>
      </c>
      <c r="K8" s="392">
        <v>0.34783546031291118</v>
      </c>
      <c r="L8" s="391">
        <v>21953.100989999999</v>
      </c>
      <c r="M8" s="392">
        <v>5.4429318362073945E-2</v>
      </c>
      <c r="N8" s="391">
        <v>14166.472949999999</v>
      </c>
      <c r="O8" s="392">
        <v>3.7253884784130158E-2</v>
      </c>
      <c r="P8" s="391">
        <v>162505.58328999998</v>
      </c>
      <c r="Q8" s="392">
        <v>8.2575626327232976E-2</v>
      </c>
      <c r="R8" s="391">
        <v>580737.44102999999</v>
      </c>
      <c r="S8" s="392">
        <v>9.2068480834799044E-2</v>
      </c>
      <c r="T8" s="53"/>
    </row>
    <row r="9" spans="1:20" ht="18">
      <c r="A9" s="370" t="s">
        <v>439</v>
      </c>
      <c r="B9" s="391">
        <v>2321.12844</v>
      </c>
      <c r="C9" s="392">
        <v>2.549342715879623E-3</v>
      </c>
      <c r="D9" s="391">
        <v>7026.8335900000002</v>
      </c>
      <c r="E9" s="392">
        <v>3.2450742024325622E-3</v>
      </c>
      <c r="F9" s="391">
        <v>2722.6282299999998</v>
      </c>
      <c r="G9" s="392">
        <v>6.5333380171053272E-3</v>
      </c>
      <c r="H9" s="391">
        <v>0</v>
      </c>
      <c r="I9" s="392">
        <v>0</v>
      </c>
      <c r="J9" s="391">
        <v>154.18045000000001</v>
      </c>
      <c r="K9" s="392">
        <v>6.5157144869711922E-3</v>
      </c>
      <c r="L9" s="391">
        <v>350.83416</v>
      </c>
      <c r="M9" s="392">
        <v>8.6983903529752713E-4</v>
      </c>
      <c r="N9" s="391">
        <v>101.90921</v>
      </c>
      <c r="O9" s="392">
        <v>2.6799288582142993E-4</v>
      </c>
      <c r="P9" s="391">
        <v>4687.3350799999998</v>
      </c>
      <c r="Q9" s="392">
        <v>2.3818235792297787E-3</v>
      </c>
      <c r="R9" s="391">
        <v>17364.849160000002</v>
      </c>
      <c r="S9" s="392">
        <v>2.7529743549013701E-3</v>
      </c>
      <c r="T9" s="53"/>
    </row>
    <row r="10" spans="1:20" ht="18">
      <c r="A10" s="370" t="s">
        <v>440</v>
      </c>
      <c r="B10" s="391">
        <v>811915.73054000002</v>
      </c>
      <c r="C10" s="392">
        <v>0.89174360965575505</v>
      </c>
      <c r="D10" s="391">
        <v>2000344.4022000001</v>
      </c>
      <c r="E10" s="392">
        <v>0.9237825163239145</v>
      </c>
      <c r="F10" s="391">
        <v>320877.87387999997</v>
      </c>
      <c r="G10" s="392">
        <v>0.7699926083070594</v>
      </c>
      <c r="H10" s="391">
        <v>30428.367309999998</v>
      </c>
      <c r="I10" s="392">
        <v>0.7635726991072066</v>
      </c>
      <c r="J10" s="391">
        <v>15302.93705</v>
      </c>
      <c r="K10" s="392">
        <v>0.64670695039412063</v>
      </c>
      <c r="L10" s="391">
        <v>381915.32660000003</v>
      </c>
      <c r="M10" s="392">
        <v>0.94689998047819535</v>
      </c>
      <c r="N10" s="391">
        <v>366707.66943000001</v>
      </c>
      <c r="O10" s="392">
        <v>0.96433920529259964</v>
      </c>
      <c r="P10" s="391">
        <v>1809726.4424100001</v>
      </c>
      <c r="Q10" s="392">
        <v>0.91959483137436815</v>
      </c>
      <c r="R10" s="391">
        <v>5737218.7494200002</v>
      </c>
      <c r="S10" s="392">
        <v>0.90956252715370933</v>
      </c>
      <c r="T10" s="53"/>
    </row>
    <row r="11" spans="1:20" ht="18.75">
      <c r="A11" s="370" t="s">
        <v>441</v>
      </c>
      <c r="B11" s="393">
        <v>759508.77997999999</v>
      </c>
      <c r="C11" s="394">
        <v>0.83418398677181005</v>
      </c>
      <c r="D11" s="393">
        <v>1642014.0667399999</v>
      </c>
      <c r="E11" s="394">
        <v>0.75830136287735161</v>
      </c>
      <c r="F11" s="393">
        <v>165920.71784999999</v>
      </c>
      <c r="G11" s="394">
        <v>0.398150625858607</v>
      </c>
      <c r="H11" s="393">
        <v>13967.0368</v>
      </c>
      <c r="I11" s="394">
        <v>0.35049031317565238</v>
      </c>
      <c r="J11" s="393">
        <v>10572.67122</v>
      </c>
      <c r="K11" s="394">
        <v>0.44680442322056646</v>
      </c>
      <c r="L11" s="393">
        <v>265874.2095</v>
      </c>
      <c r="M11" s="394">
        <v>0.65919397900698329</v>
      </c>
      <c r="N11" s="393">
        <v>326787.2585</v>
      </c>
      <c r="O11" s="394">
        <v>0.85935962466089766</v>
      </c>
      <c r="P11" s="393">
        <v>1233844.3221300002</v>
      </c>
      <c r="Q11" s="394">
        <v>0.62696595173819258</v>
      </c>
      <c r="R11" s="393">
        <v>4418489.0627199998</v>
      </c>
      <c r="S11" s="394">
        <v>0.70049483096577314</v>
      </c>
    </row>
    <row r="12" spans="1:20" ht="19.5">
      <c r="A12" s="377" t="s">
        <v>442</v>
      </c>
      <c r="B12" s="393">
        <v>50297.877950000002</v>
      </c>
      <c r="C12" s="394">
        <v>5.524318541202089E-2</v>
      </c>
      <c r="D12" s="393">
        <v>525843.16455999995</v>
      </c>
      <c r="E12" s="394">
        <v>0.24284054346577408</v>
      </c>
      <c r="F12" s="393">
        <v>57177.01597</v>
      </c>
      <c r="G12" s="394">
        <v>0.13720447324585314</v>
      </c>
      <c r="H12" s="393">
        <v>7426.8517400000001</v>
      </c>
      <c r="I12" s="394">
        <v>0.18637021077095886</v>
      </c>
      <c r="J12" s="393">
        <v>921.05098999999996</v>
      </c>
      <c r="K12" s="394">
        <v>3.8923905584541736E-2</v>
      </c>
      <c r="L12" s="393">
        <v>109275.37204999999</v>
      </c>
      <c r="M12" s="394">
        <v>0.27093138309493681</v>
      </c>
      <c r="N12" s="393">
        <v>0</v>
      </c>
      <c r="O12" s="394">
        <v>0</v>
      </c>
      <c r="P12" s="393">
        <v>387552.42994999996</v>
      </c>
      <c r="Q12" s="394">
        <v>0.1969309853228387</v>
      </c>
      <c r="R12" s="393">
        <v>1138493.7632099998</v>
      </c>
      <c r="S12" s="394">
        <v>0.18049359971130793</v>
      </c>
    </row>
    <row r="13" spans="1:20" ht="19.5">
      <c r="A13" s="377" t="s">
        <v>443</v>
      </c>
      <c r="B13" s="393">
        <v>667290.23729999992</v>
      </c>
      <c r="C13" s="394">
        <v>0.73289848011958347</v>
      </c>
      <c r="D13" s="393">
        <v>1024517.1119400001</v>
      </c>
      <c r="E13" s="394">
        <v>0.47313402364310264</v>
      </c>
      <c r="F13" s="393">
        <v>79487.942980000007</v>
      </c>
      <c r="G13" s="394">
        <v>0.19074275145260453</v>
      </c>
      <c r="H13" s="393">
        <v>4027.0429700000004</v>
      </c>
      <c r="I13" s="394">
        <v>0.10105504638801477</v>
      </c>
      <c r="J13" s="393">
        <v>6927.5388400000002</v>
      </c>
      <c r="K13" s="394">
        <v>0.29275997818688171</v>
      </c>
      <c r="L13" s="393">
        <v>118631.63125000001</v>
      </c>
      <c r="M13" s="394">
        <v>0.29412878062464609</v>
      </c>
      <c r="N13" s="393">
        <v>277127.48073000001</v>
      </c>
      <c r="O13" s="394">
        <v>0.72876821733045916</v>
      </c>
      <c r="P13" s="393">
        <v>766883.23488999996</v>
      </c>
      <c r="Q13" s="394">
        <v>0.38968423212812231</v>
      </c>
      <c r="R13" s="393">
        <v>2944892.2209000001</v>
      </c>
      <c r="S13" s="394">
        <v>0.46687493150019621</v>
      </c>
    </row>
    <row r="14" spans="1:20" ht="19.5">
      <c r="A14" s="377" t="s">
        <v>444</v>
      </c>
      <c r="B14" s="393">
        <v>0</v>
      </c>
      <c r="C14" s="394">
        <v>0</v>
      </c>
      <c r="D14" s="393">
        <v>0</v>
      </c>
      <c r="E14" s="394">
        <v>0</v>
      </c>
      <c r="F14" s="393">
        <v>0</v>
      </c>
      <c r="G14" s="394">
        <v>0</v>
      </c>
      <c r="H14" s="393">
        <v>392.17109999999997</v>
      </c>
      <c r="I14" s="394">
        <v>9.8411834683101908E-3</v>
      </c>
      <c r="J14" s="393">
        <v>535.19045999999992</v>
      </c>
      <c r="K14" s="394">
        <v>2.2617317782577334E-2</v>
      </c>
      <c r="L14" s="393">
        <v>0</v>
      </c>
      <c r="M14" s="394">
        <v>0</v>
      </c>
      <c r="N14" s="393">
        <v>0</v>
      </c>
      <c r="O14" s="394">
        <v>0</v>
      </c>
      <c r="P14" s="393">
        <v>0</v>
      </c>
      <c r="Q14" s="394">
        <v>0</v>
      </c>
      <c r="R14" s="393">
        <v>927.36155999999983</v>
      </c>
      <c r="S14" s="394">
        <v>1.47021293929934E-4</v>
      </c>
    </row>
    <row r="15" spans="1:20" ht="19.5">
      <c r="A15" s="377" t="s">
        <v>445</v>
      </c>
      <c r="B15" s="393">
        <v>38036.46602</v>
      </c>
      <c r="C15" s="394">
        <v>4.1776226560685192E-2</v>
      </c>
      <c r="D15" s="393">
        <v>84198.7736</v>
      </c>
      <c r="E15" s="394">
        <v>3.8883981609392271E-2</v>
      </c>
      <c r="F15" s="393">
        <v>22572.402770000001</v>
      </c>
      <c r="G15" s="394">
        <v>5.4165726899355116E-2</v>
      </c>
      <c r="H15" s="393">
        <v>1627.00954</v>
      </c>
      <c r="I15" s="394">
        <v>4.0828351165679899E-2</v>
      </c>
      <c r="J15" s="393">
        <v>2188.89093</v>
      </c>
      <c r="K15" s="394">
        <v>9.250322166656566E-2</v>
      </c>
      <c r="L15" s="393">
        <v>18935.159960000001</v>
      </c>
      <c r="M15" s="394">
        <v>4.6946800370895367E-2</v>
      </c>
      <c r="N15" s="393">
        <v>29633.611989999998</v>
      </c>
      <c r="O15" s="394">
        <v>7.7928159726806098E-2</v>
      </c>
      <c r="P15" s="393">
        <v>79408.657290000003</v>
      </c>
      <c r="Q15" s="394">
        <v>4.0350734287231425E-2</v>
      </c>
      <c r="R15" s="393">
        <v>276600.97210000001</v>
      </c>
      <c r="S15" s="394">
        <v>4.3851540299362397E-2</v>
      </c>
    </row>
    <row r="16" spans="1:20" ht="19.5" customHeight="1">
      <c r="A16" s="378" t="s">
        <v>446</v>
      </c>
      <c r="B16" s="393">
        <v>0</v>
      </c>
      <c r="C16" s="394">
        <v>0</v>
      </c>
      <c r="D16" s="393">
        <v>0</v>
      </c>
      <c r="E16" s="394">
        <v>0</v>
      </c>
      <c r="F16" s="393">
        <v>0</v>
      </c>
      <c r="G16" s="394">
        <v>0</v>
      </c>
      <c r="H16" s="393">
        <v>0</v>
      </c>
      <c r="I16" s="394">
        <v>0</v>
      </c>
      <c r="J16" s="393">
        <v>0</v>
      </c>
      <c r="K16" s="394">
        <v>0</v>
      </c>
      <c r="L16" s="393">
        <v>2406.7503700000002</v>
      </c>
      <c r="M16" s="394">
        <v>5.9671652841409937E-3</v>
      </c>
      <c r="N16" s="393">
        <v>0</v>
      </c>
      <c r="O16" s="394">
        <v>0</v>
      </c>
      <c r="P16" s="393">
        <v>0</v>
      </c>
      <c r="Q16" s="394">
        <v>0</v>
      </c>
      <c r="R16" s="393">
        <v>2406.7503700000002</v>
      </c>
      <c r="S16" s="394">
        <v>3.815594357434305E-4</v>
      </c>
    </row>
    <row r="17" spans="1:19" ht="18.75" customHeight="1">
      <c r="A17" s="378" t="s">
        <v>447</v>
      </c>
      <c r="B17" s="393">
        <v>3884.1987100000001</v>
      </c>
      <c r="C17" s="394">
        <v>4.266094679520418E-3</v>
      </c>
      <c r="D17" s="393">
        <v>7455.0166399999998</v>
      </c>
      <c r="E17" s="394">
        <v>3.442814159082637E-3</v>
      </c>
      <c r="F17" s="393">
        <v>6683.3561300000001</v>
      </c>
      <c r="G17" s="394">
        <v>1.6037674260794298E-2</v>
      </c>
      <c r="H17" s="393">
        <v>493.96145000000001</v>
      </c>
      <c r="I17" s="394">
        <v>1.2395521382688656E-2</v>
      </c>
      <c r="J17" s="393">
        <v>0</v>
      </c>
      <c r="K17" s="394">
        <v>0</v>
      </c>
      <c r="L17" s="393">
        <v>1625.28766</v>
      </c>
      <c r="M17" s="394">
        <v>4.0296493655446073E-3</v>
      </c>
      <c r="N17" s="393">
        <v>5026.1575700000003</v>
      </c>
      <c r="O17" s="394">
        <v>1.3217396855274666E-2</v>
      </c>
      <c r="P17" s="393">
        <v>0</v>
      </c>
      <c r="Q17" s="394">
        <v>0</v>
      </c>
      <c r="R17" s="393">
        <v>25167.978159999995</v>
      </c>
      <c r="S17" s="394">
        <v>3.990060483727101E-3</v>
      </c>
    </row>
    <row r="18" spans="1:19" ht="19.5">
      <c r="A18" s="379" t="s">
        <v>448</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row>
    <row r="19" spans="1:19" ht="18.75">
      <c r="A19" s="370" t="s">
        <v>449</v>
      </c>
      <c r="B19" s="393">
        <v>0</v>
      </c>
      <c r="C19" s="394">
        <v>0</v>
      </c>
      <c r="D19" s="393">
        <v>0</v>
      </c>
      <c r="E19" s="394">
        <v>0</v>
      </c>
      <c r="F19" s="393">
        <v>0</v>
      </c>
      <c r="G19" s="394">
        <v>0</v>
      </c>
      <c r="H19" s="393">
        <v>0</v>
      </c>
      <c r="I19" s="394">
        <v>0</v>
      </c>
      <c r="J19" s="393">
        <v>0</v>
      </c>
      <c r="K19" s="394">
        <v>0</v>
      </c>
      <c r="L19" s="393">
        <v>15000.008210000002</v>
      </c>
      <c r="M19" s="394">
        <v>3.7190200266819483E-2</v>
      </c>
      <c r="N19" s="393">
        <v>15000.008210000002</v>
      </c>
      <c r="O19" s="394">
        <v>3.9445850748357693E-2</v>
      </c>
      <c r="P19" s="393">
        <v>0</v>
      </c>
      <c r="Q19" s="394">
        <v>0</v>
      </c>
      <c r="R19" s="393">
        <v>30000.016420000004</v>
      </c>
      <c r="S19" s="394">
        <v>4.7561182415062223E-3</v>
      </c>
    </row>
    <row r="20" spans="1:19" ht="19.5">
      <c r="A20" s="377" t="s">
        <v>450</v>
      </c>
      <c r="B20" s="393">
        <v>52406.950560000005</v>
      </c>
      <c r="C20" s="394">
        <v>5.7559622883944991E-2</v>
      </c>
      <c r="D20" s="393">
        <v>358330.33545999997</v>
      </c>
      <c r="E20" s="394">
        <v>0.16548115344656281</v>
      </c>
      <c r="F20" s="393">
        <v>154957.15603000001</v>
      </c>
      <c r="G20" s="394">
        <v>0.37184198244845246</v>
      </c>
      <c r="H20" s="393">
        <v>16461.33051</v>
      </c>
      <c r="I20" s="394">
        <v>0.41308238593155427</v>
      </c>
      <c r="J20" s="393">
        <v>4730.2658300000003</v>
      </c>
      <c r="K20" s="394">
        <v>0.19990252717355417</v>
      </c>
      <c r="L20" s="393">
        <v>116041.11709999999</v>
      </c>
      <c r="M20" s="394">
        <v>0.28770600147121184</v>
      </c>
      <c r="N20" s="393">
        <v>39920.410929999998</v>
      </c>
      <c r="O20" s="394">
        <v>0.104979580631702</v>
      </c>
      <c r="P20" s="393">
        <v>575882.12027999992</v>
      </c>
      <c r="Q20" s="394">
        <v>0.29262887963617557</v>
      </c>
      <c r="R20" s="393">
        <v>1318729.6867</v>
      </c>
      <c r="S20" s="394">
        <v>0.20906769618793611</v>
      </c>
    </row>
    <row r="21" spans="1:19" ht="19.5">
      <c r="A21" s="377" t="s">
        <v>451</v>
      </c>
      <c r="B21" s="393">
        <v>2801.6074800000001</v>
      </c>
      <c r="C21" s="394">
        <v>3.0770626471199789E-3</v>
      </c>
      <c r="D21" s="393">
        <v>147979.98504</v>
      </c>
      <c r="E21" s="394">
        <v>6.8338893440290011E-2</v>
      </c>
      <c r="F21" s="393">
        <v>35720.920720000002</v>
      </c>
      <c r="G21" s="394">
        <v>8.5717486792525263E-2</v>
      </c>
      <c r="H21" s="393">
        <v>4803.3793700000006</v>
      </c>
      <c r="I21" s="394">
        <v>0.12053651492439454</v>
      </c>
      <c r="J21" s="393">
        <v>0</v>
      </c>
      <c r="K21" s="394">
        <v>0</v>
      </c>
      <c r="L21" s="393">
        <v>60542.406920000001</v>
      </c>
      <c r="M21" s="394">
        <v>0.15010553370824306</v>
      </c>
      <c r="N21" s="393">
        <v>0</v>
      </c>
      <c r="O21" s="394">
        <v>0</v>
      </c>
      <c r="P21" s="393">
        <v>206387.20368999999</v>
      </c>
      <c r="Q21" s="394">
        <v>0.10487364351177154</v>
      </c>
      <c r="R21" s="393">
        <v>458235.50322000001</v>
      </c>
      <c r="S21" s="394">
        <v>7.2647368096688036E-2</v>
      </c>
    </row>
    <row r="22" spans="1:19" ht="19.5">
      <c r="A22" s="377" t="s">
        <v>452</v>
      </c>
      <c r="B22" s="393">
        <v>32430.554</v>
      </c>
      <c r="C22" s="394">
        <v>3.5619139030428133E-2</v>
      </c>
      <c r="D22" s="393">
        <v>22874.107489999999</v>
      </c>
      <c r="E22" s="394">
        <v>1.0563531236189192E-2</v>
      </c>
      <c r="F22" s="393">
        <v>45778.16635</v>
      </c>
      <c r="G22" s="394">
        <v>0.10985129415477589</v>
      </c>
      <c r="H22" s="393">
        <v>1993.9269099999999</v>
      </c>
      <c r="I22" s="394">
        <v>5.0035814836204971E-2</v>
      </c>
      <c r="J22" s="393">
        <v>2298.0477299999998</v>
      </c>
      <c r="K22" s="394">
        <v>9.7116222491971327E-2</v>
      </c>
      <c r="L22" s="393">
        <v>8595.9022100000002</v>
      </c>
      <c r="M22" s="394">
        <v>2.1312209979376814E-2</v>
      </c>
      <c r="N22" s="393">
        <v>11148.249</v>
      </c>
      <c r="O22" s="394">
        <v>2.9316795031242709E-2</v>
      </c>
      <c r="P22" s="393">
        <v>91524.039700000008</v>
      </c>
      <c r="Q22" s="394">
        <v>4.6507047630105075E-2</v>
      </c>
      <c r="R22" s="393">
        <v>216642.99339000002</v>
      </c>
      <c r="S22" s="394">
        <v>3.4345970959861596E-2</v>
      </c>
    </row>
    <row r="23" spans="1:19" ht="19.5">
      <c r="A23" s="377" t="s">
        <v>444</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row>
    <row r="24" spans="1:19" ht="19.5">
      <c r="A24" s="377" t="s">
        <v>453</v>
      </c>
      <c r="B24" s="393">
        <v>0</v>
      </c>
      <c r="C24" s="394">
        <v>0</v>
      </c>
      <c r="D24" s="393">
        <v>0</v>
      </c>
      <c r="E24" s="394">
        <v>0</v>
      </c>
      <c r="F24" s="393">
        <v>0</v>
      </c>
      <c r="G24" s="394">
        <v>0</v>
      </c>
      <c r="H24" s="393">
        <v>0</v>
      </c>
      <c r="I24" s="394">
        <v>0</v>
      </c>
      <c r="J24" s="393">
        <v>0</v>
      </c>
      <c r="K24" s="394">
        <v>0</v>
      </c>
      <c r="L24" s="393">
        <v>7908.2492599999996</v>
      </c>
      <c r="M24" s="394">
        <v>1.9607280850903408E-2</v>
      </c>
      <c r="N24" s="393">
        <v>15042.456189999999</v>
      </c>
      <c r="O24" s="394">
        <v>3.9557477132837464E-2</v>
      </c>
      <c r="P24" s="393">
        <v>0</v>
      </c>
      <c r="Q24" s="394">
        <v>0</v>
      </c>
      <c r="R24" s="393">
        <v>22950.705449999998</v>
      </c>
      <c r="S24" s="394">
        <v>3.6385403033783155E-3</v>
      </c>
    </row>
    <row r="25" spans="1:19" ht="19.5">
      <c r="A25" s="378" t="s">
        <v>446</v>
      </c>
      <c r="B25" s="393">
        <v>0</v>
      </c>
      <c r="C25" s="394">
        <v>0</v>
      </c>
      <c r="D25" s="393">
        <v>8564.8768</v>
      </c>
      <c r="E25" s="394">
        <v>3.9553606037073027E-3</v>
      </c>
      <c r="F25" s="393">
        <v>2224.6221099999998</v>
      </c>
      <c r="G25" s="394">
        <v>5.3383007069445054E-3</v>
      </c>
      <c r="H25" s="393">
        <v>243.18904000000001</v>
      </c>
      <c r="I25" s="394">
        <v>6.1026117429923464E-3</v>
      </c>
      <c r="J25" s="393">
        <v>0</v>
      </c>
      <c r="K25" s="394">
        <v>0</v>
      </c>
      <c r="L25" s="393">
        <v>1872.34473</v>
      </c>
      <c r="M25" s="394">
        <v>4.6421891576567372E-3</v>
      </c>
      <c r="N25" s="393">
        <v>0</v>
      </c>
      <c r="O25" s="394">
        <v>0</v>
      </c>
      <c r="P25" s="393">
        <v>0</v>
      </c>
      <c r="Q25" s="394">
        <v>0</v>
      </c>
      <c r="R25" s="393">
        <v>12905.03268</v>
      </c>
      <c r="S25" s="394">
        <v>2.0459275914150293E-3</v>
      </c>
    </row>
    <row r="26" spans="1:19" ht="19.5">
      <c r="A26" s="378" t="s">
        <v>454</v>
      </c>
      <c r="B26" s="393">
        <v>17174.789079999999</v>
      </c>
      <c r="C26" s="394">
        <v>1.886342120639687E-2</v>
      </c>
      <c r="D26" s="393">
        <v>178911.36613000001</v>
      </c>
      <c r="E26" s="394">
        <v>8.2623368166376332E-2</v>
      </c>
      <c r="F26" s="393">
        <v>71233.446849999993</v>
      </c>
      <c r="G26" s="394">
        <v>0.17093490079420673</v>
      </c>
      <c r="H26" s="393">
        <v>9420.8351899999998</v>
      </c>
      <c r="I26" s="394">
        <v>0.23640744442796244</v>
      </c>
      <c r="J26" s="393">
        <v>2432.2181</v>
      </c>
      <c r="K26" s="394">
        <v>0.10278630468158283</v>
      </c>
      <c r="L26" s="393">
        <v>37122.213979999993</v>
      </c>
      <c r="M26" s="394">
        <v>9.2038787775031855E-2</v>
      </c>
      <c r="N26" s="393">
        <v>13729.705739999999</v>
      </c>
      <c r="O26" s="394">
        <v>3.6105308467621826E-2</v>
      </c>
      <c r="P26" s="393">
        <v>277970.87689000001</v>
      </c>
      <c r="Q26" s="394">
        <v>0.14124818849429899</v>
      </c>
      <c r="R26" s="393">
        <v>607995.45195999998</v>
      </c>
      <c r="S26" s="394">
        <v>9.6389889236593154E-2</v>
      </c>
    </row>
    <row r="27" spans="1:19" ht="19.5">
      <c r="A27" s="379" t="s">
        <v>448</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row>
    <row r="28" spans="1:19" ht="19.5" customHeight="1">
      <c r="A28" s="377" t="s">
        <v>449</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row>
    <row r="29" spans="1:19" ht="19.5">
      <c r="A29" s="377" t="s">
        <v>455</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row>
    <row r="30" spans="1:19" ht="18">
      <c r="A30" s="370" t="s">
        <v>456</v>
      </c>
      <c r="B30" s="391">
        <v>915550.62561999995</v>
      </c>
      <c r="C30" s="392">
        <v>1.0055679290385924</v>
      </c>
      <c r="D30" s="391">
        <v>2176471.7735300004</v>
      </c>
      <c r="E30" s="392">
        <v>1.0051202030251651</v>
      </c>
      <c r="F30" s="391">
        <v>417565.05941000005</v>
      </c>
      <c r="G30" s="392">
        <v>1.0020074159218566</v>
      </c>
      <c r="H30" s="391">
        <v>39931.007079999996</v>
      </c>
      <c r="I30" s="392">
        <v>1.0020329564026345</v>
      </c>
      <c r="J30" s="391">
        <v>23687.899850000002</v>
      </c>
      <c r="K30" s="392">
        <v>1.0010581251940029</v>
      </c>
      <c r="L30" s="391">
        <v>404219.26175000001</v>
      </c>
      <c r="M30" s="392">
        <v>1.0021991378755668</v>
      </c>
      <c r="N30" s="391">
        <v>380976.05158999999</v>
      </c>
      <c r="O30" s="392">
        <v>1.0018610829625512</v>
      </c>
      <c r="P30" s="391">
        <v>1976919.36078</v>
      </c>
      <c r="Q30" s="392">
        <v>1.0045522812808307</v>
      </c>
      <c r="R30" s="391">
        <v>6335321.0396100003</v>
      </c>
      <c r="S30" s="392">
        <v>1.0043839823434098</v>
      </c>
    </row>
    <row r="31" spans="1:19" ht="19.5">
      <c r="A31" s="377" t="s">
        <v>457</v>
      </c>
      <c r="B31" s="393">
        <v>5069.4943300000004</v>
      </c>
      <c r="C31" s="394">
        <v>5.5679290385923456E-3</v>
      </c>
      <c r="D31" s="393">
        <v>11087.2086</v>
      </c>
      <c r="E31" s="394">
        <v>5.1202030251649155E-3</v>
      </c>
      <c r="F31" s="393">
        <v>836.54744999999991</v>
      </c>
      <c r="G31" s="394">
        <v>2.0074159218563298E-3</v>
      </c>
      <c r="H31" s="393">
        <v>81.013300000000001</v>
      </c>
      <c r="I31" s="394">
        <v>2.0329564026346E-3</v>
      </c>
      <c r="J31" s="393">
        <v>25.038270000000001</v>
      </c>
      <c r="K31" s="394">
        <v>1.0581251940028466E-3</v>
      </c>
      <c r="L31" s="393">
        <v>886.98329000000001</v>
      </c>
      <c r="M31" s="394">
        <v>2.1991378755666971E-3</v>
      </c>
      <c r="N31" s="393">
        <v>707.71093000000008</v>
      </c>
      <c r="O31" s="394">
        <v>1.8610829625513531E-3</v>
      </c>
      <c r="P31" s="393">
        <v>8958.7104299999992</v>
      </c>
      <c r="Q31" s="394">
        <v>4.5522812808308439E-3</v>
      </c>
      <c r="R31" s="393">
        <v>27652.706599999998</v>
      </c>
      <c r="S31" s="394">
        <v>4.3839823434096469E-3</v>
      </c>
    </row>
    <row r="32" spans="1:19" ht="22.5" customHeight="1">
      <c r="A32" s="971" t="s">
        <v>458</v>
      </c>
      <c r="B32" s="972">
        <v>910481.13128999993</v>
      </c>
      <c r="C32" s="973">
        <v>1</v>
      </c>
      <c r="D32" s="972">
        <v>2165384.5649299999</v>
      </c>
      <c r="E32" s="973">
        <v>1</v>
      </c>
      <c r="F32" s="972">
        <v>416728.51195999997</v>
      </c>
      <c r="G32" s="973">
        <v>1</v>
      </c>
      <c r="H32" s="972">
        <v>39849.993780000004</v>
      </c>
      <c r="I32" s="973">
        <v>1</v>
      </c>
      <c r="J32" s="972">
        <v>23662.861579999997</v>
      </c>
      <c r="K32" s="973">
        <v>1</v>
      </c>
      <c r="L32" s="972">
        <v>403332.27846</v>
      </c>
      <c r="M32" s="973">
        <v>1</v>
      </c>
      <c r="N32" s="972">
        <v>380268.34066000005</v>
      </c>
      <c r="O32" s="973">
        <v>1</v>
      </c>
      <c r="P32" s="972">
        <v>1967960.65035</v>
      </c>
      <c r="Q32" s="973">
        <v>1</v>
      </c>
      <c r="R32" s="972">
        <v>6307668.3330099992</v>
      </c>
      <c r="S32" s="973">
        <v>1</v>
      </c>
    </row>
    <row r="33" spans="1:19" ht="19.5">
      <c r="A33" s="379" t="s">
        <v>459</v>
      </c>
      <c r="B33" s="393">
        <v>2713.6799599999999</v>
      </c>
      <c r="C33" s="394">
        <v>2.9804900582125937E-3</v>
      </c>
      <c r="D33" s="393">
        <v>5887.1594599999999</v>
      </c>
      <c r="E33" s="394">
        <v>2.7187593166345088E-3</v>
      </c>
      <c r="F33" s="393">
        <v>0</v>
      </c>
      <c r="G33" s="394">
        <v>0</v>
      </c>
      <c r="H33" s="393">
        <v>0</v>
      </c>
      <c r="I33" s="394">
        <v>0</v>
      </c>
      <c r="J33" s="393">
        <v>0</v>
      </c>
      <c r="K33" s="394">
        <v>0</v>
      </c>
      <c r="L33" s="393">
        <v>293.43594999999999</v>
      </c>
      <c r="M33" s="394">
        <v>7.2752905153139426E-4</v>
      </c>
      <c r="N33" s="393">
        <v>20.808199999999999</v>
      </c>
      <c r="O33" s="394">
        <v>5.4719780152838763E-5</v>
      </c>
      <c r="P33" s="393">
        <v>3822.0945000000002</v>
      </c>
      <c r="Q33" s="394">
        <v>1.9421600220107269E-3</v>
      </c>
      <c r="R33" s="393">
        <v>12737.178069999998</v>
      </c>
      <c r="S33" s="394">
        <v>2.0193163935621609E-3</v>
      </c>
    </row>
    <row r="34" spans="1:19" ht="19.5">
      <c r="A34" s="379" t="s">
        <v>460</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row>
    <row r="35" spans="1:19" ht="12.75" customHeight="1">
      <c r="A35" s="23" t="s">
        <v>571</v>
      </c>
    </row>
    <row r="36" spans="1:19" ht="12.75" customHeight="1"/>
    <row r="37" spans="1:19" ht="12.75" customHeight="1">
      <c r="A37" s="627" t="s">
        <v>82</v>
      </c>
    </row>
    <row r="38" spans="1:19" ht="12.75" customHeight="1">
      <c r="S38" s="25" t="s">
        <v>846</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7" customWidth="1"/>
    <col min="2" max="2" width="15.140625" style="267" bestFit="1" customWidth="1"/>
    <col min="3" max="3" width="11.85546875" style="267" customWidth="1"/>
    <col min="4" max="4" width="12.5703125" style="267" bestFit="1" customWidth="1"/>
    <col min="5" max="5" width="12.5703125" style="267" customWidth="1"/>
    <col min="6" max="6" width="8.5703125" style="267" customWidth="1"/>
    <col min="7" max="7" width="12.140625" style="267" customWidth="1"/>
    <col min="8" max="8" width="6" style="267" customWidth="1"/>
    <col min="9" max="9" width="8" style="267" customWidth="1"/>
    <col min="10" max="10" width="8.140625" style="267" bestFit="1" customWidth="1"/>
    <col min="11" max="11" width="9" style="267" customWidth="1"/>
    <col min="12" max="12" width="8.85546875" style="267" customWidth="1"/>
    <col min="13" max="16384" width="8.85546875" style="267"/>
  </cols>
  <sheetData>
    <row r="1" spans="1:12" ht="12.75" customHeight="1">
      <c r="A1" s="139" t="s">
        <v>1110</v>
      </c>
      <c r="G1" s="140" t="str">
        <f>Naslovnica!A20</f>
        <v>Svibanj 2022.</v>
      </c>
      <c r="L1" s="140"/>
    </row>
    <row r="2" spans="1:12" ht="12.75" customHeight="1">
      <c r="A2" s="540" t="s">
        <v>1111</v>
      </c>
      <c r="G2" s="542" t="str">
        <f>Naslovnica!A24</f>
        <v>May 2022</v>
      </c>
      <c r="L2" s="542"/>
    </row>
    <row r="3" spans="1:12" ht="12.75" customHeight="1"/>
    <row r="4" spans="1:12" s="64" customFormat="1">
      <c r="A4" s="1117" t="s">
        <v>1164</v>
      </c>
      <c r="B4" s="1118" t="s">
        <v>1166</v>
      </c>
      <c r="C4" s="1118"/>
      <c r="D4" s="1118"/>
      <c r="E4" s="1118"/>
      <c r="F4" s="1118"/>
      <c r="G4" s="1118"/>
      <c r="H4" s="941"/>
    </row>
    <row r="5" spans="1:12" s="64" customFormat="1" ht="22.15" customHeight="1">
      <c r="A5" s="1117"/>
      <c r="B5" s="1119" t="str">
        <f>G1</f>
        <v>Svibanj 2022.</v>
      </c>
      <c r="C5" s="1119"/>
      <c r="D5" s="1120" t="s">
        <v>17</v>
      </c>
      <c r="E5" s="1120"/>
      <c r="F5" s="1117" t="s">
        <v>237</v>
      </c>
      <c r="G5" s="1117"/>
    </row>
    <row r="6" spans="1:12" s="64" customFormat="1">
      <c r="A6" s="1117"/>
      <c r="B6" s="1121" t="str">
        <f>Naslovnica!A24</f>
        <v>May 2022</v>
      </c>
      <c r="C6" s="1122"/>
      <c r="D6" s="1125" t="s">
        <v>45</v>
      </c>
      <c r="E6" s="1125"/>
      <c r="F6" s="1125" t="s">
        <v>51</v>
      </c>
      <c r="G6" s="1125"/>
    </row>
    <row r="7" spans="1:12" s="64" customFormat="1">
      <c r="A7" s="1117"/>
      <c r="B7" s="958" t="s">
        <v>27</v>
      </c>
      <c r="C7" s="958" t="s">
        <v>28</v>
      </c>
      <c r="D7" s="689" t="s">
        <v>1162</v>
      </c>
      <c r="E7" s="689" t="s">
        <v>146</v>
      </c>
      <c r="F7" s="689" t="s">
        <v>1162</v>
      </c>
      <c r="G7" s="689" t="s">
        <v>146</v>
      </c>
    </row>
    <row r="8" spans="1:12" s="64" customFormat="1">
      <c r="A8" s="1117"/>
      <c r="B8" s="959" t="s">
        <v>29</v>
      </c>
      <c r="C8" s="959" t="s">
        <v>30</v>
      </c>
      <c r="D8" s="730" t="s">
        <v>1163</v>
      </c>
      <c r="E8" s="730" t="s">
        <v>147</v>
      </c>
      <c r="F8" s="730" t="s">
        <v>1163</v>
      </c>
      <c r="G8" s="730" t="s">
        <v>147</v>
      </c>
    </row>
    <row r="9" spans="1:12" s="64" customFormat="1">
      <c r="A9" s="1001" t="s">
        <v>900</v>
      </c>
      <c r="B9" s="1002">
        <v>577</v>
      </c>
      <c r="C9" s="1003">
        <v>1.253394156619963E-2</v>
      </c>
      <c r="D9" s="1002">
        <v>2</v>
      </c>
      <c r="E9" s="1003">
        <v>3.4782608695651529E-3</v>
      </c>
      <c r="F9" s="1002">
        <v>5</v>
      </c>
      <c r="G9" s="1003">
        <v>8.7412587412587506E-3</v>
      </c>
    </row>
    <row r="10" spans="1:12" s="64" customFormat="1">
      <c r="A10" s="1001" t="s">
        <v>885</v>
      </c>
      <c r="B10" s="1002">
        <v>1496</v>
      </c>
      <c r="C10" s="1003">
        <v>3.249701314217443E-2</v>
      </c>
      <c r="D10" s="1002">
        <v>0</v>
      </c>
      <c r="E10" s="1003">
        <v>0</v>
      </c>
      <c r="F10" s="1002">
        <v>-2</v>
      </c>
      <c r="G10" s="1003">
        <v>-1.3351134846462109E-3</v>
      </c>
    </row>
    <row r="11" spans="1:12" s="64" customFormat="1">
      <c r="A11" s="1001" t="s">
        <v>190</v>
      </c>
      <c r="B11" s="1002">
        <v>311</v>
      </c>
      <c r="C11" s="1003">
        <v>6.7557293363744979E-3</v>
      </c>
      <c r="D11" s="1002">
        <v>-2</v>
      </c>
      <c r="E11" s="1003">
        <v>-6.389776357827448E-3</v>
      </c>
      <c r="F11" s="1002">
        <v>-3</v>
      </c>
      <c r="G11" s="1003">
        <v>-9.5541401273885329E-3</v>
      </c>
    </row>
    <row r="12" spans="1:12" s="64" customFormat="1">
      <c r="A12" s="1001" t="s">
        <v>902</v>
      </c>
      <c r="B12" s="1002">
        <v>855</v>
      </c>
      <c r="C12" s="1003">
        <v>1.8572825024437929E-2</v>
      </c>
      <c r="D12" s="1002">
        <v>1</v>
      </c>
      <c r="E12" s="1003">
        <v>1.1709601873535203E-3</v>
      </c>
      <c r="F12" s="1002">
        <v>-9</v>
      </c>
      <c r="G12" s="1003">
        <v>-1.041666666666663E-2</v>
      </c>
    </row>
    <row r="13" spans="1:12" s="64" customFormat="1">
      <c r="A13" s="1001" t="s">
        <v>191</v>
      </c>
      <c r="B13" s="1002">
        <v>352</v>
      </c>
      <c r="C13" s="1003">
        <v>7.6463560334528074E-3</v>
      </c>
      <c r="D13" s="1002">
        <v>-3</v>
      </c>
      <c r="E13" s="1003">
        <v>-8.4507042253521014E-3</v>
      </c>
      <c r="F13" s="1002">
        <v>-6</v>
      </c>
      <c r="G13" s="1003">
        <v>-1.6759776536312887E-2</v>
      </c>
    </row>
    <row r="14" spans="1:12" s="64" customFormat="1">
      <c r="A14" s="1001" t="s">
        <v>192</v>
      </c>
      <c r="B14" s="1002">
        <v>3594</v>
      </c>
      <c r="C14" s="1003">
        <v>7.8071032909742585E-2</v>
      </c>
      <c r="D14" s="1002">
        <v>-6</v>
      </c>
      <c r="E14" s="1003">
        <v>-1.6666666666667052E-3</v>
      </c>
      <c r="F14" s="1002">
        <v>-44</v>
      </c>
      <c r="G14" s="1003">
        <v>-1.2094557449147891E-2</v>
      </c>
    </row>
    <row r="15" spans="1:12" s="64" customFormat="1">
      <c r="A15" s="1001" t="s">
        <v>193</v>
      </c>
      <c r="B15" s="1002">
        <v>1914</v>
      </c>
      <c r="C15" s="1003">
        <v>4.157706093189964E-2</v>
      </c>
      <c r="D15" s="1002">
        <v>0</v>
      </c>
      <c r="E15" s="1003">
        <v>0</v>
      </c>
      <c r="F15" s="1002">
        <v>48</v>
      </c>
      <c r="G15" s="1003">
        <v>2.5723472668810254E-2</v>
      </c>
    </row>
    <row r="16" spans="1:12" s="64" customFormat="1">
      <c r="A16" s="1004" t="s">
        <v>194</v>
      </c>
      <c r="B16" s="1002">
        <v>4410</v>
      </c>
      <c r="C16" s="1003">
        <v>9.579667644183773E-2</v>
      </c>
      <c r="D16" s="1002">
        <v>-3</v>
      </c>
      <c r="E16" s="1003">
        <v>-6.7980965329705878E-4</v>
      </c>
      <c r="F16" s="1002">
        <v>16</v>
      </c>
      <c r="G16" s="1003">
        <v>3.6413290851160518E-3</v>
      </c>
    </row>
    <row r="17" spans="1:12" s="64" customFormat="1">
      <c r="A17" s="1001" t="s">
        <v>195</v>
      </c>
      <c r="B17" s="1002">
        <v>3797</v>
      </c>
      <c r="C17" s="1003">
        <v>8.2480721190398607E-2</v>
      </c>
      <c r="D17" s="1002">
        <v>11</v>
      </c>
      <c r="E17" s="1003">
        <v>2.9054410987849888E-3</v>
      </c>
      <c r="F17" s="1002">
        <v>23</v>
      </c>
      <c r="G17" s="1003">
        <v>6.0943296237414568E-3</v>
      </c>
    </row>
    <row r="18" spans="1:12" s="64" customFormat="1">
      <c r="A18" s="1001" t="s">
        <v>196</v>
      </c>
      <c r="B18" s="1002">
        <v>4304</v>
      </c>
      <c r="C18" s="1003">
        <v>9.3494080590854789E-2</v>
      </c>
      <c r="D18" s="1002">
        <v>8</v>
      </c>
      <c r="E18" s="1003">
        <v>1.8621973929235924E-3</v>
      </c>
      <c r="F18" s="1002">
        <v>49</v>
      </c>
      <c r="G18" s="1003">
        <v>1.1515863689776751E-2</v>
      </c>
    </row>
    <row r="19" spans="1:12" s="64" customFormat="1">
      <c r="A19" s="1001" t="s">
        <v>663</v>
      </c>
      <c r="B19" s="1002">
        <v>3039</v>
      </c>
      <c r="C19" s="1003">
        <v>6.6014988595633761E-2</v>
      </c>
      <c r="D19" s="1002">
        <v>10</v>
      </c>
      <c r="E19" s="1003">
        <v>3.301419610432399E-3</v>
      </c>
      <c r="F19" s="1002">
        <v>21</v>
      </c>
      <c r="G19" s="1003">
        <v>6.958250497017815E-3</v>
      </c>
    </row>
    <row r="20" spans="1:12" s="64" customFormat="1">
      <c r="A20" s="1001" t="s">
        <v>197</v>
      </c>
      <c r="B20" s="1002">
        <v>821</v>
      </c>
      <c r="C20" s="1003">
        <v>1.7834256543933964E-2</v>
      </c>
      <c r="D20" s="1002">
        <v>-1</v>
      </c>
      <c r="E20" s="1003">
        <v>-1.2165450121655041E-3</v>
      </c>
      <c r="F20" s="1002">
        <v>-3</v>
      </c>
      <c r="G20" s="1003">
        <v>-3.6407766990291801E-3</v>
      </c>
    </row>
    <row r="21" spans="1:12" s="64" customFormat="1">
      <c r="A21" s="1001" t="s">
        <v>198</v>
      </c>
      <c r="B21" s="1002">
        <v>3753</v>
      </c>
      <c r="C21" s="1003">
        <v>8.1524926686217011E-2</v>
      </c>
      <c r="D21" s="1002">
        <v>-2</v>
      </c>
      <c r="E21" s="1003">
        <v>-5.3262316910784868E-4</v>
      </c>
      <c r="F21" s="1002">
        <v>-16</v>
      </c>
      <c r="G21" s="1003">
        <v>-4.2451578668081247E-3</v>
      </c>
    </row>
    <row r="22" spans="1:12" s="64" customFormat="1">
      <c r="A22" s="1001" t="s">
        <v>203</v>
      </c>
      <c r="B22" s="1002">
        <v>95</v>
      </c>
      <c r="C22" s="1003">
        <v>2.0636472249375474E-3</v>
      </c>
      <c r="D22" s="1002">
        <v>0</v>
      </c>
      <c r="E22" s="1003">
        <v>0</v>
      </c>
      <c r="F22" s="1002">
        <v>1</v>
      </c>
      <c r="G22" s="1003">
        <v>1.0638297872340496E-2</v>
      </c>
    </row>
    <row r="23" spans="1:12" s="64" customFormat="1">
      <c r="A23" s="1001" t="s">
        <v>236</v>
      </c>
      <c r="B23" s="1002">
        <v>241</v>
      </c>
      <c r="C23" s="1003">
        <v>5.2351471706310413E-3</v>
      </c>
      <c r="D23" s="1002">
        <v>-1</v>
      </c>
      <c r="E23" s="1003">
        <v>-4.1322314049586639E-3</v>
      </c>
      <c r="F23" s="1002">
        <v>4</v>
      </c>
      <c r="G23" s="1003">
        <v>1.6877637130801704E-2</v>
      </c>
    </row>
    <row r="24" spans="1:12" s="64" customFormat="1">
      <c r="A24" s="1001" t="s">
        <v>235</v>
      </c>
      <c r="B24" s="1002">
        <v>10043</v>
      </c>
      <c r="C24" s="1003">
        <v>0.21816009557945043</v>
      </c>
      <c r="D24" s="1002">
        <v>-37</v>
      </c>
      <c r="E24" s="1003">
        <v>-3.6706349206349076E-3</v>
      </c>
      <c r="F24" s="1002">
        <v>-192</v>
      </c>
      <c r="G24" s="1003">
        <v>-1.8759159745969756E-2</v>
      </c>
    </row>
    <row r="25" spans="1:12" s="64" customFormat="1">
      <c r="A25" s="1004" t="s">
        <v>199</v>
      </c>
      <c r="B25" s="1002">
        <v>2143</v>
      </c>
      <c r="C25" s="1003">
        <v>4.6551536874117519E-2</v>
      </c>
      <c r="D25" s="1002">
        <v>60</v>
      </c>
      <c r="E25" s="1003">
        <v>2.8804608737397874E-2</v>
      </c>
      <c r="F25" s="1002">
        <v>120</v>
      </c>
      <c r="G25" s="1003">
        <v>5.9317844784972706E-2</v>
      </c>
    </row>
    <row r="26" spans="1:12" s="64" customFormat="1">
      <c r="A26" s="1004" t="s">
        <v>906</v>
      </c>
      <c r="B26" s="1002">
        <v>737</v>
      </c>
      <c r="C26" s="1003">
        <v>1.6009557945041816E-2</v>
      </c>
      <c r="D26" s="1002">
        <v>-1</v>
      </c>
      <c r="E26" s="1003">
        <v>-1.3550135501354532E-3</v>
      </c>
      <c r="F26" s="1002">
        <v>-9</v>
      </c>
      <c r="G26" s="1003">
        <v>-1.2064343163538882E-2</v>
      </c>
    </row>
    <row r="27" spans="1:12" s="64" customFormat="1">
      <c r="A27" s="1001" t="s">
        <v>201</v>
      </c>
      <c r="B27" s="1002">
        <v>2703</v>
      </c>
      <c r="C27" s="1003">
        <v>5.8716194200065165E-2</v>
      </c>
      <c r="D27" s="1002">
        <v>-1</v>
      </c>
      <c r="E27" s="1003">
        <v>-3.6982248520711636E-4</v>
      </c>
      <c r="F27" s="1002">
        <v>36</v>
      </c>
      <c r="G27" s="1003">
        <v>1.3498312710911176E-2</v>
      </c>
    </row>
    <row r="28" spans="1:12" s="64" customFormat="1">
      <c r="A28" s="1001" t="s">
        <v>202</v>
      </c>
      <c r="B28" s="1002">
        <v>850</v>
      </c>
      <c r="C28" s="1003">
        <v>1.846421201259911E-2</v>
      </c>
      <c r="D28" s="1002">
        <v>-2</v>
      </c>
      <c r="E28" s="1003">
        <v>-2.3474178403756207E-3</v>
      </c>
      <c r="F28" s="1002">
        <v>-5</v>
      </c>
      <c r="G28" s="1003">
        <v>-5.8479532163743242E-3</v>
      </c>
    </row>
    <row r="29" spans="1:12" s="64" customFormat="1" ht="18" customHeight="1">
      <c r="A29" s="1005" t="s">
        <v>1109</v>
      </c>
      <c r="B29" s="1006">
        <v>46035</v>
      </c>
      <c r="C29" s="1007">
        <v>1</v>
      </c>
      <c r="D29" s="1006">
        <v>33</v>
      </c>
      <c r="E29" s="1007">
        <v>7.1736011477763206E-4</v>
      </c>
      <c r="F29" s="1006">
        <v>34</v>
      </c>
      <c r="G29" s="1045">
        <v>7.391143670789635E-4</v>
      </c>
    </row>
    <row r="30" spans="1:12">
      <c r="A30" s="29" t="s">
        <v>568</v>
      </c>
      <c r="I30" s="955"/>
      <c r="J30" s="955"/>
      <c r="K30" s="955"/>
      <c r="L30" s="956"/>
    </row>
    <row r="31" spans="1:12">
      <c r="A31" s="33" t="s">
        <v>1517</v>
      </c>
      <c r="B31" s="840"/>
      <c r="C31" s="940"/>
      <c r="D31" s="766"/>
      <c r="E31" s="839"/>
      <c r="F31" s="839"/>
      <c r="G31" s="839"/>
      <c r="I31" s="955"/>
      <c r="J31" s="955"/>
      <c r="K31" s="955"/>
      <c r="L31" s="956"/>
    </row>
    <row r="32" spans="1:12" ht="12.75" customHeight="1"/>
    <row r="33" spans="1:8">
      <c r="A33" s="139" t="s">
        <v>910</v>
      </c>
      <c r="H33" s="936"/>
    </row>
    <row r="34" spans="1:8">
      <c r="A34" s="540" t="s">
        <v>911</v>
      </c>
      <c r="H34" s="937"/>
    </row>
    <row r="35" spans="1:8">
      <c r="D35" s="770"/>
      <c r="E35" s="770" t="s">
        <v>43</v>
      </c>
      <c r="G35" s="727" t="s">
        <v>1534</v>
      </c>
      <c r="H35" s="315"/>
    </row>
    <row r="36" spans="1:8" ht="12.75" customHeight="1">
      <c r="D36" s="771"/>
      <c r="E36" s="771" t="s">
        <v>44</v>
      </c>
      <c r="F36" s="531"/>
      <c r="G36" s="542" t="s">
        <v>1535</v>
      </c>
      <c r="H36" s="316"/>
    </row>
    <row r="37" spans="1:8" ht="12.75" customHeight="1">
      <c r="D37" s="771"/>
      <c r="E37" s="771"/>
      <c r="F37" s="531"/>
      <c r="G37" s="542"/>
      <c r="H37" s="316"/>
    </row>
    <row r="38" spans="1:8" ht="23.45" customHeight="1">
      <c r="A38" s="736"/>
      <c r="B38" s="737"/>
      <c r="C38" s="737" t="s">
        <v>1530</v>
      </c>
      <c r="D38" s="737"/>
      <c r="E38" s="1094" t="s">
        <v>560</v>
      </c>
      <c r="F38" s="1094"/>
      <c r="G38" s="1094"/>
      <c r="H38" s="316"/>
    </row>
    <row r="39" spans="1:8" ht="24">
      <c r="A39" s="736"/>
      <c r="B39" s="738"/>
      <c r="C39" s="739" t="s">
        <v>1531</v>
      </c>
      <c r="D39" s="738"/>
      <c r="E39" s="1098" t="s">
        <v>561</v>
      </c>
      <c r="F39" s="1098"/>
      <c r="G39" s="740" t="s">
        <v>562</v>
      </c>
      <c r="H39" s="316"/>
    </row>
    <row r="40" spans="1:8" ht="24">
      <c r="A40" s="988" t="s">
        <v>1167</v>
      </c>
      <c r="B40" s="997" t="s">
        <v>1168</v>
      </c>
      <c r="C40" s="997" t="s">
        <v>1169</v>
      </c>
      <c r="D40" s="997" t="s">
        <v>1170</v>
      </c>
      <c r="E40" s="997" t="s">
        <v>1168</v>
      </c>
      <c r="F40" s="997" t="s">
        <v>1169</v>
      </c>
      <c r="G40" s="997" t="s">
        <v>1170</v>
      </c>
      <c r="H40" s="316"/>
    </row>
    <row r="41" spans="1:8" ht="15" customHeight="1">
      <c r="A41" s="78" t="s">
        <v>6</v>
      </c>
      <c r="B41" s="381">
        <v>6</v>
      </c>
      <c r="C41" s="381">
        <v>8</v>
      </c>
      <c r="D41" s="381">
        <v>14</v>
      </c>
      <c r="E41" s="381">
        <v>0</v>
      </c>
      <c r="F41" s="381">
        <v>0</v>
      </c>
      <c r="G41" s="382">
        <v>0</v>
      </c>
      <c r="H41" s="316"/>
    </row>
    <row r="42" spans="1:8" ht="15" customHeight="1">
      <c r="A42" s="78" t="s">
        <v>7</v>
      </c>
      <c r="B42" s="381">
        <v>313</v>
      </c>
      <c r="C42" s="381">
        <v>107</v>
      </c>
      <c r="D42" s="381">
        <v>420</v>
      </c>
      <c r="E42" s="381">
        <v>-91</v>
      </c>
      <c r="F42" s="381">
        <v>-38</v>
      </c>
      <c r="G42" s="382">
        <v>-0.23497267759562845</v>
      </c>
      <c r="H42" s="316"/>
    </row>
    <row r="43" spans="1:8" ht="15" customHeight="1">
      <c r="A43" s="78" t="s">
        <v>8</v>
      </c>
      <c r="B43" s="381">
        <v>1151</v>
      </c>
      <c r="C43" s="381">
        <v>762</v>
      </c>
      <c r="D43" s="381">
        <v>1913</v>
      </c>
      <c r="E43" s="381">
        <v>-32</v>
      </c>
      <c r="F43" s="381">
        <v>-80</v>
      </c>
      <c r="G43" s="382">
        <v>-5.5308641975308603E-2</v>
      </c>
      <c r="H43" s="316"/>
    </row>
    <row r="44" spans="1:8" ht="15" customHeight="1">
      <c r="A44" s="78" t="s">
        <v>9</v>
      </c>
      <c r="B44" s="381">
        <v>1993</v>
      </c>
      <c r="C44" s="381">
        <v>1759</v>
      </c>
      <c r="D44" s="381">
        <v>3752</v>
      </c>
      <c r="E44" s="381">
        <v>-59</v>
      </c>
      <c r="F44" s="381">
        <v>-86</v>
      </c>
      <c r="G44" s="382">
        <v>-3.720810880164227E-2</v>
      </c>
      <c r="H44" s="316"/>
    </row>
    <row r="45" spans="1:8" ht="15" customHeight="1">
      <c r="A45" s="78" t="s">
        <v>10</v>
      </c>
      <c r="B45" s="381">
        <v>3145</v>
      </c>
      <c r="C45" s="381">
        <v>3084</v>
      </c>
      <c r="D45" s="381">
        <v>6229</v>
      </c>
      <c r="E45" s="381">
        <v>-64</v>
      </c>
      <c r="F45" s="381">
        <v>-47</v>
      </c>
      <c r="G45" s="382">
        <v>-1.7507886435331188E-2</v>
      </c>
      <c r="H45" s="316"/>
    </row>
    <row r="46" spans="1:8" ht="15" customHeight="1">
      <c r="A46" s="78" t="s">
        <v>11</v>
      </c>
      <c r="B46" s="381">
        <v>3824</v>
      </c>
      <c r="C46" s="381">
        <v>3765</v>
      </c>
      <c r="D46" s="381">
        <v>7589</v>
      </c>
      <c r="E46" s="381">
        <v>-27</v>
      </c>
      <c r="F46" s="381">
        <v>-16</v>
      </c>
      <c r="G46" s="382">
        <v>-5.6341719077568353E-3</v>
      </c>
      <c r="H46" s="316"/>
    </row>
    <row r="47" spans="1:8" ht="15" customHeight="1">
      <c r="A47" s="78" t="s">
        <v>12</v>
      </c>
      <c r="B47" s="381">
        <v>4289</v>
      </c>
      <c r="C47" s="381">
        <v>4318</v>
      </c>
      <c r="D47" s="381">
        <v>8607</v>
      </c>
      <c r="E47" s="381">
        <v>21</v>
      </c>
      <c r="F47" s="381">
        <v>-65</v>
      </c>
      <c r="G47" s="382">
        <v>-5.0861172118830122E-3</v>
      </c>
      <c r="H47" s="316"/>
    </row>
    <row r="48" spans="1:8" ht="15" customHeight="1">
      <c r="A48" s="78" t="s">
        <v>39</v>
      </c>
      <c r="B48" s="381">
        <v>6400</v>
      </c>
      <c r="C48" s="381">
        <v>6275</v>
      </c>
      <c r="D48" s="381">
        <v>12675</v>
      </c>
      <c r="E48" s="381">
        <v>163</v>
      </c>
      <c r="F48" s="381">
        <v>145</v>
      </c>
      <c r="G48" s="382">
        <v>2.4904989083852191E-2</v>
      </c>
      <c r="H48" s="318"/>
    </row>
    <row r="49" spans="1:8" ht="15" customHeight="1">
      <c r="A49" s="78" t="s">
        <v>40</v>
      </c>
      <c r="B49" s="381">
        <v>2667</v>
      </c>
      <c r="C49" s="381">
        <v>1834</v>
      </c>
      <c r="D49" s="381">
        <v>4501</v>
      </c>
      <c r="E49" s="381">
        <v>137</v>
      </c>
      <c r="F49" s="381">
        <v>142</v>
      </c>
      <c r="G49" s="382">
        <v>6.6082425390810107E-2</v>
      </c>
    </row>
    <row r="50" spans="1:8" ht="15" customHeight="1">
      <c r="A50" s="78" t="s">
        <v>41</v>
      </c>
      <c r="B50" s="381">
        <v>232</v>
      </c>
      <c r="C50" s="381">
        <v>90</v>
      </c>
      <c r="D50" s="381">
        <v>322</v>
      </c>
      <c r="E50" s="381">
        <v>9</v>
      </c>
      <c r="F50" s="381">
        <v>8</v>
      </c>
      <c r="G50" s="382">
        <v>5.573770491803276E-2</v>
      </c>
    </row>
    <row r="51" spans="1:8" ht="15" customHeight="1">
      <c r="A51" s="78" t="s">
        <v>42</v>
      </c>
      <c r="B51" s="381">
        <v>0</v>
      </c>
      <c r="C51" s="381">
        <v>0</v>
      </c>
      <c r="D51" s="381">
        <v>0</v>
      </c>
      <c r="E51" s="381">
        <v>0</v>
      </c>
      <c r="F51" s="381">
        <v>0</v>
      </c>
      <c r="G51" s="382">
        <v>0</v>
      </c>
    </row>
    <row r="52" spans="1:8" ht="24">
      <c r="A52" s="963" t="s">
        <v>567</v>
      </c>
      <c r="B52" s="964">
        <v>24020</v>
      </c>
      <c r="C52" s="964">
        <v>22002</v>
      </c>
      <c r="D52" s="964">
        <v>46022</v>
      </c>
      <c r="E52" s="964">
        <v>57</v>
      </c>
      <c r="F52" s="964">
        <v>-37</v>
      </c>
      <c r="G52" s="965">
        <v>4.3476370592587799E-4</v>
      </c>
      <c r="H52" s="184"/>
    </row>
    <row r="53" spans="1:8" ht="12.75" customHeight="1">
      <c r="A53" s="33" t="s">
        <v>981</v>
      </c>
      <c r="H53" s="184"/>
    </row>
    <row r="54" spans="1:8" ht="12.75" customHeight="1">
      <c r="B54" s="184"/>
      <c r="C54" s="184"/>
      <c r="D54" s="184"/>
      <c r="E54" s="184"/>
      <c r="F54" s="184"/>
      <c r="G54" s="184"/>
      <c r="H54" s="184"/>
    </row>
    <row r="55" spans="1:8">
      <c r="A55" s="628" t="s">
        <v>82</v>
      </c>
    </row>
    <row r="56" spans="1:8">
      <c r="G56" s="830" t="s">
        <v>847</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3"/>
      <c r="J65" s="203"/>
      <c r="K65" s="203"/>
      <c r="L65" s="203"/>
    </row>
    <row r="66" spans="9:12" ht="12.75" customHeight="1">
      <c r="I66" s="203"/>
      <c r="J66" s="203"/>
      <c r="K66" s="203"/>
      <c r="L66" s="203"/>
    </row>
    <row r="67" spans="9:12" ht="12.75" customHeight="1">
      <c r="I67" s="203"/>
      <c r="J67" s="203"/>
      <c r="K67" s="203"/>
      <c r="L67" s="203"/>
    </row>
    <row r="68" spans="9:12" ht="12.75" customHeight="1">
      <c r="I68" s="1126"/>
      <c r="J68" s="1126"/>
      <c r="K68" s="203"/>
      <c r="L68" s="203"/>
    </row>
    <row r="69" spans="9:12" ht="12.75" customHeight="1">
      <c r="I69" s="334"/>
      <c r="J69" s="1123"/>
      <c r="K69" s="203"/>
      <c r="L69" s="203"/>
    </row>
    <row r="70" spans="9:12" ht="12.75" customHeight="1">
      <c r="I70" s="336"/>
      <c r="J70" s="1124"/>
      <c r="K70" s="203"/>
      <c r="L70" s="203"/>
    </row>
    <row r="71" spans="9:12" ht="12.75" customHeight="1">
      <c r="I71" s="338"/>
      <c r="J71" s="339"/>
      <c r="K71" s="203"/>
      <c r="L71" s="203"/>
    </row>
    <row r="72" spans="9:12" ht="12.75" customHeight="1">
      <c r="I72" s="338"/>
      <c r="J72" s="339"/>
      <c r="K72" s="203"/>
      <c r="L72" s="203"/>
    </row>
    <row r="73" spans="9:12" ht="12.75" customHeight="1">
      <c r="I73" s="338"/>
      <c r="J73" s="339"/>
      <c r="K73" s="203"/>
      <c r="L73" s="203"/>
    </row>
    <row r="74" spans="9:12" ht="12.75" customHeight="1">
      <c r="I74" s="338"/>
      <c r="J74" s="339"/>
      <c r="K74" s="203"/>
      <c r="L74" s="203"/>
    </row>
    <row r="75" spans="9:12" ht="12.75" customHeight="1">
      <c r="I75" s="338"/>
      <c r="J75" s="339"/>
      <c r="K75" s="203"/>
      <c r="L75" s="203"/>
    </row>
    <row r="76" spans="9:12" ht="12.75" customHeight="1">
      <c r="I76" s="203"/>
      <c r="J76" s="203"/>
      <c r="K76" s="203"/>
      <c r="L76" s="203"/>
    </row>
    <row r="77" spans="9:12" ht="12.75" customHeight="1">
      <c r="I77" s="203"/>
      <c r="J77" s="203"/>
      <c r="K77" s="203"/>
      <c r="L77" s="203"/>
    </row>
    <row r="78" spans="9:12" ht="12.75" customHeight="1">
      <c r="I78" s="203"/>
      <c r="J78" s="203"/>
      <c r="K78" s="203"/>
      <c r="L78" s="203"/>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569</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7" customWidth="1"/>
    <col min="2" max="2" width="11.7109375" style="267" customWidth="1"/>
    <col min="3" max="3" width="10.85546875" style="267" customWidth="1"/>
    <col min="4" max="4" width="11.28515625" style="267" customWidth="1"/>
    <col min="5" max="5" width="11.140625" style="267" customWidth="1"/>
    <col min="6" max="6" width="11.28515625" style="267" customWidth="1"/>
    <col min="7" max="8" width="11.140625" style="267" customWidth="1"/>
    <col min="9" max="9" width="11.28515625" style="267" customWidth="1"/>
    <col min="10" max="11" width="10.140625" style="267" customWidth="1"/>
    <col min="12" max="12" width="11" style="267" customWidth="1"/>
    <col min="13" max="16384" width="8.85546875" style="267"/>
  </cols>
  <sheetData>
    <row r="1" spans="1:12">
      <c r="A1" s="153" t="s">
        <v>1112</v>
      </c>
      <c r="I1" s="140" t="str">
        <f>Naslovnica!A20</f>
        <v>Svibanj 2022.</v>
      </c>
      <c r="L1" s="140"/>
    </row>
    <row r="2" spans="1:12">
      <c r="A2" s="567" t="s">
        <v>1113</v>
      </c>
      <c r="I2" s="542" t="str">
        <f>Naslovnica!A24</f>
        <v>May 2022</v>
      </c>
      <c r="L2" s="542"/>
    </row>
    <row r="3" spans="1:12" ht="10.15" customHeight="1">
      <c r="A3" s="567"/>
      <c r="I3" s="542"/>
      <c r="L3" s="542"/>
    </row>
    <row r="4" spans="1:12" ht="12.75" customHeight="1">
      <c r="I4" s="14" t="s">
        <v>576</v>
      </c>
    </row>
    <row r="5" spans="1:12" ht="19.899999999999999" customHeight="1">
      <c r="A5" s="1100" t="s">
        <v>1171</v>
      </c>
      <c r="B5" s="1102" t="s">
        <v>1150</v>
      </c>
      <c r="C5" s="1102"/>
      <c r="D5" s="1102"/>
      <c r="E5" s="1102"/>
      <c r="F5" s="1103" t="s">
        <v>1152</v>
      </c>
      <c r="G5" s="1104" t="s">
        <v>1149</v>
      </c>
      <c r="H5" s="1100" t="s">
        <v>1151</v>
      </c>
      <c r="I5" s="1100" t="s">
        <v>1173</v>
      </c>
    </row>
    <row r="6" spans="1:12" s="64" customFormat="1" ht="69" customHeight="1">
      <c r="A6" s="1100"/>
      <c r="B6" s="989" t="s">
        <v>1145</v>
      </c>
      <c r="C6" s="989" t="s">
        <v>1146</v>
      </c>
      <c r="D6" s="989" t="s">
        <v>1147</v>
      </c>
      <c r="E6" s="989" t="s">
        <v>1148</v>
      </c>
      <c r="F6" s="1103"/>
      <c r="G6" s="1104"/>
      <c r="H6" s="1100"/>
      <c r="I6" s="1100"/>
      <c r="J6" s="941"/>
    </row>
    <row r="7" spans="1:12" s="64" customFormat="1">
      <c r="A7" s="974" t="s">
        <v>900</v>
      </c>
      <c r="B7" s="1008">
        <v>163.5</v>
      </c>
      <c r="C7" s="1008">
        <v>12.306010000000001</v>
      </c>
      <c r="D7" s="1008">
        <v>0</v>
      </c>
      <c r="E7" s="1008">
        <v>0</v>
      </c>
      <c r="F7" s="1009">
        <v>175.80601000000001</v>
      </c>
      <c r="G7" s="1010">
        <v>8.1766177885937985E-3</v>
      </c>
      <c r="H7" s="1009">
        <v>879.76657000000341</v>
      </c>
      <c r="I7" s="1009">
        <v>24394.719130000009</v>
      </c>
    </row>
    <row r="8" spans="1:12" s="64" customFormat="1">
      <c r="A8" s="974" t="s">
        <v>885</v>
      </c>
      <c r="B8" s="1008">
        <v>3.0266599999999997</v>
      </c>
      <c r="C8" s="1008">
        <v>37.772669999999998</v>
      </c>
      <c r="D8" s="1008">
        <v>0</v>
      </c>
      <c r="E8" s="1008">
        <v>0</v>
      </c>
      <c r="F8" s="1009">
        <v>40.799329999999998</v>
      </c>
      <c r="G8" s="1010">
        <v>1.5342879206307503E-2</v>
      </c>
      <c r="H8" s="1009">
        <v>716.27970999999889</v>
      </c>
      <c r="I8" s="1009">
        <v>20622.731069999987</v>
      </c>
    </row>
    <row r="9" spans="1:12" s="64" customFormat="1">
      <c r="A9" s="974" t="s">
        <v>190</v>
      </c>
      <c r="B9" s="1008">
        <v>14.19661</v>
      </c>
      <c r="C9" s="1008">
        <v>56.558</v>
      </c>
      <c r="D9" s="1008">
        <v>0</v>
      </c>
      <c r="E9" s="1008">
        <v>0</v>
      </c>
      <c r="F9" s="1009">
        <v>70.75461</v>
      </c>
      <c r="G9" s="1010">
        <v>2.4457232312649735E-2</v>
      </c>
      <c r="H9" s="1009">
        <v>367.07190999999875</v>
      </c>
      <c r="I9" s="1009">
        <v>38901.972189999971</v>
      </c>
    </row>
    <row r="10" spans="1:12" s="64" customFormat="1">
      <c r="A10" s="974" t="s">
        <v>902</v>
      </c>
      <c r="B10" s="1008">
        <v>616.0874</v>
      </c>
      <c r="C10" s="1008">
        <v>19.241</v>
      </c>
      <c r="D10" s="1008">
        <v>0</v>
      </c>
      <c r="E10" s="1008">
        <v>0</v>
      </c>
      <c r="F10" s="1009">
        <v>635.32839999999999</v>
      </c>
      <c r="G10" s="1010">
        <v>1.3432340995007674E-3</v>
      </c>
      <c r="H10" s="1009">
        <v>3213.87086000001</v>
      </c>
      <c r="I10" s="1009">
        <v>101689.96740000002</v>
      </c>
    </row>
    <row r="11" spans="1:12" s="64" customFormat="1">
      <c r="A11" s="974" t="s">
        <v>191</v>
      </c>
      <c r="B11" s="1008">
        <v>7.82</v>
      </c>
      <c r="C11" s="1008">
        <v>89.340190000000007</v>
      </c>
      <c r="D11" s="1008">
        <v>0</v>
      </c>
      <c r="E11" s="1008">
        <v>0</v>
      </c>
      <c r="F11" s="1009">
        <v>97.16019</v>
      </c>
      <c r="G11" s="1010">
        <v>0.39013120374882559</v>
      </c>
      <c r="H11" s="1009">
        <v>401.93320000000131</v>
      </c>
      <c r="I11" s="1009">
        <v>7593.2109800000007</v>
      </c>
    </row>
    <row r="12" spans="1:12" s="64" customFormat="1">
      <c r="A12" s="974" t="s">
        <v>192</v>
      </c>
      <c r="B12" s="1008">
        <v>840.05630000000008</v>
      </c>
      <c r="C12" s="1008">
        <v>94.885509999999996</v>
      </c>
      <c r="D12" s="1008">
        <v>0</v>
      </c>
      <c r="E12" s="1008">
        <v>75.460740000000001</v>
      </c>
      <c r="F12" s="1009">
        <v>1010.40255</v>
      </c>
      <c r="G12" s="1010">
        <v>6.8978272743468239E-2</v>
      </c>
      <c r="H12" s="1009">
        <v>4955.4187499999825</v>
      </c>
      <c r="I12" s="1009">
        <v>173201.83796000003</v>
      </c>
    </row>
    <row r="13" spans="1:12" s="64" customFormat="1">
      <c r="A13" s="975" t="s">
        <v>193</v>
      </c>
      <c r="B13" s="1008">
        <v>265.50286</v>
      </c>
      <c r="C13" s="1008">
        <v>486.78798</v>
      </c>
      <c r="D13" s="1008">
        <v>0</v>
      </c>
      <c r="E13" s="1008">
        <v>0</v>
      </c>
      <c r="F13" s="1009">
        <v>752.29084</v>
      </c>
      <c r="G13" s="1010">
        <v>4.6014323817151759E-3</v>
      </c>
      <c r="H13" s="1009">
        <v>3762.7738099999988</v>
      </c>
      <c r="I13" s="1009">
        <v>122743.84990999993</v>
      </c>
    </row>
    <row r="14" spans="1:12" s="64" customFormat="1">
      <c r="A14" s="976" t="s">
        <v>194</v>
      </c>
      <c r="B14" s="1008">
        <v>89.5</v>
      </c>
      <c r="C14" s="1008">
        <v>244.10901999999999</v>
      </c>
      <c r="D14" s="1008">
        <v>0</v>
      </c>
      <c r="E14" s="1008">
        <v>9.8519999999999996E-2</v>
      </c>
      <c r="F14" s="1009">
        <v>333.70753999999999</v>
      </c>
      <c r="G14" s="1010">
        <v>-1.6749994018722125E-2</v>
      </c>
      <c r="H14" s="1009">
        <v>1660.7091900000232</v>
      </c>
      <c r="I14" s="1009">
        <v>98470.52266000009</v>
      </c>
    </row>
    <row r="15" spans="1:12" s="64" customFormat="1">
      <c r="A15" s="976" t="s">
        <v>195</v>
      </c>
      <c r="B15" s="1008">
        <v>2642.1</v>
      </c>
      <c r="C15" s="1008">
        <v>142.54400000000001</v>
      </c>
      <c r="D15" s="1008">
        <v>0</v>
      </c>
      <c r="E15" s="1008">
        <v>0</v>
      </c>
      <c r="F15" s="1009">
        <v>2784.6439999999998</v>
      </c>
      <c r="G15" s="1010">
        <v>17.750043766917596</v>
      </c>
      <c r="H15" s="1009">
        <v>7404.3665500000061</v>
      </c>
      <c r="I15" s="1009">
        <v>183072.65270999985</v>
      </c>
    </row>
    <row r="16" spans="1:12" s="64" customFormat="1">
      <c r="A16" s="976" t="s">
        <v>196</v>
      </c>
      <c r="B16" s="1008">
        <v>4.8</v>
      </c>
      <c r="C16" s="1008">
        <v>1112.05873</v>
      </c>
      <c r="D16" s="1008">
        <v>0</v>
      </c>
      <c r="E16" s="1008">
        <v>0</v>
      </c>
      <c r="F16" s="1009">
        <v>1116.8587299999999</v>
      </c>
      <c r="G16" s="1010">
        <v>-3.6540813568405328E-3</v>
      </c>
      <c r="H16" s="1009">
        <v>5693.3565999999992</v>
      </c>
      <c r="I16" s="1009">
        <v>284836.94216999999</v>
      </c>
    </row>
    <row r="17" spans="1:12" s="64" customFormat="1">
      <c r="A17" s="976" t="s">
        <v>663</v>
      </c>
      <c r="B17" s="1008">
        <v>262.8</v>
      </c>
      <c r="C17" s="1008">
        <v>6.9436800000000005</v>
      </c>
      <c r="D17" s="1008">
        <v>0</v>
      </c>
      <c r="E17" s="1008">
        <v>0</v>
      </c>
      <c r="F17" s="1009">
        <v>269.74368000000004</v>
      </c>
      <c r="G17" s="1010">
        <v>3.590314529411387E-3</v>
      </c>
      <c r="H17" s="1009">
        <v>1379.1424599999955</v>
      </c>
      <c r="I17" s="1009">
        <v>56557.95349</v>
      </c>
    </row>
    <row r="18" spans="1:12" s="64" customFormat="1">
      <c r="A18" s="975" t="s">
        <v>197</v>
      </c>
      <c r="B18" s="1008">
        <v>258.2</v>
      </c>
      <c r="C18" s="1008">
        <v>24.184000000000001</v>
      </c>
      <c r="D18" s="1008">
        <v>0</v>
      </c>
      <c r="E18" s="1008">
        <v>0</v>
      </c>
      <c r="F18" s="1009">
        <v>282.38400000000001</v>
      </c>
      <c r="G18" s="1010">
        <v>-0.13534037184920267</v>
      </c>
      <c r="H18" s="1009">
        <v>1493.0470000000023</v>
      </c>
      <c r="I18" s="1009">
        <v>28482.50162000001</v>
      </c>
    </row>
    <row r="19" spans="1:12" s="64" customFormat="1">
      <c r="A19" s="975" t="s">
        <v>198</v>
      </c>
      <c r="B19" s="1008">
        <v>8</v>
      </c>
      <c r="C19" s="1008">
        <v>65.498329999999996</v>
      </c>
      <c r="D19" s="1008">
        <v>0</v>
      </c>
      <c r="E19" s="1008">
        <v>10.74334</v>
      </c>
      <c r="F19" s="1009">
        <v>84.241669999999999</v>
      </c>
      <c r="G19" s="1010">
        <v>-0.94734333482188804</v>
      </c>
      <c r="H19" s="1009">
        <v>2173.1577800000014</v>
      </c>
      <c r="I19" s="1009">
        <v>49131.540209999992</v>
      </c>
    </row>
    <row r="20" spans="1:12" s="64" customFormat="1">
      <c r="A20" s="975" t="s">
        <v>203</v>
      </c>
      <c r="B20" s="1008">
        <v>24.876999999999999</v>
      </c>
      <c r="C20" s="1008">
        <v>8.09</v>
      </c>
      <c r="D20" s="1008">
        <v>0</v>
      </c>
      <c r="E20" s="1008">
        <v>0</v>
      </c>
      <c r="F20" s="1009">
        <v>32.966999999999999</v>
      </c>
      <c r="G20" s="1010">
        <v>-9.0223943389504346E-2</v>
      </c>
      <c r="H20" s="1009">
        <v>205.03668000000016</v>
      </c>
      <c r="I20" s="1009">
        <v>2662.2201500000001</v>
      </c>
    </row>
    <row r="21" spans="1:12" s="64" customFormat="1">
      <c r="A21" s="975" t="s">
        <v>236</v>
      </c>
      <c r="B21" s="1008">
        <v>0</v>
      </c>
      <c r="C21" s="1008">
        <v>40.656999999999996</v>
      </c>
      <c r="D21" s="1008">
        <v>0</v>
      </c>
      <c r="E21" s="1008">
        <v>0</v>
      </c>
      <c r="F21" s="1009">
        <v>40.656999999999996</v>
      </c>
      <c r="G21" s="1010">
        <v>1.5993202888772151E-2</v>
      </c>
      <c r="H21" s="1009">
        <v>216.49499999999989</v>
      </c>
      <c r="I21" s="1009">
        <v>1976.41347</v>
      </c>
    </row>
    <row r="22" spans="1:12" s="64" customFormat="1">
      <c r="A22" s="975" t="s">
        <v>235</v>
      </c>
      <c r="B22" s="1008">
        <v>7076.9605599999995</v>
      </c>
      <c r="C22" s="1008">
        <v>10.182</v>
      </c>
      <c r="D22" s="1008">
        <v>0</v>
      </c>
      <c r="E22" s="1008">
        <v>0</v>
      </c>
      <c r="F22" s="1009">
        <v>7087.1425599999993</v>
      </c>
      <c r="G22" s="1010">
        <v>887.44710542810571</v>
      </c>
      <c r="H22" s="1009">
        <v>7151.8465599999981</v>
      </c>
      <c r="I22" s="1009">
        <v>71768.487880000015</v>
      </c>
    </row>
    <row r="23" spans="1:12" s="64" customFormat="1">
      <c r="A23" s="975" t="s">
        <v>199</v>
      </c>
      <c r="B23" s="1008">
        <v>0</v>
      </c>
      <c r="C23" s="1008">
        <v>597.43677000000002</v>
      </c>
      <c r="D23" s="1008">
        <v>0</v>
      </c>
      <c r="E23" s="1008">
        <v>0</v>
      </c>
      <c r="F23" s="1009">
        <v>597.43677000000002</v>
      </c>
      <c r="G23" s="1010">
        <v>0.31332656002777215</v>
      </c>
      <c r="H23" s="1009">
        <v>2686.1836200000034</v>
      </c>
      <c r="I23" s="1009">
        <v>41510.151559999998</v>
      </c>
    </row>
    <row r="24" spans="1:12" s="64" customFormat="1">
      <c r="A24" s="974" t="s">
        <v>200</v>
      </c>
      <c r="B24" s="1008">
        <v>0</v>
      </c>
      <c r="C24" s="1008">
        <v>176.56442000000001</v>
      </c>
      <c r="D24" s="1008">
        <v>0</v>
      </c>
      <c r="E24" s="1008">
        <v>0</v>
      </c>
      <c r="F24" s="1009">
        <v>176.56442000000001</v>
      </c>
      <c r="G24" s="1010">
        <v>1.9261869909626972E-2</v>
      </c>
      <c r="H24" s="1009">
        <v>1085.6699099999896</v>
      </c>
      <c r="I24" s="1009">
        <v>39276.100520000007</v>
      </c>
    </row>
    <row r="25" spans="1:12" s="64" customFormat="1">
      <c r="A25" s="975" t="s">
        <v>201</v>
      </c>
      <c r="B25" s="1008">
        <v>0</v>
      </c>
      <c r="C25" s="1008">
        <v>245.15217000000001</v>
      </c>
      <c r="D25" s="1008">
        <v>0</v>
      </c>
      <c r="E25" s="1008">
        <v>0</v>
      </c>
      <c r="F25" s="1009">
        <v>245.15217000000001</v>
      </c>
      <c r="G25" s="1010">
        <v>-2.9392921231033209E-2</v>
      </c>
      <c r="H25" s="1009">
        <v>2159.6788400000005</v>
      </c>
      <c r="I25" s="1009">
        <v>39361.135569999991</v>
      </c>
    </row>
    <row r="26" spans="1:12" s="64" customFormat="1">
      <c r="A26" s="975" t="s">
        <v>202</v>
      </c>
      <c r="B26" s="1008">
        <v>0</v>
      </c>
      <c r="C26" s="1008">
        <v>96.054670000000002</v>
      </c>
      <c r="D26" s="1008">
        <v>0</v>
      </c>
      <c r="E26" s="1008">
        <v>0</v>
      </c>
      <c r="F26" s="1009">
        <v>96.054670000000002</v>
      </c>
      <c r="G26" s="1010">
        <v>-3.5059637045358527E-2</v>
      </c>
      <c r="H26" s="1009">
        <v>618.986149999997</v>
      </c>
      <c r="I26" s="1009">
        <v>46352.118240000033</v>
      </c>
    </row>
    <row r="27" spans="1:12" s="64" customFormat="1" ht="21.6" customHeight="1">
      <c r="A27" s="947" t="s">
        <v>1107</v>
      </c>
      <c r="B27" s="1011">
        <v>12277.427390000001</v>
      </c>
      <c r="C27" s="1011">
        <v>3566.3661500000003</v>
      </c>
      <c r="D27" s="1011">
        <v>0</v>
      </c>
      <c r="E27" s="1011">
        <v>86.302599999999998</v>
      </c>
      <c r="F27" s="1011">
        <v>15930.09614</v>
      </c>
      <c r="G27" s="1027">
        <v>1.109783909938586</v>
      </c>
      <c r="H27" s="1011">
        <v>48224.791150000005</v>
      </c>
      <c r="I27" s="1011">
        <v>1484283.9387899998</v>
      </c>
    </row>
    <row r="28" spans="1:12">
      <c r="A28" s="29" t="s">
        <v>568</v>
      </c>
      <c r="I28" s="955"/>
      <c r="J28" s="955"/>
      <c r="K28" s="955"/>
      <c r="L28" s="956"/>
    </row>
    <row r="29" spans="1:12">
      <c r="A29" s="33" t="s">
        <v>981</v>
      </c>
      <c r="B29" s="840"/>
      <c r="C29" s="940"/>
      <c r="D29" s="766"/>
      <c r="E29" s="839"/>
      <c r="F29" s="839"/>
      <c r="G29" s="839"/>
      <c r="I29" s="955"/>
      <c r="J29" s="955"/>
      <c r="K29" s="955"/>
      <c r="L29" s="956"/>
    </row>
    <row r="30" spans="1:12" ht="12.75" customHeight="1">
      <c r="A30" s="267" t="s">
        <v>1215</v>
      </c>
    </row>
    <row r="31" spans="1:12" ht="12.75" customHeight="1">
      <c r="A31" s="1000" t="s">
        <v>1177</v>
      </c>
    </row>
    <row r="32" spans="1:12" ht="12.75" customHeight="1"/>
    <row r="33" spans="1:13">
      <c r="A33" s="153" t="s">
        <v>1114</v>
      </c>
      <c r="H33" s="936"/>
      <c r="L33" s="140" t="str">
        <f>I1</f>
        <v>Svibanj 2022.</v>
      </c>
    </row>
    <row r="34" spans="1:13">
      <c r="A34" s="567" t="s">
        <v>1115</v>
      </c>
      <c r="H34" s="937"/>
      <c r="L34" s="542" t="str">
        <f>I2</f>
        <v>May 2022</v>
      </c>
    </row>
    <row r="35" spans="1:13" ht="10.15" customHeight="1">
      <c r="A35" s="567"/>
      <c r="H35" s="937"/>
    </row>
    <row r="36" spans="1:13" ht="10.15" customHeight="1">
      <c r="A36" s="567"/>
      <c r="H36" s="937"/>
      <c r="L36" s="14" t="s">
        <v>576</v>
      </c>
    </row>
    <row r="37" spans="1:13" s="64" customFormat="1" ht="14.45" customHeight="1">
      <c r="A37" s="1100" t="s">
        <v>1171</v>
      </c>
      <c r="B37" s="1101" t="s">
        <v>1212</v>
      </c>
      <c r="C37" s="1101"/>
      <c r="D37" s="1101"/>
      <c r="E37" s="1101"/>
      <c r="F37" s="1105" t="s">
        <v>1155</v>
      </c>
      <c r="G37" s="1105"/>
      <c r="H37" s="1105"/>
      <c r="I37" s="1103" t="s">
        <v>1154</v>
      </c>
      <c r="J37" s="1104" t="s">
        <v>1149</v>
      </c>
      <c r="K37" s="1100" t="s">
        <v>1151</v>
      </c>
      <c r="L37" s="1100" t="s">
        <v>1174</v>
      </c>
      <c r="M37" s="941"/>
    </row>
    <row r="38" spans="1:13" s="64" customFormat="1" ht="94.9" customHeight="1">
      <c r="A38" s="1100"/>
      <c r="B38" s="989" t="s">
        <v>1157</v>
      </c>
      <c r="C38" s="989" t="s">
        <v>1158</v>
      </c>
      <c r="D38" s="989" t="s">
        <v>1159</v>
      </c>
      <c r="E38" s="989" t="s">
        <v>1160</v>
      </c>
      <c r="F38" s="989" t="s">
        <v>1156</v>
      </c>
      <c r="G38" s="989" t="s">
        <v>1161</v>
      </c>
      <c r="H38" s="989" t="s">
        <v>1108</v>
      </c>
      <c r="I38" s="1103"/>
      <c r="J38" s="1104"/>
      <c r="K38" s="1100"/>
      <c r="L38" s="1100"/>
    </row>
    <row r="39" spans="1:13" s="64" customFormat="1">
      <c r="A39" s="974" t="s">
        <v>900</v>
      </c>
      <c r="B39" s="1008">
        <v>156.75296</v>
      </c>
      <c r="C39" s="1008">
        <v>0</v>
      </c>
      <c r="D39" s="1008">
        <v>0</v>
      </c>
      <c r="E39" s="1008">
        <v>0</v>
      </c>
      <c r="F39" s="1008">
        <v>0</v>
      </c>
      <c r="G39" s="1008">
        <v>0</v>
      </c>
      <c r="H39" s="1008">
        <v>0</v>
      </c>
      <c r="I39" s="1009">
        <v>156.75296</v>
      </c>
      <c r="J39" s="1012">
        <v>5.3385980781976157</v>
      </c>
      <c r="K39" s="1009">
        <v>423.41420000000062</v>
      </c>
      <c r="L39" s="1009">
        <v>2782.416110000001</v>
      </c>
    </row>
    <row r="40" spans="1:13" s="64" customFormat="1">
      <c r="A40" s="974" t="s">
        <v>885</v>
      </c>
      <c r="B40" s="1008">
        <v>0</v>
      </c>
      <c r="C40" s="1008">
        <v>0</v>
      </c>
      <c r="D40" s="1008">
        <v>0</v>
      </c>
      <c r="E40" s="1008">
        <v>0</v>
      </c>
      <c r="F40" s="1008">
        <v>0</v>
      </c>
      <c r="G40" s="1008">
        <v>0</v>
      </c>
      <c r="H40" s="1008">
        <v>0</v>
      </c>
      <c r="I40" s="1009">
        <v>0</v>
      </c>
      <c r="J40" s="1012">
        <v>-1</v>
      </c>
      <c r="K40" s="1009">
        <v>143.62800999999945</v>
      </c>
      <c r="L40" s="1009">
        <v>4953.604699999999</v>
      </c>
    </row>
    <row r="41" spans="1:13" s="64" customFormat="1">
      <c r="A41" s="974" t="s">
        <v>190</v>
      </c>
      <c r="B41" s="1008">
        <v>177.21876</v>
      </c>
      <c r="C41" s="1008">
        <v>0</v>
      </c>
      <c r="D41" s="1008">
        <v>0</v>
      </c>
      <c r="E41" s="1008">
        <v>0</v>
      </c>
      <c r="F41" s="1008">
        <v>0</v>
      </c>
      <c r="G41" s="1008">
        <v>108.44775</v>
      </c>
      <c r="H41" s="1008">
        <v>0</v>
      </c>
      <c r="I41" s="1009">
        <v>285.66651000000002</v>
      </c>
      <c r="J41" s="1012">
        <v>0.45858051989250481</v>
      </c>
      <c r="K41" s="1009">
        <v>1067.9105100000015</v>
      </c>
      <c r="L41" s="1009">
        <v>30046.042150000016</v>
      </c>
    </row>
    <row r="42" spans="1:13" s="64" customFormat="1">
      <c r="A42" s="974" t="s">
        <v>902</v>
      </c>
      <c r="B42" s="1008">
        <v>171.36555999999999</v>
      </c>
      <c r="C42" s="1008">
        <v>0</v>
      </c>
      <c r="D42" s="1008">
        <v>0</v>
      </c>
      <c r="E42" s="1008">
        <v>0</v>
      </c>
      <c r="F42" s="1008">
        <v>0</v>
      </c>
      <c r="G42" s="1008">
        <v>0</v>
      </c>
      <c r="H42" s="1008">
        <v>0</v>
      </c>
      <c r="I42" s="1009">
        <v>171.36555999999999</v>
      </c>
      <c r="J42" s="1012">
        <v>-0.66880718077568457</v>
      </c>
      <c r="K42" s="1009">
        <v>2018.401730000005</v>
      </c>
      <c r="L42" s="1009">
        <v>37430.41315</v>
      </c>
      <c r="M42" s="1024"/>
    </row>
    <row r="43" spans="1:13" s="64" customFormat="1">
      <c r="A43" s="974" t="s">
        <v>191</v>
      </c>
      <c r="B43" s="1008">
        <v>100.25683000000001</v>
      </c>
      <c r="C43" s="1008">
        <v>0</v>
      </c>
      <c r="D43" s="1008">
        <v>0</v>
      </c>
      <c r="E43" s="1008">
        <v>0</v>
      </c>
      <c r="F43" s="1008">
        <v>0</v>
      </c>
      <c r="G43" s="1008">
        <v>35.086839999999995</v>
      </c>
      <c r="H43" s="1008">
        <v>0</v>
      </c>
      <c r="I43" s="1009">
        <v>135.34367</v>
      </c>
      <c r="J43" s="1012">
        <v>1</v>
      </c>
      <c r="K43" s="1009">
        <v>383.09938000000005</v>
      </c>
      <c r="L43" s="1009">
        <v>791.2793200000001</v>
      </c>
    </row>
    <row r="44" spans="1:13" s="64" customFormat="1">
      <c r="A44" s="974" t="s">
        <v>192</v>
      </c>
      <c r="B44" s="1008">
        <v>516.11006999999995</v>
      </c>
      <c r="C44" s="1008">
        <v>0</v>
      </c>
      <c r="D44" s="1008">
        <v>0</v>
      </c>
      <c r="E44" s="1008">
        <v>0</v>
      </c>
      <c r="F44" s="1008">
        <v>0</v>
      </c>
      <c r="G44" s="1008">
        <v>338.91913</v>
      </c>
      <c r="H44" s="1008">
        <v>0</v>
      </c>
      <c r="I44" s="1009">
        <v>855.02919999999995</v>
      </c>
      <c r="J44" s="1012">
        <v>2.2752315605397646</v>
      </c>
      <c r="K44" s="1009">
        <v>3505.4948000000004</v>
      </c>
      <c r="L44" s="1009">
        <v>34780.029600000002</v>
      </c>
    </row>
    <row r="45" spans="1:13" s="64" customFormat="1">
      <c r="A45" s="975" t="s">
        <v>193</v>
      </c>
      <c r="B45" s="1008">
        <v>290.33605999999997</v>
      </c>
      <c r="C45" s="1008">
        <v>0</v>
      </c>
      <c r="D45" s="1008">
        <v>0</v>
      </c>
      <c r="E45" s="1008">
        <v>0</v>
      </c>
      <c r="F45" s="1008">
        <v>23.168779999999998</v>
      </c>
      <c r="G45" s="1008">
        <v>294.02249999999998</v>
      </c>
      <c r="H45" s="1008">
        <v>0</v>
      </c>
      <c r="I45" s="1009">
        <v>607.52733999999987</v>
      </c>
      <c r="J45" s="1012">
        <v>0.37936922501692161</v>
      </c>
      <c r="K45" s="1009">
        <v>3608.1187300000092</v>
      </c>
      <c r="L45" s="1009">
        <v>54025.610120000012</v>
      </c>
    </row>
    <row r="46" spans="1:13" s="64" customFormat="1">
      <c r="A46" s="976" t="s">
        <v>194</v>
      </c>
      <c r="B46" s="1008">
        <v>0</v>
      </c>
      <c r="C46" s="1008">
        <v>0</v>
      </c>
      <c r="D46" s="1008">
        <v>80.518129999999999</v>
      </c>
      <c r="E46" s="1008">
        <v>56.676679999999998</v>
      </c>
      <c r="F46" s="1008">
        <v>0</v>
      </c>
      <c r="G46" s="1008">
        <v>0</v>
      </c>
      <c r="H46" s="1008">
        <v>0</v>
      </c>
      <c r="I46" s="1009">
        <v>137.19480999999999</v>
      </c>
      <c r="J46" s="1012">
        <v>0.15448259972388967</v>
      </c>
      <c r="K46" s="1009">
        <v>948.77830999999424</v>
      </c>
      <c r="L46" s="1009">
        <v>42953.322389999979</v>
      </c>
    </row>
    <row r="47" spans="1:13" s="64" customFormat="1">
      <c r="A47" s="976" t="s">
        <v>195</v>
      </c>
      <c r="B47" s="1008">
        <v>12.41445</v>
      </c>
      <c r="C47" s="1008">
        <v>0</v>
      </c>
      <c r="D47" s="1008">
        <v>323.93590999999998</v>
      </c>
      <c r="E47" s="1008">
        <v>262.98338000000001</v>
      </c>
      <c r="F47" s="1008">
        <v>137.59035</v>
      </c>
      <c r="G47" s="1008">
        <v>0</v>
      </c>
      <c r="H47" s="1008">
        <v>0</v>
      </c>
      <c r="I47" s="1009">
        <v>736.92408999999998</v>
      </c>
      <c r="J47" s="1012">
        <v>0.22466331459904021</v>
      </c>
      <c r="K47" s="1009">
        <v>3620.0892700000004</v>
      </c>
      <c r="L47" s="1009">
        <v>29336.950840000005</v>
      </c>
    </row>
    <row r="48" spans="1:13" s="64" customFormat="1">
      <c r="A48" s="976" t="s">
        <v>196</v>
      </c>
      <c r="B48" s="1008">
        <v>97.319339999999997</v>
      </c>
      <c r="C48" s="1008">
        <v>0</v>
      </c>
      <c r="D48" s="1008">
        <v>347.27127000000002</v>
      </c>
      <c r="E48" s="1008">
        <v>407.94408000000004</v>
      </c>
      <c r="F48" s="1008">
        <v>0</v>
      </c>
      <c r="G48" s="1008">
        <v>0</v>
      </c>
      <c r="H48" s="1008">
        <v>0</v>
      </c>
      <c r="I48" s="1009">
        <v>852.53469000000007</v>
      </c>
      <c r="J48" s="1012">
        <v>0.20507298261110174</v>
      </c>
      <c r="K48" s="1009">
        <v>4766.122789999994</v>
      </c>
      <c r="L48" s="1009">
        <v>126419.46166</v>
      </c>
    </row>
    <row r="49" spans="1:12" s="64" customFormat="1">
      <c r="A49" s="976" t="s">
        <v>663</v>
      </c>
      <c r="B49" s="1008">
        <v>0</v>
      </c>
      <c r="C49" s="1008">
        <v>0</v>
      </c>
      <c r="D49" s="1008">
        <v>24.893409999999999</v>
      </c>
      <c r="E49" s="1008">
        <v>54.854939999999999</v>
      </c>
      <c r="F49" s="1008">
        <v>0</v>
      </c>
      <c r="G49" s="1008">
        <v>0</v>
      </c>
      <c r="H49" s="1008">
        <v>0</v>
      </c>
      <c r="I49" s="1009">
        <v>79.748350000000002</v>
      </c>
      <c r="J49" s="1012">
        <v>-0.35400053268719622</v>
      </c>
      <c r="K49" s="1009">
        <v>759.04863000000023</v>
      </c>
      <c r="L49" s="1009">
        <v>1268.1457700000003</v>
      </c>
    </row>
    <row r="50" spans="1:12" s="64" customFormat="1">
      <c r="A50" s="975" t="s">
        <v>197</v>
      </c>
      <c r="B50" s="1008">
        <v>0</v>
      </c>
      <c r="C50" s="1008">
        <v>0</v>
      </c>
      <c r="D50" s="1008">
        <v>0</v>
      </c>
      <c r="E50" s="1008">
        <v>38.892609999999998</v>
      </c>
      <c r="F50" s="1008">
        <v>0</v>
      </c>
      <c r="G50" s="1008">
        <v>90.74942999999999</v>
      </c>
      <c r="H50" s="1008">
        <v>0</v>
      </c>
      <c r="I50" s="1009">
        <v>129.64203999999998</v>
      </c>
      <c r="J50" s="1012">
        <v>5.7276302290233199</v>
      </c>
      <c r="K50" s="1009">
        <v>492.07000000000062</v>
      </c>
      <c r="L50" s="1009">
        <v>5893.8873999999996</v>
      </c>
    </row>
    <row r="51" spans="1:12" s="64" customFormat="1">
      <c r="A51" s="975" t="s">
        <v>198</v>
      </c>
      <c r="B51" s="1008">
        <v>0</v>
      </c>
      <c r="C51" s="1008">
        <v>0</v>
      </c>
      <c r="D51" s="1008">
        <v>0</v>
      </c>
      <c r="E51" s="1008">
        <v>11.98339</v>
      </c>
      <c r="F51" s="1008">
        <v>0</v>
      </c>
      <c r="G51" s="1008">
        <v>6.7829100000000002</v>
      </c>
      <c r="H51" s="1008">
        <v>0</v>
      </c>
      <c r="I51" s="1009">
        <v>18.766300000000001</v>
      </c>
      <c r="J51" s="1012">
        <v>8.3053110728753978</v>
      </c>
      <c r="K51" s="1009">
        <v>244.25355999999988</v>
      </c>
      <c r="L51" s="1009">
        <v>1869.9087699999995</v>
      </c>
    </row>
    <row r="52" spans="1:12" s="64" customFormat="1">
      <c r="A52" s="975" t="s">
        <v>203</v>
      </c>
      <c r="B52" s="1008">
        <v>0</v>
      </c>
      <c r="C52" s="1008">
        <v>0</v>
      </c>
      <c r="D52" s="1008">
        <v>0</v>
      </c>
      <c r="E52" s="1008">
        <v>0</v>
      </c>
      <c r="F52" s="1008">
        <v>0</v>
      </c>
      <c r="G52" s="1008">
        <v>0</v>
      </c>
      <c r="H52" s="1008">
        <v>0</v>
      </c>
      <c r="I52" s="1009">
        <v>0</v>
      </c>
      <c r="J52" s="1012" t="s">
        <v>142</v>
      </c>
      <c r="K52" s="1009">
        <v>28.13627</v>
      </c>
      <c r="L52" s="1009">
        <v>28.13627</v>
      </c>
    </row>
    <row r="53" spans="1:12" s="64" customFormat="1">
      <c r="A53" s="975" t="s">
        <v>236</v>
      </c>
      <c r="B53" s="1008">
        <v>0</v>
      </c>
      <c r="C53" s="1008">
        <v>0</v>
      </c>
      <c r="D53" s="1008">
        <v>0</v>
      </c>
      <c r="E53" s="1008">
        <v>9.5202399999999994</v>
      </c>
      <c r="F53" s="1008">
        <v>0</v>
      </c>
      <c r="G53" s="1008">
        <v>0</v>
      </c>
      <c r="H53" s="1008">
        <v>0</v>
      </c>
      <c r="I53" s="1009">
        <v>9.5202399999999994</v>
      </c>
      <c r="J53" s="1012">
        <v>1</v>
      </c>
      <c r="K53" s="1009">
        <v>17.025970000000001</v>
      </c>
      <c r="L53" s="1009">
        <v>103.20963</v>
      </c>
    </row>
    <row r="54" spans="1:12" s="64" customFormat="1">
      <c r="A54" s="975" t="s">
        <v>235</v>
      </c>
      <c r="B54" s="1008">
        <v>0</v>
      </c>
      <c r="C54" s="1008">
        <v>0</v>
      </c>
      <c r="D54" s="1008">
        <v>0</v>
      </c>
      <c r="E54" s="1008">
        <v>457.20534999999995</v>
      </c>
      <c r="F54" s="1008">
        <v>5.3470900000000006</v>
      </c>
      <c r="G54" s="1008">
        <v>165.96356</v>
      </c>
      <c r="H54" s="1008">
        <v>1.33152</v>
      </c>
      <c r="I54" s="1009">
        <v>629.84751999999992</v>
      </c>
      <c r="J54" s="1012">
        <v>1.6811796453626302</v>
      </c>
      <c r="K54" s="1009">
        <v>1803.4577800000006</v>
      </c>
      <c r="L54" s="1009">
        <v>12153.013780000001</v>
      </c>
    </row>
    <row r="55" spans="1:12" s="64" customFormat="1">
      <c r="A55" s="975" t="s">
        <v>199</v>
      </c>
      <c r="B55" s="1008">
        <v>166.28565</v>
      </c>
      <c r="C55" s="1008">
        <v>0</v>
      </c>
      <c r="D55" s="1008">
        <v>18.840259999999997</v>
      </c>
      <c r="E55" s="1008">
        <v>12.520770000000001</v>
      </c>
      <c r="F55" s="1008">
        <v>0</v>
      </c>
      <c r="G55" s="1008">
        <v>0</v>
      </c>
      <c r="H55" s="1008">
        <v>0</v>
      </c>
      <c r="I55" s="1009">
        <v>197.64668</v>
      </c>
      <c r="J55" s="1012">
        <v>6.0786656571683571</v>
      </c>
      <c r="K55" s="1009">
        <v>724.50127999999859</v>
      </c>
      <c r="L55" s="1009">
        <v>13087.342929999997</v>
      </c>
    </row>
    <row r="56" spans="1:12" s="64" customFormat="1">
      <c r="A56" s="974" t="s">
        <v>200</v>
      </c>
      <c r="B56" s="1008">
        <v>0</v>
      </c>
      <c r="C56" s="1008">
        <v>0</v>
      </c>
      <c r="D56" s="1008">
        <v>38.089940000000006</v>
      </c>
      <c r="E56" s="1008">
        <v>0</v>
      </c>
      <c r="F56" s="1008">
        <v>0</v>
      </c>
      <c r="G56" s="1008">
        <v>0</v>
      </c>
      <c r="H56" s="1008">
        <v>0</v>
      </c>
      <c r="I56" s="1009">
        <v>38.089940000000006</v>
      </c>
      <c r="J56" s="1012">
        <v>-0.73933916729100346</v>
      </c>
      <c r="K56" s="1009">
        <v>941.51274999999805</v>
      </c>
      <c r="L56" s="1009">
        <v>13867.991649999994</v>
      </c>
    </row>
    <row r="57" spans="1:12" s="64" customFormat="1">
      <c r="A57" s="975" t="s">
        <v>201</v>
      </c>
      <c r="B57" s="1008">
        <v>0</v>
      </c>
      <c r="C57" s="1008">
        <v>0</v>
      </c>
      <c r="D57" s="1008">
        <v>7.4906099999999993</v>
      </c>
      <c r="E57" s="1008">
        <v>15.58813</v>
      </c>
      <c r="F57" s="1008">
        <v>9.2222399999999993</v>
      </c>
      <c r="G57" s="1008">
        <v>0</v>
      </c>
      <c r="H57" s="1008">
        <v>0</v>
      </c>
      <c r="I57" s="1009">
        <v>32.300979999999996</v>
      </c>
      <c r="J57" s="1012">
        <v>-0.88075927238340812</v>
      </c>
      <c r="K57" s="1009">
        <v>423.99989000000005</v>
      </c>
      <c r="L57" s="1009">
        <v>3944.6101299999991</v>
      </c>
    </row>
    <row r="58" spans="1:12" s="64" customFormat="1">
      <c r="A58" s="975" t="s">
        <v>202</v>
      </c>
      <c r="B58" s="1008">
        <v>0</v>
      </c>
      <c r="C58" s="1008">
        <v>0</v>
      </c>
      <c r="D58" s="1008">
        <v>48.835230000000003</v>
      </c>
      <c r="E58" s="1008">
        <v>33.464269999999999</v>
      </c>
      <c r="F58" s="1008">
        <v>0</v>
      </c>
      <c r="G58" s="1008">
        <v>0</v>
      </c>
      <c r="H58" s="1008">
        <v>0</v>
      </c>
      <c r="I58" s="1009">
        <v>82.299499999999995</v>
      </c>
      <c r="J58" s="1012">
        <v>0.53817500687790809</v>
      </c>
      <c r="K58" s="1009">
        <v>632.06582999999955</v>
      </c>
      <c r="L58" s="1009">
        <v>21411.116770000001</v>
      </c>
    </row>
    <row r="59" spans="1:12" s="64" customFormat="1" ht="23.45" customHeight="1">
      <c r="A59" s="947" t="s">
        <v>1107</v>
      </c>
      <c r="B59" s="1011">
        <v>1688.0596799999998</v>
      </c>
      <c r="C59" s="1011">
        <v>0</v>
      </c>
      <c r="D59" s="1011">
        <v>889.87475999999992</v>
      </c>
      <c r="E59" s="1011">
        <v>1361.63384</v>
      </c>
      <c r="F59" s="1011">
        <v>175.32846000000001</v>
      </c>
      <c r="G59" s="1011">
        <v>1039.9721199999999</v>
      </c>
      <c r="H59" s="1011">
        <v>1.33152</v>
      </c>
      <c r="I59" s="1011">
        <v>5156.2003799999993</v>
      </c>
      <c r="J59" s="1027">
        <v>0.32924478579718852</v>
      </c>
      <c r="K59" s="1011">
        <v>26551.129689999998</v>
      </c>
      <c r="L59" s="1011">
        <v>459521.63958000008</v>
      </c>
    </row>
    <row r="60" spans="1:12" ht="12.75" customHeight="1">
      <c r="A60" s="33" t="s">
        <v>981</v>
      </c>
      <c r="H60" s="184"/>
    </row>
    <row r="61" spans="1:12" ht="12.75" customHeight="1">
      <c r="A61" s="267" t="s">
        <v>1216</v>
      </c>
      <c r="B61" s="184"/>
      <c r="C61" s="184"/>
      <c r="D61" s="184"/>
      <c r="E61" s="184"/>
      <c r="F61" s="184"/>
      <c r="G61" s="184"/>
      <c r="H61" s="184"/>
    </row>
    <row r="62" spans="1:12">
      <c r="A62" s="1000" t="s">
        <v>1178</v>
      </c>
    </row>
    <row r="63" spans="1:12">
      <c r="A63" s="628" t="s">
        <v>82</v>
      </c>
    </row>
    <row r="64" spans="1:12">
      <c r="L64" s="830" t="s">
        <v>1121</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3"/>
      <c r="J72" s="203"/>
      <c r="K72" s="203"/>
      <c r="L72" s="203"/>
    </row>
    <row r="73" spans="9:12" ht="12.75" customHeight="1">
      <c r="I73" s="203"/>
      <c r="J73" s="203"/>
      <c r="K73" s="203"/>
      <c r="L73" s="203"/>
    </row>
    <row r="74" spans="9:12" ht="12.75" customHeight="1">
      <c r="I74" s="203"/>
      <c r="J74" s="203"/>
      <c r="K74" s="203"/>
      <c r="L74" s="203"/>
    </row>
    <row r="75" spans="9:12" ht="12.75" customHeight="1">
      <c r="I75" s="1126"/>
      <c r="J75" s="1126"/>
      <c r="K75" s="203"/>
      <c r="L75" s="203"/>
    </row>
    <row r="76" spans="9:12" ht="12.75" customHeight="1">
      <c r="I76" s="334"/>
      <c r="J76" s="1123"/>
      <c r="K76" s="203"/>
      <c r="L76" s="203"/>
    </row>
    <row r="77" spans="9:12" ht="12.75" customHeight="1">
      <c r="I77" s="336"/>
      <c r="J77" s="1124"/>
      <c r="K77" s="203"/>
      <c r="L77" s="203"/>
    </row>
    <row r="78" spans="9:12" ht="12.75" customHeight="1">
      <c r="I78" s="338"/>
      <c r="J78" s="339"/>
      <c r="K78" s="203"/>
      <c r="L78" s="203"/>
    </row>
    <row r="79" spans="9:12" ht="12.75" customHeight="1">
      <c r="I79" s="338"/>
      <c r="J79" s="339"/>
      <c r="K79" s="203"/>
      <c r="L79" s="203"/>
    </row>
    <row r="80" spans="9:12" ht="12.75" customHeight="1">
      <c r="I80" s="338"/>
      <c r="J80" s="339"/>
      <c r="K80" s="203"/>
      <c r="L80" s="203"/>
    </row>
    <row r="81" spans="1:12" ht="12.75" customHeight="1">
      <c r="I81" s="338"/>
      <c r="J81" s="339"/>
      <c r="K81" s="203"/>
      <c r="L81" s="203"/>
    </row>
    <row r="82" spans="1:12" ht="12.75" customHeight="1">
      <c r="I82" s="338"/>
      <c r="J82" s="339"/>
      <c r="K82" s="203"/>
      <c r="L82" s="203"/>
    </row>
    <row r="83" spans="1:12" ht="12.75" customHeight="1">
      <c r="I83" s="203"/>
      <c r="J83" s="203"/>
      <c r="K83" s="203"/>
      <c r="L83" s="203"/>
    </row>
    <row r="84" spans="1:12" ht="12.75" customHeight="1">
      <c r="I84" s="203"/>
      <c r="J84" s="203"/>
      <c r="K84" s="203"/>
      <c r="L84" s="203"/>
    </row>
    <row r="85" spans="1:12" ht="12.75" customHeight="1">
      <c r="I85" s="203"/>
      <c r="J85" s="203"/>
      <c r="K85" s="203"/>
      <c r="L85" s="203"/>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7" customWidth="1"/>
    <col min="2" max="2" width="13.28515625" style="267" bestFit="1" customWidth="1"/>
    <col min="3" max="3" width="9.5703125" style="267" customWidth="1"/>
    <col min="4" max="4" width="11.5703125" style="267" customWidth="1"/>
    <col min="5" max="5" width="11" style="267" customWidth="1"/>
    <col min="6" max="6" width="13.140625" style="267" bestFit="1" customWidth="1"/>
    <col min="7" max="7" width="12.140625" style="267" customWidth="1"/>
    <col min="8" max="8" width="6" style="267" customWidth="1"/>
    <col min="9" max="9" width="8.42578125" style="267" customWidth="1"/>
    <col min="10" max="10" width="8" style="267" customWidth="1"/>
    <col min="11" max="11" width="8.140625" style="267" bestFit="1" customWidth="1"/>
    <col min="12" max="12" width="9" style="267" customWidth="1"/>
    <col min="13" max="13" width="8.85546875" style="267" customWidth="1"/>
    <col min="14" max="16384" width="8.85546875" style="267"/>
  </cols>
  <sheetData>
    <row r="1" spans="1:8">
      <c r="A1" s="154" t="s">
        <v>1116</v>
      </c>
      <c r="G1" s="140" t="str">
        <f>Naslovnica!A20</f>
        <v>Svibanj 2022.</v>
      </c>
    </row>
    <row r="2" spans="1:8">
      <c r="A2" s="540" t="s">
        <v>1117</v>
      </c>
      <c r="G2" s="542" t="str">
        <f>Naslovnica!A24</f>
        <v>May 2022</v>
      </c>
    </row>
    <row r="4" spans="1:8">
      <c r="A4" s="203"/>
      <c r="B4" s="203"/>
      <c r="C4" s="977"/>
      <c r="D4" s="977"/>
      <c r="E4" s="987"/>
      <c r="F4" s="987"/>
      <c r="G4" s="14" t="s">
        <v>576</v>
      </c>
    </row>
    <row r="5" spans="1:8" s="64" customFormat="1">
      <c r="A5" s="1117" t="s">
        <v>1176</v>
      </c>
      <c r="B5" s="1118" t="s">
        <v>1118</v>
      </c>
      <c r="C5" s="1118"/>
      <c r="D5" s="1118"/>
      <c r="E5" s="1118"/>
      <c r="F5" s="1118"/>
      <c r="G5" s="1118"/>
      <c r="H5" s="941"/>
    </row>
    <row r="6" spans="1:8" s="64" customFormat="1" ht="22.9" customHeight="1">
      <c r="A6" s="1117"/>
      <c r="B6" s="1119" t="str">
        <f>Naslovnica!A20</f>
        <v>Svibanj 2022.</v>
      </c>
      <c r="C6" s="1119"/>
      <c r="D6" s="1120" t="s">
        <v>17</v>
      </c>
      <c r="E6" s="1120"/>
      <c r="F6" s="1117" t="s">
        <v>237</v>
      </c>
      <c r="G6" s="1117"/>
    </row>
    <row r="7" spans="1:8" s="64" customFormat="1">
      <c r="A7" s="1117"/>
      <c r="B7" s="1121" t="str">
        <f>Naslovnica!A24</f>
        <v>May 2022</v>
      </c>
      <c r="C7" s="1122"/>
      <c r="D7" s="1130" t="s">
        <v>45</v>
      </c>
      <c r="E7" s="1130"/>
      <c r="F7" s="1130" t="s">
        <v>51</v>
      </c>
      <c r="G7" s="1130"/>
    </row>
    <row r="8" spans="1:8" s="64" customFormat="1">
      <c r="A8" s="1117"/>
      <c r="B8" s="958" t="s">
        <v>27</v>
      </c>
      <c r="C8" s="958" t="s">
        <v>28</v>
      </c>
      <c r="D8" s="689" t="s">
        <v>1162</v>
      </c>
      <c r="E8" s="689" t="s">
        <v>146</v>
      </c>
      <c r="F8" s="689" t="s">
        <v>1162</v>
      </c>
      <c r="G8" s="689" t="s">
        <v>146</v>
      </c>
    </row>
    <row r="9" spans="1:8" s="64" customFormat="1">
      <c r="A9" s="1117"/>
      <c r="B9" s="959" t="s">
        <v>29</v>
      </c>
      <c r="C9" s="959" t="s">
        <v>30</v>
      </c>
      <c r="D9" s="730" t="s">
        <v>1163</v>
      </c>
      <c r="E9" s="730" t="s">
        <v>147</v>
      </c>
      <c r="F9" s="730" t="s">
        <v>1163</v>
      </c>
      <c r="G9" s="730" t="s">
        <v>147</v>
      </c>
    </row>
    <row r="10" spans="1:8" s="64" customFormat="1" ht="15" customHeight="1">
      <c r="A10" s="982" t="s">
        <v>900</v>
      </c>
      <c r="B10" s="983">
        <v>25225.626800000002</v>
      </c>
      <c r="C10" s="984">
        <v>1.8845443407859964E-2</v>
      </c>
      <c r="D10" s="983">
        <v>-198.7287499999984</v>
      </c>
      <c r="E10" s="984">
        <v>-7.8164714778777844E-3</v>
      </c>
      <c r="F10" s="983">
        <v>-839.28164000000106</v>
      </c>
      <c r="G10" s="984">
        <v>-3.2199677276134708E-2</v>
      </c>
    </row>
    <row r="11" spans="1:8" s="64" customFormat="1" ht="15" customHeight="1">
      <c r="A11" s="982" t="s">
        <v>885</v>
      </c>
      <c r="B11" s="983">
        <v>25339.532800000001</v>
      </c>
      <c r="C11" s="984">
        <v>1.8930539770136111E-2</v>
      </c>
      <c r="D11" s="983">
        <v>-176.40456999999878</v>
      </c>
      <c r="E11" s="984">
        <v>-6.913505368899564E-3</v>
      </c>
      <c r="F11" s="983">
        <v>-730.1711200000027</v>
      </c>
      <c r="G11" s="984">
        <v>-2.8008416291979255E-2</v>
      </c>
    </row>
    <row r="12" spans="1:8" s="64" customFormat="1" ht="15" customHeight="1">
      <c r="A12" s="982" t="s">
        <v>190</v>
      </c>
      <c r="B12" s="983">
        <v>25588.732010000003</v>
      </c>
      <c r="C12" s="984">
        <v>1.9116710351607589E-2</v>
      </c>
      <c r="D12" s="983">
        <v>-424.98931999999331</v>
      </c>
      <c r="E12" s="984">
        <v>-1.6337121267993249E-2</v>
      </c>
      <c r="F12" s="983">
        <v>-2005.6587399999953</v>
      </c>
      <c r="G12" s="984">
        <v>-7.2683566677405054E-2</v>
      </c>
    </row>
    <row r="13" spans="1:8" s="64" customFormat="1" ht="15" customHeight="1">
      <c r="A13" s="982" t="s">
        <v>902</v>
      </c>
      <c r="B13" s="983">
        <v>94000.507889999993</v>
      </c>
      <c r="C13" s="984">
        <v>7.0225460235187845E-2</v>
      </c>
      <c r="D13" s="983">
        <v>-345.30485000000044</v>
      </c>
      <c r="E13" s="984">
        <v>-3.6599912595124406E-3</v>
      </c>
      <c r="F13" s="983">
        <v>-3503.1021400000027</v>
      </c>
      <c r="G13" s="984">
        <v>-3.5927922452534511E-2</v>
      </c>
    </row>
    <row r="14" spans="1:8" s="64" customFormat="1" ht="15" customHeight="1">
      <c r="A14" s="982" t="s">
        <v>191</v>
      </c>
      <c r="B14" s="983">
        <v>6801.1822400000001</v>
      </c>
      <c r="C14" s="984">
        <v>5.0809954506447494E-3</v>
      </c>
      <c r="D14" s="983">
        <v>-81.662679999999455</v>
      </c>
      <c r="E14" s="984">
        <v>-1.1864669471588152E-2</v>
      </c>
      <c r="F14" s="983">
        <v>-309.94970999999987</v>
      </c>
      <c r="G14" s="984">
        <v>-4.3586550239726574E-2</v>
      </c>
    </row>
    <row r="15" spans="1:8" s="64" customFormat="1" ht="15" customHeight="1">
      <c r="A15" s="982" t="s">
        <v>192</v>
      </c>
      <c r="B15" s="983">
        <v>170536.18669</v>
      </c>
      <c r="C15" s="984">
        <v>0.12740337755486958</v>
      </c>
      <c r="D15" s="983">
        <v>-1167.0763799999841</v>
      </c>
      <c r="E15" s="984">
        <v>-6.7970541685290486E-3</v>
      </c>
      <c r="F15" s="983">
        <v>-7058.1899200000043</v>
      </c>
      <c r="G15" s="984">
        <v>-3.9743318762282098E-2</v>
      </c>
    </row>
    <row r="16" spans="1:8" s="64" customFormat="1" ht="15" customHeight="1">
      <c r="A16" s="982" t="s">
        <v>193</v>
      </c>
      <c r="B16" s="983">
        <v>97436.041299999997</v>
      </c>
      <c r="C16" s="984">
        <v>7.279206248326231E-2</v>
      </c>
      <c r="D16" s="983">
        <v>-701.15873000001011</v>
      </c>
      <c r="E16" s="984">
        <v>-7.1446783664672608E-3</v>
      </c>
      <c r="F16" s="983">
        <v>-4949.585699999996</v>
      </c>
      <c r="G16" s="984">
        <v>-4.834258328075669E-2</v>
      </c>
    </row>
    <row r="17" spans="1:7" s="64" customFormat="1" ht="15" customHeight="1">
      <c r="A17" s="982" t="s">
        <v>194</v>
      </c>
      <c r="B17" s="983">
        <v>79104.355409999989</v>
      </c>
      <c r="C17" s="984">
        <v>5.9096912239833661E-2</v>
      </c>
      <c r="D17" s="983">
        <v>-1060.9891400000051</v>
      </c>
      <c r="E17" s="984">
        <v>-1.3235010040258177E-2</v>
      </c>
      <c r="F17" s="983">
        <v>-3903.4227700000192</v>
      </c>
      <c r="G17" s="984">
        <v>-4.7024783165928841E-2</v>
      </c>
    </row>
    <row r="18" spans="1:7" s="64" customFormat="1" ht="15" customHeight="1">
      <c r="A18" s="982" t="s">
        <v>195</v>
      </c>
      <c r="B18" s="983">
        <v>187045.03458000001</v>
      </c>
      <c r="C18" s="984">
        <v>0.1397367305021178</v>
      </c>
      <c r="D18" s="983">
        <v>-715.91490999999223</v>
      </c>
      <c r="E18" s="984">
        <v>-3.8129063148890641E-3</v>
      </c>
      <c r="F18" s="983">
        <v>-6402.1504199999908</v>
      </c>
      <c r="G18" s="984">
        <v>-3.3095081843656615E-2</v>
      </c>
    </row>
    <row r="19" spans="1:7" s="64" customFormat="1" ht="15" customHeight="1">
      <c r="A19" s="982" t="s">
        <v>196</v>
      </c>
      <c r="B19" s="983">
        <v>240830.41959999999</v>
      </c>
      <c r="C19" s="984">
        <v>0.17991846464100425</v>
      </c>
      <c r="D19" s="983">
        <v>-3347.9957799999975</v>
      </c>
      <c r="E19" s="984">
        <v>-1.3711268355926176E-2</v>
      </c>
      <c r="F19" s="983">
        <v>-12425.357420000015</v>
      </c>
      <c r="G19" s="984">
        <v>-4.9062483652717481E-2</v>
      </c>
    </row>
    <row r="20" spans="1:7" s="64" customFormat="1" ht="15" customHeight="1">
      <c r="A20" s="982" t="s">
        <v>663</v>
      </c>
      <c r="B20" s="983">
        <v>57506.630039999996</v>
      </c>
      <c r="C20" s="984">
        <v>4.296178448162722E-2</v>
      </c>
      <c r="D20" s="983">
        <v>-579.27079000000231</v>
      </c>
      <c r="E20" s="984">
        <v>-9.9726574215549535E-3</v>
      </c>
      <c r="F20" s="983">
        <v>-2050.6174200000023</v>
      </c>
      <c r="G20" s="984">
        <v>-3.4431030772153148E-2</v>
      </c>
    </row>
    <row r="21" spans="1:7" s="64" customFormat="1" ht="15" customHeight="1">
      <c r="A21" s="982" t="s">
        <v>197</v>
      </c>
      <c r="B21" s="983">
        <v>27649.536469999999</v>
      </c>
      <c r="C21" s="984">
        <v>2.0656286518872354E-2</v>
      </c>
      <c r="D21" s="983">
        <v>-61.208679999999731</v>
      </c>
      <c r="E21" s="984">
        <v>-2.208842803348432E-3</v>
      </c>
      <c r="F21" s="983">
        <v>-323.67997000000105</v>
      </c>
      <c r="G21" s="984">
        <v>-1.1571067299116833E-2</v>
      </c>
    </row>
    <row r="22" spans="1:7" s="64" customFormat="1" ht="15" customHeight="1">
      <c r="A22" s="982" t="s">
        <v>198</v>
      </c>
      <c r="B22" s="983">
        <v>54186.262189999994</v>
      </c>
      <c r="C22" s="984">
        <v>4.048121958202866E-2</v>
      </c>
      <c r="D22" s="983">
        <v>-232.5144000000073</v>
      </c>
      <c r="E22" s="984">
        <v>-4.2726870130104233E-3</v>
      </c>
      <c r="F22" s="983">
        <v>-1269.0274900000077</v>
      </c>
      <c r="G22" s="984">
        <v>-2.2883795167653487E-2</v>
      </c>
    </row>
    <row r="23" spans="1:7" s="64" customFormat="1" ht="15" customHeight="1">
      <c r="A23" s="982" t="s">
        <v>203</v>
      </c>
      <c r="B23" s="983">
        <v>2948.3377599999999</v>
      </c>
      <c r="C23" s="984">
        <v>2.2026303982003179E-3</v>
      </c>
      <c r="D23" s="983">
        <v>6.5041299999998046</v>
      </c>
      <c r="E23" s="984">
        <v>2.2109102070464459E-3</v>
      </c>
      <c r="F23" s="983">
        <v>9.1976899999999659</v>
      </c>
      <c r="G23" s="984">
        <v>3.1293813091390899E-3</v>
      </c>
    </row>
    <row r="24" spans="1:7" s="64" customFormat="1" ht="15" customHeight="1">
      <c r="A24" s="982" t="s">
        <v>236</v>
      </c>
      <c r="B24" s="983">
        <v>1842.3230100000001</v>
      </c>
      <c r="C24" s="984">
        <v>1.3763540664112745E-3</v>
      </c>
      <c r="D24" s="983">
        <v>11.001500000000078</v>
      </c>
      <c r="E24" s="984">
        <v>6.0074104628411451E-3</v>
      </c>
      <c r="F24" s="983">
        <v>62.836610000000064</v>
      </c>
      <c r="G24" s="984">
        <v>3.5311655093289929E-2</v>
      </c>
    </row>
    <row r="25" spans="1:7" s="64" customFormat="1" ht="15" customHeight="1">
      <c r="A25" s="982" t="s">
        <v>235</v>
      </c>
      <c r="B25" s="983">
        <v>61362.951119999998</v>
      </c>
      <c r="C25" s="984">
        <v>4.584274681615591E-2</v>
      </c>
      <c r="D25" s="983">
        <v>5828.8145099999965</v>
      </c>
      <c r="E25" s="984">
        <v>0.10495912722897005</v>
      </c>
      <c r="F25" s="983">
        <v>1469.250119999997</v>
      </c>
      <c r="G25" s="984">
        <v>2.4530962279322166E-2</v>
      </c>
    </row>
    <row r="26" spans="1:7" s="64" customFormat="1" ht="15" customHeight="1">
      <c r="A26" s="982" t="s">
        <v>199</v>
      </c>
      <c r="B26" s="983">
        <v>44667.711320000002</v>
      </c>
      <c r="C26" s="984">
        <v>3.3370145071665212E-2</v>
      </c>
      <c r="D26" s="983">
        <v>319.75207000000228</v>
      </c>
      <c r="E26" s="984">
        <v>7.2100740464173807E-3</v>
      </c>
      <c r="F26" s="983">
        <v>769.94350000000122</v>
      </c>
      <c r="G26" s="984">
        <v>1.753946813781293E-2</v>
      </c>
    </row>
    <row r="27" spans="1:7" s="64" customFormat="1" ht="15" customHeight="1">
      <c r="A27" s="982" t="s">
        <v>906</v>
      </c>
      <c r="B27" s="983">
        <v>37625.596140000001</v>
      </c>
      <c r="C27" s="984">
        <v>2.8109154565918035E-2</v>
      </c>
      <c r="D27" s="983">
        <v>39.673700000006647</v>
      </c>
      <c r="E27" s="984">
        <v>1.0555467958339726E-3</v>
      </c>
      <c r="F27" s="983">
        <v>-1156.6501900000003</v>
      </c>
      <c r="G27" s="984">
        <v>-2.9824218539534986E-2</v>
      </c>
    </row>
    <row r="28" spans="1:7" s="64" customFormat="1" ht="15" customHeight="1">
      <c r="A28" s="982" t="s">
        <v>201</v>
      </c>
      <c r="B28" s="983">
        <v>42671.232739999999</v>
      </c>
      <c r="C28" s="984">
        <v>3.1878625182280552E-2</v>
      </c>
      <c r="D28" s="983">
        <v>155.52560000000085</v>
      </c>
      <c r="E28" s="984">
        <v>3.6580739322498168E-3</v>
      </c>
      <c r="F28" s="983">
        <v>425.63588000000163</v>
      </c>
      <c r="G28" s="984">
        <v>1.0075272019721693E-2</v>
      </c>
    </row>
    <row r="29" spans="1:7" s="64" customFormat="1" ht="15" customHeight="1">
      <c r="A29" s="982" t="s">
        <v>202</v>
      </c>
      <c r="B29" s="983">
        <v>56184.905490000005</v>
      </c>
      <c r="C29" s="984">
        <v>4.1974356680316689E-2</v>
      </c>
      <c r="D29" s="983">
        <v>-380.3507099999988</v>
      </c>
      <c r="E29" s="984">
        <v>-6.7241047871360315E-3</v>
      </c>
      <c r="F29" s="983">
        <v>-1437.6169699999955</v>
      </c>
      <c r="G29" s="984">
        <v>-2.4948872569713565E-2</v>
      </c>
    </row>
    <row r="30" spans="1:7" s="64" customFormat="1" ht="24" customHeight="1">
      <c r="A30" s="960" t="s">
        <v>1109</v>
      </c>
      <c r="B30" s="961">
        <v>1338553.1055999999</v>
      </c>
      <c r="C30" s="962">
        <v>1</v>
      </c>
      <c r="D30" s="961">
        <v>-3112.298180000158</v>
      </c>
      <c r="E30" s="962">
        <v>-2.3197275350707036E-3</v>
      </c>
      <c r="F30" s="961">
        <v>-45627.597820000257</v>
      </c>
      <c r="G30" s="962">
        <v>-3.2963613571020511E-2</v>
      </c>
    </row>
    <row r="31" spans="1:7">
      <c r="A31" s="34" t="s">
        <v>559</v>
      </c>
      <c r="B31" s="986"/>
      <c r="C31" s="986"/>
      <c r="D31" s="953"/>
      <c r="E31" s="978"/>
      <c r="F31" s="978"/>
      <c r="G31" s="978"/>
    </row>
    <row r="33" spans="1:13">
      <c r="A33" s="540"/>
      <c r="H33" s="937"/>
    </row>
    <row r="34" spans="1:13" ht="12.75" customHeight="1">
      <c r="A34" s="156" t="s">
        <v>1119</v>
      </c>
      <c r="G34" s="140" t="str">
        <f>G1</f>
        <v>Svibanj 2022.</v>
      </c>
    </row>
    <row r="35" spans="1:13">
      <c r="A35" s="865" t="s">
        <v>1120</v>
      </c>
      <c r="G35" s="542" t="str">
        <f>G2</f>
        <v>May 2022</v>
      </c>
      <c r="M35" s="830"/>
    </row>
    <row r="37" spans="1:13" ht="30" customHeight="1">
      <c r="A37" s="1106" t="s">
        <v>1175</v>
      </c>
      <c r="B37" s="1044" t="s">
        <v>1076</v>
      </c>
      <c r="C37" s="1127" t="s">
        <v>1077</v>
      </c>
      <c r="D37" s="1128"/>
      <c r="E37" s="1128"/>
      <c r="F37" s="1129"/>
      <c r="G37" s="1044"/>
    </row>
    <row r="38" spans="1:13" ht="31.9" customHeight="1">
      <c r="A38" s="1106"/>
      <c r="B38" s="843" t="str">
        <f>G34</f>
        <v>Svibanj 2022.</v>
      </c>
      <c r="C38" s="997" t="s">
        <v>666</v>
      </c>
      <c r="D38" s="997" t="s">
        <v>60</v>
      </c>
      <c r="E38" s="997" t="s">
        <v>61</v>
      </c>
      <c r="F38" s="997" t="s">
        <v>859</v>
      </c>
      <c r="G38" s="997" t="s">
        <v>62</v>
      </c>
    </row>
    <row r="39" spans="1:13" ht="39" customHeight="1">
      <c r="A39" s="1106"/>
      <c r="B39" s="844" t="str">
        <f>G35</f>
        <v>May 2022</v>
      </c>
      <c r="C39" s="998" t="s">
        <v>249</v>
      </c>
      <c r="D39" s="998" t="s">
        <v>1442</v>
      </c>
      <c r="E39" s="998" t="s">
        <v>861</v>
      </c>
      <c r="F39" s="999" t="s">
        <v>53</v>
      </c>
      <c r="G39" s="998" t="s">
        <v>860</v>
      </c>
    </row>
    <row r="40" spans="1:13" ht="15" customHeight="1">
      <c r="A40" s="982" t="s">
        <v>900</v>
      </c>
      <c r="B40" s="979">
        <v>165.971</v>
      </c>
      <c r="C40" s="980">
        <v>-8.5263709368613803E-3</v>
      </c>
      <c r="D40" s="980">
        <v>-4.8906767981524983E-2</v>
      </c>
      <c r="E40" s="980">
        <v>-1.3898147587014959E-2</v>
      </c>
      <c r="F40" s="980">
        <v>4.9787397741805961E-2</v>
      </c>
      <c r="G40" s="981">
        <v>40906</v>
      </c>
    </row>
    <row r="41" spans="1:13" ht="15" customHeight="1">
      <c r="A41" s="982" t="s">
        <v>885</v>
      </c>
      <c r="B41" s="979">
        <v>291.7389</v>
      </c>
      <c r="C41" s="980">
        <v>-8.4951493431348613E-3</v>
      </c>
      <c r="D41" s="980">
        <v>-4.914734523571284E-2</v>
      </c>
      <c r="E41" s="980">
        <v>-9.9195077203764678E-3</v>
      </c>
      <c r="F41" s="980">
        <v>6.0453376468304176E-2</v>
      </c>
      <c r="G41" s="981">
        <v>38054</v>
      </c>
    </row>
    <row r="42" spans="1:13" ht="15" customHeight="1">
      <c r="A42" s="982" t="s">
        <v>190</v>
      </c>
      <c r="B42" s="979">
        <v>277.48739999999998</v>
      </c>
      <c r="C42" s="980">
        <v>-8.0163071649857528E-3</v>
      </c>
      <c r="D42" s="980">
        <v>-4.7552132155653903E-2</v>
      </c>
      <c r="E42" s="980">
        <v>-5.5840335773077931E-3</v>
      </c>
      <c r="F42" s="980">
        <v>6.0156280863671974E-2</v>
      </c>
      <c r="G42" s="981">
        <v>38335</v>
      </c>
    </row>
    <row r="43" spans="1:13" ht="15" customHeight="1">
      <c r="A43" s="982" t="s">
        <v>902</v>
      </c>
      <c r="B43" s="979">
        <v>269.911</v>
      </c>
      <c r="C43" s="980">
        <v>-8.59610220410339E-3</v>
      </c>
      <c r="D43" s="980">
        <v>-4.7872192192870144E-2</v>
      </c>
      <c r="E43" s="980">
        <v>-8.3451391419870347E-3</v>
      </c>
      <c r="F43" s="980">
        <v>5.9339276049982903E-2</v>
      </c>
      <c r="G43" s="981">
        <v>38425</v>
      </c>
    </row>
    <row r="44" spans="1:13" ht="15" customHeight="1">
      <c r="A44" s="985" t="s">
        <v>191</v>
      </c>
      <c r="B44" s="979">
        <v>107.1259</v>
      </c>
      <c r="C44" s="980">
        <v>-6.312241202748585E-3</v>
      </c>
      <c r="D44" s="980">
        <v>-4.6199610380822508E-2</v>
      </c>
      <c r="E44" s="980">
        <v>-4.0250460048773223E-2</v>
      </c>
      <c r="F44" s="980">
        <v>1.2783048985582246E-2</v>
      </c>
      <c r="G44" s="981">
        <v>42734</v>
      </c>
    </row>
    <row r="45" spans="1:13" ht="15" customHeight="1">
      <c r="A45" s="985" t="s">
        <v>192</v>
      </c>
      <c r="B45" s="979">
        <v>145.4033</v>
      </c>
      <c r="C45" s="980">
        <v>-7.643835485550793E-3</v>
      </c>
      <c r="D45" s="980">
        <v>-4.7590570181615284E-2</v>
      </c>
      <c r="E45" s="980">
        <v>-9.4785438438854015E-3</v>
      </c>
      <c r="F45" s="980">
        <v>3.9488325734237328E-2</v>
      </c>
      <c r="G45" s="981">
        <v>41184</v>
      </c>
      <c r="I45" s="203"/>
      <c r="J45" s="203"/>
      <c r="K45" s="203"/>
      <c r="L45" s="203"/>
      <c r="M45" s="203"/>
    </row>
    <row r="46" spans="1:13" ht="15" customHeight="1">
      <c r="A46" s="985" t="s">
        <v>193</v>
      </c>
      <c r="B46" s="979">
        <v>215.05260000000001</v>
      </c>
      <c r="C46" s="980">
        <v>-8.535573341201563E-3</v>
      </c>
      <c r="D46" s="980">
        <v>-4.9180284380305493E-2</v>
      </c>
      <c r="E46" s="980">
        <v>-1.0149242189916413E-2</v>
      </c>
      <c r="F46" s="980">
        <v>5.7702355239119818E-2</v>
      </c>
      <c r="G46" s="981">
        <v>39730</v>
      </c>
      <c r="I46" s="203"/>
      <c r="J46" s="203"/>
      <c r="K46" s="203"/>
      <c r="L46" s="203"/>
      <c r="M46" s="203"/>
    </row>
    <row r="47" spans="1:13" ht="15" customHeight="1">
      <c r="A47" s="985" t="s">
        <v>194</v>
      </c>
      <c r="B47" s="979">
        <v>160.57040000000001</v>
      </c>
      <c r="C47" s="980">
        <v>-1.5692967098713682E-2</v>
      </c>
      <c r="D47" s="980">
        <v>-5.5385442606440106E-2</v>
      </c>
      <c r="E47" s="980">
        <v>-2.6072230723926646E-2</v>
      </c>
      <c r="F47" s="980">
        <v>2.8755734120708532E-2</v>
      </c>
      <c r="G47" s="981">
        <v>38615</v>
      </c>
      <c r="I47" s="203"/>
      <c r="J47" s="203"/>
      <c r="K47" s="203"/>
      <c r="L47" s="203"/>
      <c r="M47" s="203"/>
    </row>
    <row r="48" spans="1:13" ht="15" customHeight="1">
      <c r="A48" s="985" t="s">
        <v>195</v>
      </c>
      <c r="B48" s="979">
        <v>191.3245</v>
      </c>
      <c r="C48" s="980">
        <v>-1.463286254987357E-2</v>
      </c>
      <c r="D48" s="980">
        <v>-5.2365340924006201E-2</v>
      </c>
      <c r="E48" s="980">
        <v>-2.2081865749493852E-2</v>
      </c>
      <c r="F48" s="980">
        <v>4.7433525810365973E-2</v>
      </c>
      <c r="G48" s="981">
        <v>39602</v>
      </c>
      <c r="I48" s="1040"/>
      <c r="J48" s="1040"/>
      <c r="K48" s="1040"/>
      <c r="L48" s="203"/>
      <c r="M48" s="203"/>
    </row>
    <row r="49" spans="1:15" ht="15" customHeight="1">
      <c r="A49" s="985" t="s">
        <v>196</v>
      </c>
      <c r="B49" s="979">
        <v>179.78100000000001</v>
      </c>
      <c r="C49" s="980">
        <v>-1.4814417013180238E-2</v>
      </c>
      <c r="D49" s="980">
        <v>-5.2664859267924406E-2</v>
      </c>
      <c r="E49" s="980">
        <v>-2.0082794857888737E-2</v>
      </c>
      <c r="F49" s="980">
        <v>3.7172320019056571E-2</v>
      </c>
      <c r="G49" s="981">
        <v>38846</v>
      </c>
      <c r="I49" s="939"/>
      <c r="J49" s="334"/>
      <c r="K49" s="1123"/>
      <c r="L49" s="203"/>
      <c r="M49" s="203"/>
    </row>
    <row r="50" spans="1:15" ht="15" customHeight="1">
      <c r="A50" s="985" t="s">
        <v>663</v>
      </c>
      <c r="B50" s="979">
        <v>112.2347</v>
      </c>
      <c r="C50" s="980">
        <v>-1.3258861220226677E-2</v>
      </c>
      <c r="D50" s="980">
        <v>-4.4722446592917894E-2</v>
      </c>
      <c r="E50" s="980">
        <v>-1.0582262456682295E-2</v>
      </c>
      <c r="F50" s="980">
        <v>3.5193849214013362E-2</v>
      </c>
      <c r="G50" s="981">
        <v>43494</v>
      </c>
      <c r="I50" s="335"/>
      <c r="J50" s="336"/>
      <c r="K50" s="1124"/>
      <c r="L50" s="203"/>
      <c r="M50" s="203"/>
    </row>
    <row r="51" spans="1:15" ht="15" customHeight="1">
      <c r="A51" s="982" t="s">
        <v>197</v>
      </c>
      <c r="B51" s="979">
        <v>233.173</v>
      </c>
      <c r="C51" s="980">
        <v>-7.7723569624616644E-3</v>
      </c>
      <c r="D51" s="980">
        <v>-4.6837500904423748E-2</v>
      </c>
      <c r="E51" s="980">
        <v>1.3725599529902801E-4</v>
      </c>
      <c r="F51" s="980">
        <v>6.5094834821071368E-2</v>
      </c>
      <c r="G51" s="981">
        <v>39812</v>
      </c>
      <c r="I51" s="338"/>
      <c r="J51" s="338"/>
      <c r="K51" s="339"/>
      <c r="L51" s="203"/>
      <c r="M51" s="203"/>
    </row>
    <row r="52" spans="1:15" ht="15" customHeight="1">
      <c r="A52" s="982" t="s">
        <v>198</v>
      </c>
      <c r="B52" s="979">
        <v>147.42699999999999</v>
      </c>
      <c r="C52" s="980">
        <v>-5.487033224411169E-3</v>
      </c>
      <c r="D52" s="980">
        <v>-5.6960296600113855E-2</v>
      </c>
      <c r="E52" s="980">
        <v>-2.4386382059634211E-3</v>
      </c>
      <c r="F52" s="980">
        <v>6.2280155173200846E-2</v>
      </c>
      <c r="G52" s="981">
        <v>42367</v>
      </c>
      <c r="I52" s="338"/>
      <c r="J52" s="338"/>
      <c r="K52" s="339"/>
      <c r="L52" s="203"/>
      <c r="M52" s="203"/>
    </row>
    <row r="53" spans="1:15" ht="15" customHeight="1">
      <c r="A53" s="982" t="s">
        <v>203</v>
      </c>
      <c r="B53" s="979">
        <v>123.2367</v>
      </c>
      <c r="C53" s="980">
        <v>-9.0549585567387837E-3</v>
      </c>
      <c r="D53" s="980">
        <v>-5.6176032019189415E-2</v>
      </c>
      <c r="E53" s="980">
        <v>4.392091789746826E-3</v>
      </c>
      <c r="F53" s="980">
        <v>4.4052916871370806E-2</v>
      </c>
      <c r="G53" s="981">
        <v>42943</v>
      </c>
      <c r="I53" s="338"/>
      <c r="J53" s="338"/>
      <c r="K53" s="339"/>
      <c r="L53" s="203"/>
      <c r="M53" s="203"/>
    </row>
    <row r="54" spans="1:15" ht="15" customHeight="1">
      <c r="A54" s="982" t="s">
        <v>236</v>
      </c>
      <c r="B54" s="979">
        <v>106.6186</v>
      </c>
      <c r="C54" s="980">
        <v>-1.0990376926887238E-2</v>
      </c>
      <c r="D54" s="980">
        <v>-7.2757569274494144E-2</v>
      </c>
      <c r="E54" s="980">
        <v>-5.3545257233656253E-2</v>
      </c>
      <c r="F54" s="980">
        <v>1.7689911504681355E-2</v>
      </c>
      <c r="G54" s="981">
        <v>43378</v>
      </c>
      <c r="I54" s="338"/>
      <c r="J54" s="338"/>
      <c r="K54" s="339"/>
      <c r="L54" s="203"/>
      <c r="M54" s="203"/>
    </row>
    <row r="55" spans="1:15" ht="15" customHeight="1">
      <c r="A55" s="982" t="s">
        <v>235</v>
      </c>
      <c r="B55" s="979">
        <v>108.7758</v>
      </c>
      <c r="C55" s="980">
        <v>-1.1933018135244481E-2</v>
      </c>
      <c r="D55" s="980">
        <v>-6.602235347756541E-2</v>
      </c>
      <c r="E55" s="980">
        <v>-3.884869455803705E-2</v>
      </c>
      <c r="F55" s="980">
        <v>2.266420298332994E-2</v>
      </c>
      <c r="G55" s="981">
        <v>43342</v>
      </c>
      <c r="I55" s="338"/>
      <c r="J55" s="338"/>
      <c r="K55" s="339"/>
      <c r="L55" s="203"/>
      <c r="M55" s="203"/>
    </row>
    <row r="56" spans="1:15" ht="15" customHeight="1">
      <c r="A56" s="982" t="s">
        <v>199</v>
      </c>
      <c r="B56" s="979">
        <v>298.0822</v>
      </c>
      <c r="C56" s="980">
        <v>-1.870808720439791E-3</v>
      </c>
      <c r="D56" s="980">
        <v>-2.6614109615478214E-2</v>
      </c>
      <c r="E56" s="980">
        <v>1.3719873530809005E-2</v>
      </c>
      <c r="F56" s="980">
        <v>6.5237682738067404E-2</v>
      </c>
      <c r="G56" s="981">
        <v>38404</v>
      </c>
      <c r="I56" s="203"/>
      <c r="J56" s="203"/>
      <c r="K56" s="203"/>
      <c r="L56" s="203"/>
      <c r="M56" s="203"/>
    </row>
    <row r="57" spans="1:15" ht="15" customHeight="1">
      <c r="A57" s="982" t="s">
        <v>200</v>
      </c>
      <c r="B57" s="979">
        <v>307.9092</v>
      </c>
      <c r="C57" s="980">
        <v>-2.6738167105931948E-3</v>
      </c>
      <c r="D57" s="980">
        <v>-3.3374730489444913E-2</v>
      </c>
      <c r="E57" s="980">
        <v>6.5760568242444108E-3</v>
      </c>
      <c r="F57" s="980">
        <v>6.474734228111334E-2</v>
      </c>
      <c r="G57" s="981">
        <v>38169</v>
      </c>
      <c r="I57" s="203"/>
      <c r="J57" s="203"/>
      <c r="K57" s="203"/>
      <c r="L57" s="203"/>
      <c r="M57" s="203"/>
    </row>
    <row r="58" spans="1:15" ht="15" customHeight="1">
      <c r="A58" s="985" t="s">
        <v>201</v>
      </c>
      <c r="B58" s="979">
        <v>141.47640000000001</v>
      </c>
      <c r="C58" s="980">
        <v>-1.3996853354903101E-3</v>
      </c>
      <c r="D58" s="980">
        <v>-3.0540664810567501E-2</v>
      </c>
      <c r="E58" s="980">
        <v>7.9681956140726443E-3</v>
      </c>
      <c r="F58" s="980">
        <v>5.4230649075004411E-2</v>
      </c>
      <c r="G58" s="981">
        <v>42314</v>
      </c>
      <c r="I58" s="203"/>
      <c r="J58" s="203"/>
      <c r="K58" s="203"/>
      <c r="L58" s="203"/>
      <c r="M58" s="203"/>
    </row>
    <row r="59" spans="1:15" ht="15" customHeight="1">
      <c r="A59" s="982" t="s">
        <v>202</v>
      </c>
      <c r="B59" s="979">
        <v>263.21570000000003</v>
      </c>
      <c r="C59" s="980">
        <v>-6.9756553777247194E-3</v>
      </c>
      <c r="D59" s="980">
        <v>-2.4725729735457634E-2</v>
      </c>
      <c r="E59" s="980">
        <v>-3.839481567449323E-4</v>
      </c>
      <c r="F59" s="980">
        <v>6.4623888758262416E-2</v>
      </c>
      <c r="G59" s="981">
        <v>39071</v>
      </c>
    </row>
    <row r="60" spans="1:15" ht="12.75" customHeight="1">
      <c r="A60" s="34" t="s">
        <v>559</v>
      </c>
      <c r="O60" s="267"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1122</v>
      </c>
    </row>
    <row r="65" spans="1:7" ht="12.75" customHeight="1"/>
    <row r="66" spans="1:7" ht="12.75" customHeight="1">
      <c r="B66" s="1013"/>
      <c r="C66" s="77"/>
      <c r="D66" s="77"/>
      <c r="E66" s="77"/>
      <c r="F66" s="77"/>
      <c r="G66" s="1014"/>
    </row>
    <row r="67" spans="1:7" ht="12.75" customHeight="1">
      <c r="B67" s="1013"/>
      <c r="C67" s="77"/>
      <c r="D67" s="77"/>
      <c r="E67" s="77"/>
      <c r="F67" s="77"/>
      <c r="G67" s="1014"/>
    </row>
    <row r="68" spans="1:7" ht="12.75" customHeight="1">
      <c r="B68" s="1013"/>
      <c r="C68" s="77"/>
      <c r="D68" s="77"/>
      <c r="E68" s="77"/>
      <c r="F68" s="77"/>
      <c r="G68" s="1014"/>
    </row>
    <row r="69" spans="1:7" ht="12.75" customHeight="1">
      <c r="B69" s="1013"/>
      <c r="C69" s="77"/>
      <c r="D69" s="77"/>
      <c r="E69" s="77"/>
      <c r="F69" s="77"/>
      <c r="G69" s="1014"/>
    </row>
    <row r="70" spans="1:7" ht="12.75" customHeight="1">
      <c r="B70" s="1013"/>
      <c r="C70" s="77"/>
      <c r="D70" s="77"/>
      <c r="E70" s="77"/>
      <c r="F70" s="77"/>
      <c r="G70" s="1014"/>
    </row>
    <row r="71" spans="1:7" ht="12.75" customHeight="1">
      <c r="B71" s="1013"/>
      <c r="C71" s="77"/>
      <c r="D71" s="77"/>
      <c r="E71" s="77"/>
      <c r="F71" s="77"/>
      <c r="G71" s="1014"/>
    </row>
    <row r="72" spans="1:7" ht="12.75" customHeight="1">
      <c r="B72" s="1013"/>
      <c r="C72" s="77"/>
      <c r="D72" s="77"/>
      <c r="E72" s="77"/>
      <c r="F72" s="77"/>
      <c r="G72" s="1014"/>
    </row>
    <row r="73" spans="1:7" ht="12.75" customHeight="1">
      <c r="B73" s="1013"/>
      <c r="C73" s="77"/>
      <c r="D73" s="77"/>
      <c r="E73" s="77"/>
      <c r="F73" s="77"/>
      <c r="G73" s="1014"/>
    </row>
    <row r="74" spans="1:7" ht="12.75" customHeight="1">
      <c r="B74" s="1013"/>
      <c r="C74" s="77"/>
      <c r="D74" s="77"/>
      <c r="E74" s="77"/>
      <c r="F74" s="77"/>
      <c r="G74" s="1014"/>
    </row>
    <row r="75" spans="1:7" ht="12.75" customHeight="1">
      <c r="B75" s="1013"/>
      <c r="C75" s="77"/>
      <c r="D75" s="77"/>
      <c r="E75" s="77"/>
      <c r="F75" s="77"/>
      <c r="G75" s="1014"/>
    </row>
    <row r="76" spans="1:7" ht="12.75" customHeight="1">
      <c r="B76" s="1013"/>
      <c r="C76" s="77"/>
      <c r="D76" s="77"/>
      <c r="E76" s="77"/>
      <c r="F76" s="77"/>
      <c r="G76" s="1014"/>
    </row>
    <row r="77" spans="1:7" ht="12.75" customHeight="1">
      <c r="B77" s="1013"/>
      <c r="C77" s="77"/>
      <c r="D77" s="77"/>
      <c r="E77" s="77"/>
      <c r="F77" s="77"/>
      <c r="G77" s="1014"/>
    </row>
    <row r="78" spans="1:7" ht="12.75" customHeight="1">
      <c r="A78" s="337"/>
      <c r="B78" s="1013"/>
      <c r="C78" s="77"/>
      <c r="D78" s="77"/>
      <c r="E78" s="77"/>
      <c r="F78" s="77"/>
      <c r="G78" s="1014"/>
    </row>
    <row r="79" spans="1:7" ht="12.75" customHeight="1">
      <c r="A79" s="337"/>
      <c r="B79" s="1013"/>
      <c r="C79" s="77"/>
      <c r="D79" s="77"/>
      <c r="E79" s="77"/>
      <c r="F79" s="77"/>
      <c r="G79" s="1014"/>
    </row>
    <row r="80" spans="1:7" ht="12.75" customHeight="1">
      <c r="A80" s="337"/>
      <c r="B80" s="1013"/>
      <c r="C80" s="77"/>
      <c r="D80" s="77"/>
      <c r="E80" s="77"/>
      <c r="F80" s="77"/>
      <c r="G80" s="1014"/>
    </row>
    <row r="81" spans="1:7" ht="12.75" customHeight="1">
      <c r="A81" s="954"/>
      <c r="B81" s="1013"/>
      <c r="C81" s="77"/>
      <c r="D81" s="77"/>
      <c r="E81" s="77"/>
      <c r="F81" s="77"/>
      <c r="G81" s="1014"/>
    </row>
    <row r="82" spans="1:7">
      <c r="A82" s="954"/>
      <c r="B82" s="1013"/>
      <c r="C82" s="77"/>
      <c r="D82" s="77"/>
      <c r="E82" s="77"/>
      <c r="F82" s="77"/>
      <c r="G82" s="1014"/>
    </row>
    <row r="83" spans="1:7">
      <c r="A83" s="954"/>
      <c r="B83" s="1013"/>
      <c r="C83" s="77"/>
      <c r="D83" s="77"/>
      <c r="E83" s="77"/>
      <c r="F83" s="77"/>
      <c r="G83" s="1014"/>
    </row>
    <row r="84" spans="1:7">
      <c r="A84" s="954"/>
      <c r="B84" s="1013"/>
      <c r="C84" s="77"/>
      <c r="D84" s="77"/>
      <c r="E84" s="77"/>
      <c r="F84" s="77"/>
      <c r="G84" s="1014"/>
    </row>
    <row r="85" spans="1:7">
      <c r="A85" s="954"/>
      <c r="B85" s="1013"/>
      <c r="C85" s="77"/>
      <c r="D85" s="77"/>
      <c r="E85" s="77"/>
      <c r="F85" s="77"/>
      <c r="G85" s="1014"/>
    </row>
    <row r="86" spans="1:7">
      <c r="A86" s="954"/>
    </row>
    <row r="87" spans="1:7">
      <c r="A87" s="954"/>
    </row>
    <row r="88" spans="1:7">
      <c r="A88" s="957"/>
    </row>
    <row r="89" spans="1:7">
      <c r="A89" s="957"/>
    </row>
    <row r="90" spans="1:7">
      <c r="A90" s="957"/>
    </row>
    <row r="91" spans="1:7">
      <c r="A91" s="957"/>
    </row>
    <row r="92" spans="1:7">
      <c r="A92" s="954"/>
    </row>
    <row r="93" spans="1:7">
      <c r="A93" s="954"/>
    </row>
    <row r="94" spans="1:7">
      <c r="A94" s="954"/>
    </row>
    <row r="95" spans="1:7">
      <c r="A95" s="954"/>
    </row>
    <row r="96" spans="1:7">
      <c r="A96" s="954"/>
    </row>
    <row r="97" spans="1:1">
      <c r="A97" s="957"/>
    </row>
    <row r="98" spans="1:1">
      <c r="A98" s="957"/>
    </row>
    <row r="99" spans="1:1">
      <c r="A99" s="957"/>
    </row>
    <row r="100" spans="1:1">
      <c r="A100" s="957"/>
    </row>
    <row r="101" spans="1:1">
      <c r="A101" s="203"/>
    </row>
  </sheetData>
  <mergeCells count="11">
    <mergeCell ref="K49:K50"/>
    <mergeCell ref="A5:A9"/>
    <mergeCell ref="B5:G5"/>
    <mergeCell ref="B6:C6"/>
    <mergeCell ref="D6:E6"/>
    <mergeCell ref="F6:G6"/>
    <mergeCell ref="B7:C7"/>
    <mergeCell ref="A37:A39"/>
    <mergeCell ref="C37:F37"/>
    <mergeCell ref="D7:E7"/>
    <mergeCell ref="F7:G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1143</v>
      </c>
      <c r="AQ1" s="140" t="str">
        <f>Naslovnica!A20</f>
        <v>Svibanj 2022.</v>
      </c>
    </row>
    <row r="2" spans="1:43" ht="12.75" customHeight="1">
      <c r="A2" s="565" t="s">
        <v>1144</v>
      </c>
      <c r="G2" s="531"/>
      <c r="AQ2" s="542" t="str">
        <f>Naslovnica!A24</f>
        <v>May 2022</v>
      </c>
    </row>
    <row r="3" spans="1:43" ht="12.75" customHeight="1">
      <c r="AQ3" s="25"/>
    </row>
    <row r="4" spans="1:43" ht="12.75" customHeight="1">
      <c r="A4" s="337"/>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267"/>
      <c r="AQ4" s="25" t="s">
        <v>437</v>
      </c>
    </row>
    <row r="5" spans="1:43" ht="48.75" customHeight="1">
      <c r="A5" s="1113" t="s">
        <v>570</v>
      </c>
      <c r="B5" s="1082" t="s">
        <v>900</v>
      </c>
      <c r="C5" s="1082"/>
      <c r="D5" s="1082" t="s">
        <v>885</v>
      </c>
      <c r="E5" s="1082"/>
      <c r="F5" s="1082" t="s">
        <v>901</v>
      </c>
      <c r="G5" s="1082"/>
      <c r="H5" s="1115" t="s">
        <v>902</v>
      </c>
      <c r="I5" s="1115"/>
      <c r="J5" s="1082" t="s">
        <v>191</v>
      </c>
      <c r="K5" s="1082"/>
      <c r="L5" s="1082" t="s">
        <v>192</v>
      </c>
      <c r="M5" s="1082"/>
      <c r="N5" s="1082" t="s">
        <v>193</v>
      </c>
      <c r="O5" s="1082"/>
      <c r="P5" s="1082" t="s">
        <v>197</v>
      </c>
      <c r="Q5" s="1082"/>
      <c r="R5" s="1082" t="s">
        <v>194</v>
      </c>
      <c r="S5" s="1082"/>
      <c r="T5" s="1082" t="s">
        <v>903</v>
      </c>
      <c r="U5" s="1082"/>
      <c r="V5" s="1082" t="s">
        <v>904</v>
      </c>
      <c r="W5" s="1082"/>
      <c r="X5" s="1082" t="s">
        <v>663</v>
      </c>
      <c r="Y5" s="1082"/>
      <c r="Z5" s="1082" t="s">
        <v>196</v>
      </c>
      <c r="AA5" s="1082"/>
      <c r="AB5" s="1082" t="s">
        <v>905</v>
      </c>
      <c r="AC5" s="1082"/>
      <c r="AD5" s="1082" t="s">
        <v>906</v>
      </c>
      <c r="AE5" s="1082"/>
      <c r="AF5" s="1082" t="s">
        <v>907</v>
      </c>
      <c r="AG5" s="1082"/>
      <c r="AH5" s="1082" t="s">
        <v>236</v>
      </c>
      <c r="AI5" s="1082"/>
      <c r="AJ5" s="1082" t="s">
        <v>235</v>
      </c>
      <c r="AK5" s="1082"/>
      <c r="AL5" s="1082" t="s">
        <v>908</v>
      </c>
      <c r="AM5" s="1082"/>
      <c r="AN5" s="1082" t="s">
        <v>909</v>
      </c>
      <c r="AO5" s="1082"/>
      <c r="AP5" s="1082" t="s">
        <v>436</v>
      </c>
      <c r="AQ5" s="1082"/>
    </row>
    <row r="6" spans="1:43">
      <c r="A6" s="1113"/>
      <c r="B6" s="734" t="s">
        <v>31</v>
      </c>
      <c r="C6" s="734" t="s">
        <v>32</v>
      </c>
      <c r="D6" s="734" t="s">
        <v>31</v>
      </c>
      <c r="E6" s="734" t="s">
        <v>32</v>
      </c>
      <c r="F6" s="734" t="s">
        <v>31</v>
      </c>
      <c r="G6" s="734" t="s">
        <v>32</v>
      </c>
      <c r="H6" s="734" t="s">
        <v>31</v>
      </c>
      <c r="I6" s="734" t="s">
        <v>32</v>
      </c>
      <c r="J6" s="734" t="s">
        <v>32</v>
      </c>
      <c r="K6" s="734" t="s">
        <v>32</v>
      </c>
      <c r="L6" s="734" t="s">
        <v>31</v>
      </c>
      <c r="M6" s="734" t="s">
        <v>32</v>
      </c>
      <c r="N6" s="734" t="s">
        <v>31</v>
      </c>
      <c r="O6" s="734" t="s">
        <v>32</v>
      </c>
      <c r="P6" s="734" t="s">
        <v>31</v>
      </c>
      <c r="Q6" s="734" t="s">
        <v>32</v>
      </c>
      <c r="R6" s="734" t="s">
        <v>31</v>
      </c>
      <c r="S6" s="734" t="s">
        <v>32</v>
      </c>
      <c r="T6" s="734" t="s">
        <v>31</v>
      </c>
      <c r="U6" s="734" t="s">
        <v>32</v>
      </c>
      <c r="V6" s="734" t="s">
        <v>31</v>
      </c>
      <c r="W6" s="734" t="s">
        <v>32</v>
      </c>
      <c r="X6" s="734" t="s">
        <v>31</v>
      </c>
      <c r="Y6" s="734" t="s">
        <v>32</v>
      </c>
      <c r="Z6" s="734" t="s">
        <v>31</v>
      </c>
      <c r="AA6" s="734" t="s">
        <v>32</v>
      </c>
      <c r="AB6" s="734" t="s">
        <v>31</v>
      </c>
      <c r="AC6" s="734" t="s">
        <v>32</v>
      </c>
      <c r="AD6" s="734" t="s">
        <v>31</v>
      </c>
      <c r="AE6" s="734" t="s">
        <v>32</v>
      </c>
      <c r="AF6" s="734" t="s">
        <v>31</v>
      </c>
      <c r="AG6" s="734" t="s">
        <v>32</v>
      </c>
      <c r="AH6" s="734" t="s">
        <v>31</v>
      </c>
      <c r="AI6" s="734" t="s">
        <v>32</v>
      </c>
      <c r="AJ6" s="734" t="s">
        <v>31</v>
      </c>
      <c r="AK6" s="734" t="s">
        <v>32</v>
      </c>
      <c r="AL6" s="734" t="s">
        <v>31</v>
      </c>
      <c r="AM6" s="734" t="s">
        <v>32</v>
      </c>
      <c r="AN6" s="734" t="s">
        <v>31</v>
      </c>
      <c r="AO6" s="734" t="s">
        <v>32</v>
      </c>
      <c r="AP6" s="734" t="s">
        <v>31</v>
      </c>
      <c r="AQ6" s="734" t="s">
        <v>32</v>
      </c>
    </row>
    <row r="7" spans="1:43">
      <c r="A7" s="1113"/>
      <c r="B7" s="735" t="s">
        <v>29</v>
      </c>
      <c r="C7" s="735" t="s">
        <v>30</v>
      </c>
      <c r="D7" s="735" t="s">
        <v>29</v>
      </c>
      <c r="E7" s="735" t="s">
        <v>30</v>
      </c>
      <c r="F7" s="735" t="s">
        <v>29</v>
      </c>
      <c r="G7" s="735" t="s">
        <v>30</v>
      </c>
      <c r="H7" s="735" t="s">
        <v>29</v>
      </c>
      <c r="I7" s="735" t="s">
        <v>30</v>
      </c>
      <c r="J7" s="735" t="s">
        <v>30</v>
      </c>
      <c r="K7" s="735" t="s">
        <v>30</v>
      </c>
      <c r="L7" s="735" t="s">
        <v>29</v>
      </c>
      <c r="M7" s="735" t="s">
        <v>30</v>
      </c>
      <c r="N7" s="735" t="s">
        <v>29</v>
      </c>
      <c r="O7" s="735" t="s">
        <v>30</v>
      </c>
      <c r="P7" s="735" t="s">
        <v>29</v>
      </c>
      <c r="Q7" s="735" t="s">
        <v>30</v>
      </c>
      <c r="R7" s="735" t="s">
        <v>29</v>
      </c>
      <c r="S7" s="735" t="s">
        <v>30</v>
      </c>
      <c r="T7" s="735" t="s">
        <v>29</v>
      </c>
      <c r="U7" s="735" t="s">
        <v>30</v>
      </c>
      <c r="V7" s="735" t="s">
        <v>29</v>
      </c>
      <c r="W7" s="735" t="s">
        <v>30</v>
      </c>
      <c r="X7" s="735" t="s">
        <v>29</v>
      </c>
      <c r="Y7" s="735" t="s">
        <v>30</v>
      </c>
      <c r="Z7" s="735" t="s">
        <v>29</v>
      </c>
      <c r="AA7" s="735" t="s">
        <v>30</v>
      </c>
      <c r="AB7" s="735" t="s">
        <v>29</v>
      </c>
      <c r="AC7" s="735" t="s">
        <v>30</v>
      </c>
      <c r="AD7" s="735" t="s">
        <v>29</v>
      </c>
      <c r="AE7" s="735" t="s">
        <v>30</v>
      </c>
      <c r="AF7" s="735" t="s">
        <v>29</v>
      </c>
      <c r="AG7" s="735" t="s">
        <v>30</v>
      </c>
      <c r="AH7" s="735" t="s">
        <v>29</v>
      </c>
      <c r="AI7" s="735" t="s">
        <v>30</v>
      </c>
      <c r="AJ7" s="735" t="s">
        <v>29</v>
      </c>
      <c r="AK7" s="735" t="s">
        <v>30</v>
      </c>
      <c r="AL7" s="735" t="s">
        <v>29</v>
      </c>
      <c r="AM7" s="735" t="s">
        <v>30</v>
      </c>
      <c r="AN7" s="735" t="s">
        <v>29</v>
      </c>
      <c r="AO7" s="735" t="s">
        <v>30</v>
      </c>
      <c r="AP7" s="735" t="s">
        <v>29</v>
      </c>
      <c r="AQ7" s="735" t="s">
        <v>30</v>
      </c>
    </row>
    <row r="8" spans="1:43" ht="18">
      <c r="A8" s="370" t="s">
        <v>438</v>
      </c>
      <c r="B8" s="391">
        <v>1879.4786100000001</v>
      </c>
      <c r="C8" s="392">
        <v>7.4506715953835775E-2</v>
      </c>
      <c r="D8" s="391">
        <v>2122.8195299999998</v>
      </c>
      <c r="E8" s="392">
        <v>8.3775006696256038E-2</v>
      </c>
      <c r="F8" s="391">
        <v>855.45865000000003</v>
      </c>
      <c r="G8" s="392">
        <v>3.3431068409329544E-2</v>
      </c>
      <c r="H8" s="391">
        <v>6101.8027599999996</v>
      </c>
      <c r="I8" s="392">
        <v>6.4912444584780793E-2</v>
      </c>
      <c r="J8" s="391">
        <v>410.29578999999995</v>
      </c>
      <c r="K8" s="392">
        <v>6.0327127684308118E-2</v>
      </c>
      <c r="L8" s="391">
        <v>12387.67813</v>
      </c>
      <c r="M8" s="392">
        <v>7.2639586767108091E-2</v>
      </c>
      <c r="N8" s="391">
        <v>5776.0118700000003</v>
      </c>
      <c r="O8" s="392">
        <v>5.9280034296713573E-2</v>
      </c>
      <c r="P8" s="391">
        <v>2320.66716</v>
      </c>
      <c r="Q8" s="392">
        <v>8.3931503246643765E-2</v>
      </c>
      <c r="R8" s="391">
        <v>14547.066800000001</v>
      </c>
      <c r="S8" s="392">
        <v>0.18389716627614452</v>
      </c>
      <c r="T8" s="391">
        <v>3558.4347699999998</v>
      </c>
      <c r="U8" s="392">
        <v>7.9664586898292866E-2</v>
      </c>
      <c r="V8" s="391">
        <v>5195.2126500000004</v>
      </c>
      <c r="W8" s="392">
        <v>9.5876933378120519E-2</v>
      </c>
      <c r="X8" s="391">
        <v>10477.655439999999</v>
      </c>
      <c r="Y8" s="392">
        <v>0.18219908613514713</v>
      </c>
      <c r="Z8" s="391">
        <v>34047.129659999999</v>
      </c>
      <c r="AA8" s="392">
        <v>0.14137387509663252</v>
      </c>
      <c r="AB8" s="391">
        <v>29327.592260000001</v>
      </c>
      <c r="AC8" s="392">
        <v>0.1567942839319611</v>
      </c>
      <c r="AD8" s="391">
        <v>2478.5473500000003</v>
      </c>
      <c r="AE8" s="392">
        <v>6.5873968883281078E-2</v>
      </c>
      <c r="AF8" s="391">
        <v>409.98534999999998</v>
      </c>
      <c r="AG8" s="392">
        <v>0.13905643904245218</v>
      </c>
      <c r="AH8" s="391">
        <v>252.17477</v>
      </c>
      <c r="AI8" s="392">
        <v>0.13687869533801242</v>
      </c>
      <c r="AJ8" s="391">
        <v>8097.6548899999998</v>
      </c>
      <c r="AK8" s="392">
        <v>0.13196325701748615</v>
      </c>
      <c r="AL8" s="391">
        <v>3593.07267</v>
      </c>
      <c r="AM8" s="392">
        <v>8.4203629454366685E-2</v>
      </c>
      <c r="AN8" s="391">
        <v>2132.5315499999997</v>
      </c>
      <c r="AO8" s="392">
        <v>3.7955595571475251E-2</v>
      </c>
      <c r="AP8" s="391">
        <v>145971.27066000004</v>
      </c>
      <c r="AQ8" s="392">
        <v>0.10905153486120268</v>
      </c>
    </row>
    <row r="9" spans="1:43" ht="18">
      <c r="A9" s="370" t="s">
        <v>439</v>
      </c>
      <c r="B9" s="391">
        <v>50.947830000000003</v>
      </c>
      <c r="C9" s="392">
        <v>2.0196853947033284E-3</v>
      </c>
      <c r="D9" s="391">
        <v>54.011379999999996</v>
      </c>
      <c r="E9" s="392">
        <v>2.1315065445879095E-3</v>
      </c>
      <c r="F9" s="391">
        <v>54.029870000000003</v>
      </c>
      <c r="G9" s="392">
        <v>2.1114711741089792E-3</v>
      </c>
      <c r="H9" s="391">
        <v>200.54535000000001</v>
      </c>
      <c r="I9" s="392">
        <v>2.133449642775813E-3</v>
      </c>
      <c r="J9" s="391">
        <v>1.25928</v>
      </c>
      <c r="K9" s="392">
        <v>1.8515604400984843E-4</v>
      </c>
      <c r="L9" s="391">
        <v>364.17228</v>
      </c>
      <c r="M9" s="392">
        <v>2.1354545745882717E-3</v>
      </c>
      <c r="N9" s="391">
        <v>208.25570000000002</v>
      </c>
      <c r="O9" s="392">
        <v>2.1373579757698962E-3</v>
      </c>
      <c r="P9" s="391">
        <v>0.43222000000000005</v>
      </c>
      <c r="Q9" s="392">
        <v>1.5632088460830534E-5</v>
      </c>
      <c r="R9" s="391">
        <v>516.83019000000002</v>
      </c>
      <c r="S9" s="392">
        <v>6.5335238157400478E-3</v>
      </c>
      <c r="T9" s="391">
        <v>3.1388000000000003</v>
      </c>
      <c r="U9" s="392">
        <v>7.0269998333104662E-5</v>
      </c>
      <c r="V9" s="391">
        <v>9.7599999999999992E-2</v>
      </c>
      <c r="W9" s="392">
        <v>1.8011945473886543E-6</v>
      </c>
      <c r="X9" s="391">
        <v>375.67912999999999</v>
      </c>
      <c r="Y9" s="392">
        <v>6.5327968225348653E-3</v>
      </c>
      <c r="Z9" s="391">
        <v>1572.20622</v>
      </c>
      <c r="AA9" s="392">
        <v>6.5282708995454495E-3</v>
      </c>
      <c r="AB9" s="391">
        <v>1213.8995300000001</v>
      </c>
      <c r="AC9" s="392">
        <v>6.4898784013472958E-3</v>
      </c>
      <c r="AD9" s="391">
        <v>3.6831999999999998</v>
      </c>
      <c r="AE9" s="392">
        <v>9.7890807771294284E-5</v>
      </c>
      <c r="AF9" s="391">
        <v>2.9300000000000003E-3</v>
      </c>
      <c r="AG9" s="392">
        <v>9.9378030555088116E-7</v>
      </c>
      <c r="AH9" s="391">
        <v>0</v>
      </c>
      <c r="AI9" s="392">
        <v>0</v>
      </c>
      <c r="AJ9" s="391">
        <v>0</v>
      </c>
      <c r="AK9" s="392">
        <v>0</v>
      </c>
      <c r="AL9" s="391">
        <v>23.477869999999999</v>
      </c>
      <c r="AM9" s="392">
        <v>5.5020369678684847E-4</v>
      </c>
      <c r="AN9" s="391">
        <v>2.49383</v>
      </c>
      <c r="AO9" s="392">
        <v>4.4386120760563724E-5</v>
      </c>
      <c r="AP9" s="391">
        <v>4645.1632100000006</v>
      </c>
      <c r="AQ9" s="392">
        <v>3.4702868272702006E-3</v>
      </c>
    </row>
    <row r="10" spans="1:43" ht="27">
      <c r="A10" s="370" t="s">
        <v>440</v>
      </c>
      <c r="B10" s="391">
        <v>23391.527590000002</v>
      </c>
      <c r="C10" s="392">
        <v>0.92729222487636764</v>
      </c>
      <c r="D10" s="391">
        <v>23268.525020000001</v>
      </c>
      <c r="E10" s="392">
        <v>0.91826969359119359</v>
      </c>
      <c r="F10" s="391">
        <v>24804.264159999999</v>
      </c>
      <c r="G10" s="392">
        <v>0.96934323123162169</v>
      </c>
      <c r="H10" s="391">
        <v>88133.627800000002</v>
      </c>
      <c r="I10" s="392">
        <v>0.93758671914580149</v>
      </c>
      <c r="J10" s="391">
        <v>6404.7778799999996</v>
      </c>
      <c r="K10" s="392">
        <v>0.9417153730882597</v>
      </c>
      <c r="L10" s="391">
        <v>158516.74088999999</v>
      </c>
      <c r="M10" s="392">
        <v>0.92951967536456692</v>
      </c>
      <c r="N10" s="391">
        <v>91948.537099999987</v>
      </c>
      <c r="O10" s="392">
        <v>0.94368096110242927</v>
      </c>
      <c r="P10" s="391">
        <v>25368.628059999999</v>
      </c>
      <c r="Q10" s="392">
        <v>0.9175064503350786</v>
      </c>
      <c r="R10" s="391">
        <v>64185.634760000001</v>
      </c>
      <c r="S10" s="392">
        <v>0.8114045608149405</v>
      </c>
      <c r="T10" s="391">
        <v>41208.128570000001</v>
      </c>
      <c r="U10" s="392">
        <v>0.92254846626872122</v>
      </c>
      <c r="V10" s="391">
        <v>49072.238899999997</v>
      </c>
      <c r="W10" s="392">
        <v>0.90562140507001454</v>
      </c>
      <c r="X10" s="391">
        <v>46726.592859999997</v>
      </c>
      <c r="Y10" s="392">
        <v>0.81254270729302502</v>
      </c>
      <c r="Z10" s="391">
        <v>205508.18861000001</v>
      </c>
      <c r="AA10" s="392">
        <v>0.8533315224519088</v>
      </c>
      <c r="AB10" s="391">
        <v>156768.30314999999</v>
      </c>
      <c r="AC10" s="392">
        <v>0.83813132758116327</v>
      </c>
      <c r="AD10" s="391">
        <v>35247.098659999996</v>
      </c>
      <c r="AE10" s="392">
        <v>0.93678512147640747</v>
      </c>
      <c r="AF10" s="391">
        <v>2541.7061699999999</v>
      </c>
      <c r="AG10" s="392">
        <v>0.86208106970756293</v>
      </c>
      <c r="AH10" s="391">
        <v>1591.8245400000001</v>
      </c>
      <c r="AI10" s="392">
        <v>0.86403118853734562</v>
      </c>
      <c r="AJ10" s="391">
        <v>53628.93477</v>
      </c>
      <c r="AK10" s="392">
        <v>0.87396277055066129</v>
      </c>
      <c r="AL10" s="391">
        <v>39225.622520000004</v>
      </c>
      <c r="AM10" s="392">
        <v>0.91925215188896847</v>
      </c>
      <c r="AN10" s="391">
        <v>54188.4859</v>
      </c>
      <c r="AO10" s="392">
        <v>0.96446697609279886</v>
      </c>
      <c r="AP10" s="391">
        <v>1191729.3879099998</v>
      </c>
      <c r="AQ10" s="392">
        <v>0.89031162298705346</v>
      </c>
    </row>
    <row r="11" spans="1:43" ht="18.75">
      <c r="A11" s="370" t="s">
        <v>441</v>
      </c>
      <c r="B11" s="393">
        <v>18902.060920000004</v>
      </c>
      <c r="C11" s="394">
        <v>0.74931977220455837</v>
      </c>
      <c r="D11" s="393">
        <v>19041.46557</v>
      </c>
      <c r="E11" s="394">
        <v>0.75145290642454143</v>
      </c>
      <c r="F11" s="393">
        <v>20790.501039999999</v>
      </c>
      <c r="G11" s="394">
        <v>0.81248656791590923</v>
      </c>
      <c r="H11" s="393">
        <v>72900.622319999995</v>
      </c>
      <c r="I11" s="394">
        <v>0.77553434495857643</v>
      </c>
      <c r="J11" s="393">
        <v>6006.7135599999992</v>
      </c>
      <c r="K11" s="394">
        <v>0.88318667831611175</v>
      </c>
      <c r="L11" s="393">
        <v>128012.89447</v>
      </c>
      <c r="M11" s="394">
        <v>0.75064944839362058</v>
      </c>
      <c r="N11" s="393">
        <v>75545.182959999991</v>
      </c>
      <c r="O11" s="394">
        <v>0.77533099612904732</v>
      </c>
      <c r="P11" s="393">
        <v>19595.639500000001</v>
      </c>
      <c r="Q11" s="394">
        <v>0.70871493709348254</v>
      </c>
      <c r="R11" s="393">
        <v>33383.89574</v>
      </c>
      <c r="S11" s="394">
        <v>0.42202348488866859</v>
      </c>
      <c r="T11" s="393">
        <v>27179.366750000001</v>
      </c>
      <c r="U11" s="394">
        <v>0.60847905448494333</v>
      </c>
      <c r="V11" s="393">
        <v>34888.238270000002</v>
      </c>
      <c r="W11" s="394">
        <v>0.64385762848278882</v>
      </c>
      <c r="X11" s="393">
        <v>26061.368559999999</v>
      </c>
      <c r="Y11" s="394">
        <v>0.45318893737769789</v>
      </c>
      <c r="Z11" s="393">
        <v>112139.47103</v>
      </c>
      <c r="AA11" s="394">
        <v>0.46563665510467767</v>
      </c>
      <c r="AB11" s="393">
        <v>84537.707730000009</v>
      </c>
      <c r="AC11" s="394">
        <v>0.45196445829115472</v>
      </c>
      <c r="AD11" s="393">
        <v>23529.446660000001</v>
      </c>
      <c r="AE11" s="394">
        <v>0.6253574446022433</v>
      </c>
      <c r="AF11" s="393">
        <v>1787.9912300000001</v>
      </c>
      <c r="AG11" s="394">
        <v>0.60644043374460599</v>
      </c>
      <c r="AH11" s="393">
        <v>1371.4892399999999</v>
      </c>
      <c r="AI11" s="394">
        <v>0.74443473405893135</v>
      </c>
      <c r="AJ11" s="393">
        <v>46833.64776</v>
      </c>
      <c r="AK11" s="394">
        <v>0.76322352339953758</v>
      </c>
      <c r="AL11" s="393">
        <v>26162.597379999999</v>
      </c>
      <c r="AM11" s="394">
        <v>0.6131202615919551</v>
      </c>
      <c r="AN11" s="393">
        <v>40817.42151</v>
      </c>
      <c r="AO11" s="394">
        <v>0.7264837620357808</v>
      </c>
      <c r="AP11" s="393">
        <v>819487.72220000008</v>
      </c>
      <c r="AQ11" s="394">
        <v>0.6122190585980124</v>
      </c>
    </row>
    <row r="12" spans="1:43" ht="19.5">
      <c r="A12" s="377" t="s">
        <v>442</v>
      </c>
      <c r="B12" s="393">
        <v>5605.5151999999998</v>
      </c>
      <c r="C12" s="394">
        <v>0.22221510080463694</v>
      </c>
      <c r="D12" s="393">
        <v>5981.33878</v>
      </c>
      <c r="E12" s="394">
        <v>0.23604771355531859</v>
      </c>
      <c r="F12" s="393">
        <v>6583.5197900000003</v>
      </c>
      <c r="G12" s="394">
        <v>0.25728198607105662</v>
      </c>
      <c r="H12" s="393">
        <v>22967.992850000002</v>
      </c>
      <c r="I12" s="394">
        <v>0.24433902925752171</v>
      </c>
      <c r="J12" s="393">
        <v>332.50678000000005</v>
      </c>
      <c r="K12" s="394">
        <v>4.888955592977972E-2</v>
      </c>
      <c r="L12" s="393">
        <v>39248.50664</v>
      </c>
      <c r="M12" s="394">
        <v>0.23014767365090541</v>
      </c>
      <c r="N12" s="393">
        <v>23546.350549999999</v>
      </c>
      <c r="O12" s="394">
        <v>0.24165955672913816</v>
      </c>
      <c r="P12" s="393">
        <v>6550.6031199999998</v>
      </c>
      <c r="Q12" s="394">
        <v>0.23691547694144763</v>
      </c>
      <c r="R12" s="393">
        <v>11337.761199999999</v>
      </c>
      <c r="S12" s="394">
        <v>0.14332663658323336</v>
      </c>
      <c r="T12" s="393">
        <v>8134.8622500000001</v>
      </c>
      <c r="U12" s="394">
        <v>0.18211952234852044</v>
      </c>
      <c r="V12" s="393">
        <v>14782.153</v>
      </c>
      <c r="W12" s="394">
        <v>0.27280259612976271</v>
      </c>
      <c r="X12" s="393">
        <v>7617.0480299999999</v>
      </c>
      <c r="Y12" s="394">
        <v>0.13245512777747184</v>
      </c>
      <c r="Z12" s="393">
        <v>36123.372020000003</v>
      </c>
      <c r="AA12" s="394">
        <v>0.14999505494363222</v>
      </c>
      <c r="AB12" s="393">
        <v>26973.81696</v>
      </c>
      <c r="AC12" s="394">
        <v>0.14421028080519924</v>
      </c>
      <c r="AD12" s="393">
        <v>7325.2496600000004</v>
      </c>
      <c r="AE12" s="394">
        <v>0.19468793612722601</v>
      </c>
      <c r="AF12" s="393">
        <v>855.50234999999998</v>
      </c>
      <c r="AG12" s="394">
        <v>0.29016429583020364</v>
      </c>
      <c r="AH12" s="393">
        <v>253.00618</v>
      </c>
      <c r="AI12" s="394">
        <v>0.13732997885099421</v>
      </c>
      <c r="AJ12" s="393">
        <v>8253.8755000000001</v>
      </c>
      <c r="AK12" s="394">
        <v>0.1345091027949244</v>
      </c>
      <c r="AL12" s="393">
        <v>8098.3085999999994</v>
      </c>
      <c r="AM12" s="394">
        <v>0.18978379765458819</v>
      </c>
      <c r="AN12" s="393">
        <v>6760.5845099999997</v>
      </c>
      <c r="AO12" s="394">
        <v>0.12032741625245366</v>
      </c>
      <c r="AP12" s="393">
        <v>247331.87396999999</v>
      </c>
      <c r="AQ12" s="394">
        <v>0.18477554079356973</v>
      </c>
    </row>
    <row r="13" spans="1:43" ht="19.5">
      <c r="A13" s="377" t="s">
        <v>443</v>
      </c>
      <c r="B13" s="393">
        <v>12370.36975</v>
      </c>
      <c r="C13" s="394">
        <v>0.49038899421535448</v>
      </c>
      <c r="D13" s="393">
        <v>11961.04941</v>
      </c>
      <c r="E13" s="394">
        <v>0.4720311737555003</v>
      </c>
      <c r="F13" s="393">
        <v>12691.86116</v>
      </c>
      <c r="G13" s="394">
        <v>0.49599414148383753</v>
      </c>
      <c r="H13" s="393">
        <v>46064.920619999997</v>
      </c>
      <c r="I13" s="394">
        <v>0.4900496991889125</v>
      </c>
      <c r="J13" s="393">
        <v>5654.2382200000002</v>
      </c>
      <c r="K13" s="394">
        <v>0.83136107990636487</v>
      </c>
      <c r="L13" s="393">
        <v>82522.179390000005</v>
      </c>
      <c r="M13" s="394">
        <v>0.48389835020768052</v>
      </c>
      <c r="N13" s="393">
        <v>47705.703299999994</v>
      </c>
      <c r="O13" s="394">
        <v>0.48961044253754998</v>
      </c>
      <c r="P13" s="393">
        <v>12310.916080000001</v>
      </c>
      <c r="Q13" s="394">
        <v>0.44524855211795172</v>
      </c>
      <c r="R13" s="393">
        <v>16146.75699</v>
      </c>
      <c r="S13" s="394">
        <v>0.20411969614455394</v>
      </c>
      <c r="T13" s="393">
        <v>17884.014950000001</v>
      </c>
      <c r="U13" s="394">
        <v>0.40037903043383416</v>
      </c>
      <c r="V13" s="393">
        <v>19417.318429999999</v>
      </c>
      <c r="W13" s="394">
        <v>0.35834393525640601</v>
      </c>
      <c r="X13" s="393">
        <v>12381.252119999999</v>
      </c>
      <c r="Y13" s="394">
        <v>0.21530129850050242</v>
      </c>
      <c r="Z13" s="393">
        <v>54695.235659999998</v>
      </c>
      <c r="AA13" s="394">
        <v>0.22711099266797108</v>
      </c>
      <c r="AB13" s="393">
        <v>40961.748970000001</v>
      </c>
      <c r="AC13" s="394">
        <v>0.21899404633743685</v>
      </c>
      <c r="AD13" s="393">
        <v>15333.16339</v>
      </c>
      <c r="AE13" s="394">
        <v>0.40751948032589513</v>
      </c>
      <c r="AF13" s="393">
        <v>877.44134999999994</v>
      </c>
      <c r="AG13" s="394">
        <v>0.29760543785186944</v>
      </c>
      <c r="AH13" s="393">
        <v>1099.4085400000001</v>
      </c>
      <c r="AI13" s="394">
        <v>0.59675123962111298</v>
      </c>
      <c r="AJ13" s="393">
        <v>33870.297469999998</v>
      </c>
      <c r="AK13" s="394">
        <v>0.55196656698867064</v>
      </c>
      <c r="AL13" s="393">
        <v>17193.281429999999</v>
      </c>
      <c r="AM13" s="394">
        <v>0.40292441361514786</v>
      </c>
      <c r="AN13" s="393">
        <v>31643.018379999998</v>
      </c>
      <c r="AO13" s="394">
        <v>0.56319429754370487</v>
      </c>
      <c r="AP13" s="393">
        <v>492784.17560999998</v>
      </c>
      <c r="AQ13" s="394">
        <v>0.36814689947279333</v>
      </c>
    </row>
    <row r="14" spans="1:43" ht="19.5">
      <c r="A14" s="377" t="s">
        <v>444</v>
      </c>
      <c r="B14" s="393">
        <v>0</v>
      </c>
      <c r="C14" s="394">
        <v>0</v>
      </c>
      <c r="D14" s="393">
        <v>0</v>
      </c>
      <c r="E14" s="394">
        <v>0</v>
      </c>
      <c r="F14" s="393">
        <v>0</v>
      </c>
      <c r="G14" s="394">
        <v>0</v>
      </c>
      <c r="H14" s="393">
        <v>0</v>
      </c>
      <c r="I14" s="394">
        <v>0</v>
      </c>
      <c r="J14" s="393">
        <v>0</v>
      </c>
      <c r="K14" s="394">
        <v>0</v>
      </c>
      <c r="L14" s="393">
        <v>0</v>
      </c>
      <c r="M14" s="394">
        <v>0</v>
      </c>
      <c r="N14" s="393">
        <v>0</v>
      </c>
      <c r="O14" s="394">
        <v>0</v>
      </c>
      <c r="P14" s="393">
        <v>0</v>
      </c>
      <c r="Q14" s="394">
        <v>0</v>
      </c>
      <c r="R14" s="393">
        <v>0</v>
      </c>
      <c r="S14" s="394">
        <v>0</v>
      </c>
      <c r="T14" s="393">
        <v>0</v>
      </c>
      <c r="U14" s="394">
        <v>0</v>
      </c>
      <c r="V14" s="393">
        <v>0</v>
      </c>
      <c r="W14" s="394">
        <v>0</v>
      </c>
      <c r="X14" s="393">
        <v>452.85346000000004</v>
      </c>
      <c r="Y14" s="394">
        <v>7.874804343168916E-3</v>
      </c>
      <c r="Z14" s="393">
        <v>0</v>
      </c>
      <c r="AA14" s="394">
        <v>0</v>
      </c>
      <c r="AB14" s="393">
        <v>0</v>
      </c>
      <c r="AC14" s="394">
        <v>0</v>
      </c>
      <c r="AD14" s="393">
        <v>0</v>
      </c>
      <c r="AE14" s="394">
        <v>0</v>
      </c>
      <c r="AF14" s="393">
        <v>0</v>
      </c>
      <c r="AG14" s="394">
        <v>0</v>
      </c>
      <c r="AH14" s="393">
        <v>0</v>
      </c>
      <c r="AI14" s="394">
        <v>0</v>
      </c>
      <c r="AJ14" s="393">
        <v>0</v>
      </c>
      <c r="AK14" s="394">
        <v>0</v>
      </c>
      <c r="AL14" s="393">
        <v>0</v>
      </c>
      <c r="AM14" s="394">
        <v>0</v>
      </c>
      <c r="AN14" s="393">
        <v>0</v>
      </c>
      <c r="AO14" s="394">
        <v>0</v>
      </c>
      <c r="AP14" s="393">
        <v>452.85346000000004</v>
      </c>
      <c r="AQ14" s="394">
        <v>3.3831564702367748E-4</v>
      </c>
    </row>
    <row r="15" spans="1:43" ht="19.5">
      <c r="A15" s="377" t="s">
        <v>445</v>
      </c>
      <c r="B15" s="393">
        <v>813.86179000000004</v>
      </c>
      <c r="C15" s="394">
        <v>3.2263293069991546E-2</v>
      </c>
      <c r="D15" s="393">
        <v>1099.0773799999999</v>
      </c>
      <c r="E15" s="394">
        <v>4.3374019113722566E-2</v>
      </c>
      <c r="F15" s="393">
        <v>1515.1200900000001</v>
      </c>
      <c r="G15" s="394">
        <v>5.9210440361015158E-2</v>
      </c>
      <c r="H15" s="393">
        <v>3867.70885</v>
      </c>
      <c r="I15" s="394">
        <v>4.1145616512142269E-2</v>
      </c>
      <c r="J15" s="393">
        <v>7.0992299999999995</v>
      </c>
      <c r="K15" s="394">
        <v>1.0438229324026716E-3</v>
      </c>
      <c r="L15" s="393">
        <v>6242.2084400000003</v>
      </c>
      <c r="M15" s="394">
        <v>3.6603424535034679E-2</v>
      </c>
      <c r="N15" s="393">
        <v>4293.1291100000008</v>
      </c>
      <c r="O15" s="394">
        <v>4.4060996862359196E-2</v>
      </c>
      <c r="P15" s="393">
        <v>666.45109000000002</v>
      </c>
      <c r="Q15" s="394">
        <v>2.410351763846405E-2</v>
      </c>
      <c r="R15" s="393">
        <v>4574.2055499999997</v>
      </c>
      <c r="S15" s="394">
        <v>5.7824951942175247E-2</v>
      </c>
      <c r="T15" s="393">
        <v>339.75954999999999</v>
      </c>
      <c r="U15" s="394">
        <v>7.6063791933721125E-3</v>
      </c>
      <c r="V15" s="393">
        <v>688.76684</v>
      </c>
      <c r="W15" s="394">
        <v>1.2711097096620019E-2</v>
      </c>
      <c r="X15" s="393">
        <v>4921.05404</v>
      </c>
      <c r="Y15" s="394">
        <v>8.5573681444679556E-2</v>
      </c>
      <c r="Z15" s="393">
        <v>17544.21357</v>
      </c>
      <c r="AA15" s="394">
        <v>7.28488269843134E-2</v>
      </c>
      <c r="AB15" s="393">
        <v>13925.85807</v>
      </c>
      <c r="AC15" s="394">
        <v>7.4451899251267467E-2</v>
      </c>
      <c r="AD15" s="393">
        <v>287.48860999999999</v>
      </c>
      <c r="AE15" s="394">
        <v>7.6407722246814155E-3</v>
      </c>
      <c r="AF15" s="393">
        <v>28.35153</v>
      </c>
      <c r="AG15" s="394">
        <v>9.6161065345511838E-3</v>
      </c>
      <c r="AH15" s="393">
        <v>19.07452</v>
      </c>
      <c r="AI15" s="394">
        <v>1.0353515586824267E-2</v>
      </c>
      <c r="AJ15" s="393">
        <v>4709.4747900000002</v>
      </c>
      <c r="AK15" s="394">
        <v>7.6747853615942593E-2</v>
      </c>
      <c r="AL15" s="393">
        <v>258.67734999999999</v>
      </c>
      <c r="AM15" s="394">
        <v>6.0621016406098797E-3</v>
      </c>
      <c r="AN15" s="393">
        <v>2413.81862</v>
      </c>
      <c r="AO15" s="394">
        <v>4.2962048239622297E-2</v>
      </c>
      <c r="AP15" s="393">
        <v>68215.399019999997</v>
      </c>
      <c r="AQ15" s="394">
        <v>5.0962041576163804E-2</v>
      </c>
    </row>
    <row r="16" spans="1:43" ht="19.5">
      <c r="A16" s="378" t="s">
        <v>446</v>
      </c>
      <c r="B16" s="393">
        <v>0</v>
      </c>
      <c r="C16" s="394">
        <v>0</v>
      </c>
      <c r="D16" s="393">
        <v>0</v>
      </c>
      <c r="E16" s="394">
        <v>0</v>
      </c>
      <c r="F16" s="393">
        <v>0</v>
      </c>
      <c r="G16" s="394">
        <v>0</v>
      </c>
      <c r="H16" s="393">
        <v>0</v>
      </c>
      <c r="I16" s="394">
        <v>0</v>
      </c>
      <c r="J16" s="393">
        <v>0</v>
      </c>
      <c r="K16" s="394">
        <v>0</v>
      </c>
      <c r="L16" s="393">
        <v>0</v>
      </c>
      <c r="M16" s="394">
        <v>0</v>
      </c>
      <c r="N16" s="393">
        <v>0</v>
      </c>
      <c r="O16" s="394">
        <v>0</v>
      </c>
      <c r="P16" s="393">
        <v>0</v>
      </c>
      <c r="Q16" s="394">
        <v>0</v>
      </c>
      <c r="R16" s="393">
        <v>0</v>
      </c>
      <c r="S16" s="394">
        <v>0</v>
      </c>
      <c r="T16" s="393">
        <v>0</v>
      </c>
      <c r="U16" s="394">
        <v>0</v>
      </c>
      <c r="V16" s="393">
        <v>0</v>
      </c>
      <c r="W16" s="394">
        <v>0</v>
      </c>
      <c r="X16" s="393">
        <v>0</v>
      </c>
      <c r="Y16" s="394">
        <v>0</v>
      </c>
      <c r="Z16" s="393">
        <v>0</v>
      </c>
      <c r="AA16" s="394">
        <v>0</v>
      </c>
      <c r="AB16" s="393">
        <v>0</v>
      </c>
      <c r="AC16" s="394">
        <v>0</v>
      </c>
      <c r="AD16" s="393">
        <v>0</v>
      </c>
      <c r="AE16" s="394">
        <v>0</v>
      </c>
      <c r="AF16" s="393">
        <v>0</v>
      </c>
      <c r="AG16" s="394">
        <v>0</v>
      </c>
      <c r="AH16" s="393">
        <v>0</v>
      </c>
      <c r="AI16" s="394">
        <v>0</v>
      </c>
      <c r="AJ16" s="393">
        <v>0</v>
      </c>
      <c r="AK16" s="394">
        <v>0</v>
      </c>
      <c r="AL16" s="393">
        <v>0</v>
      </c>
      <c r="AM16" s="394">
        <v>0</v>
      </c>
      <c r="AN16" s="393">
        <v>0</v>
      </c>
      <c r="AO16" s="394">
        <v>0</v>
      </c>
      <c r="AP16" s="393">
        <v>0</v>
      </c>
      <c r="AQ16" s="394">
        <v>0</v>
      </c>
    </row>
    <row r="17" spans="1:43" s="267" customFormat="1" ht="19.5">
      <c r="A17" s="378" t="s">
        <v>447</v>
      </c>
      <c r="B17" s="393">
        <v>112.31417999999999</v>
      </c>
      <c r="C17" s="394">
        <v>4.4523841145752557E-3</v>
      </c>
      <c r="D17" s="393">
        <v>0</v>
      </c>
      <c r="E17" s="394">
        <v>0</v>
      </c>
      <c r="F17" s="393">
        <v>0</v>
      </c>
      <c r="G17" s="394">
        <v>0</v>
      </c>
      <c r="H17" s="393">
        <v>0</v>
      </c>
      <c r="I17" s="394">
        <v>0</v>
      </c>
      <c r="J17" s="393">
        <v>12.86933</v>
      </c>
      <c r="K17" s="394">
        <v>1.8922195475646899E-3</v>
      </c>
      <c r="L17" s="393">
        <v>0</v>
      </c>
      <c r="M17" s="394">
        <v>0</v>
      </c>
      <c r="N17" s="393">
        <v>0</v>
      </c>
      <c r="O17" s="394">
        <v>0</v>
      </c>
      <c r="P17" s="393">
        <v>67.669210000000007</v>
      </c>
      <c r="Q17" s="394">
        <v>2.4473903956191713E-3</v>
      </c>
      <c r="R17" s="393">
        <v>1325.172</v>
      </c>
      <c r="S17" s="394">
        <v>1.6752200218706013E-2</v>
      </c>
      <c r="T17" s="393">
        <v>820.73</v>
      </c>
      <c r="U17" s="394">
        <v>1.8374122509216575E-2</v>
      </c>
      <c r="V17" s="393">
        <v>0</v>
      </c>
      <c r="W17" s="394">
        <v>0</v>
      </c>
      <c r="X17" s="393">
        <v>689.16091000000006</v>
      </c>
      <c r="Y17" s="394">
        <v>1.1984025311875155E-2</v>
      </c>
      <c r="Z17" s="393">
        <v>3776.6497799999997</v>
      </c>
      <c r="AA17" s="394">
        <v>1.5681780508760946E-2</v>
      </c>
      <c r="AB17" s="393">
        <v>2676.2837300000001</v>
      </c>
      <c r="AC17" s="394">
        <v>1.4308231897251148E-2</v>
      </c>
      <c r="AD17" s="393">
        <v>583.54499999999996</v>
      </c>
      <c r="AE17" s="394">
        <v>1.5509255924440682E-2</v>
      </c>
      <c r="AF17" s="393">
        <v>26.696000000000002</v>
      </c>
      <c r="AG17" s="394">
        <v>9.0545935279816789E-3</v>
      </c>
      <c r="AH17" s="393">
        <v>0</v>
      </c>
      <c r="AI17" s="394">
        <v>0</v>
      </c>
      <c r="AJ17" s="393">
        <v>0</v>
      </c>
      <c r="AK17" s="394">
        <v>0</v>
      </c>
      <c r="AL17" s="393">
        <v>612.33000000000004</v>
      </c>
      <c r="AM17" s="394">
        <v>1.4349948681609147E-2</v>
      </c>
      <c r="AN17" s="393">
        <v>0</v>
      </c>
      <c r="AO17" s="394">
        <v>0</v>
      </c>
      <c r="AP17" s="393">
        <v>10703.420139999998</v>
      </c>
      <c r="AQ17" s="394">
        <v>7.9962611084617961E-3</v>
      </c>
    </row>
    <row r="18" spans="1:43" ht="19.5">
      <c r="A18" s="379" t="s">
        <v>448</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c r="T18" s="393">
        <v>0</v>
      </c>
      <c r="U18" s="394">
        <v>0</v>
      </c>
      <c r="V18" s="393">
        <v>0</v>
      </c>
      <c r="W18" s="394">
        <v>0</v>
      </c>
      <c r="X18" s="393">
        <v>0</v>
      </c>
      <c r="Y18" s="394">
        <v>0</v>
      </c>
      <c r="Z18" s="393">
        <v>0</v>
      </c>
      <c r="AA18" s="394">
        <v>0</v>
      </c>
      <c r="AB18" s="393">
        <v>0</v>
      </c>
      <c r="AC18" s="394">
        <v>0</v>
      </c>
      <c r="AD18" s="393">
        <v>0</v>
      </c>
      <c r="AE18" s="394">
        <v>0</v>
      </c>
      <c r="AF18" s="393">
        <v>0</v>
      </c>
      <c r="AG18" s="394">
        <v>0</v>
      </c>
      <c r="AH18" s="393">
        <v>0</v>
      </c>
      <c r="AI18" s="394">
        <v>0</v>
      </c>
      <c r="AJ18" s="393">
        <v>0</v>
      </c>
      <c r="AK18" s="394">
        <v>0</v>
      </c>
      <c r="AL18" s="393">
        <v>0</v>
      </c>
      <c r="AM18" s="394">
        <v>0</v>
      </c>
      <c r="AN18" s="393">
        <v>0</v>
      </c>
      <c r="AO18" s="394">
        <v>0</v>
      </c>
      <c r="AP18" s="393">
        <v>0</v>
      </c>
      <c r="AQ18" s="394">
        <v>0</v>
      </c>
    </row>
    <row r="19" spans="1:43" ht="18.75">
      <c r="A19" s="370" t="s">
        <v>449</v>
      </c>
      <c r="B19" s="393">
        <v>0</v>
      </c>
      <c r="C19" s="394">
        <v>0</v>
      </c>
      <c r="D19" s="393">
        <v>0</v>
      </c>
      <c r="E19" s="394">
        <v>0</v>
      </c>
      <c r="F19" s="393">
        <v>0</v>
      </c>
      <c r="G19" s="394">
        <v>0</v>
      </c>
      <c r="H19" s="393">
        <v>0</v>
      </c>
      <c r="I19" s="394">
        <v>0</v>
      </c>
      <c r="J19" s="393">
        <v>0</v>
      </c>
      <c r="K19" s="394">
        <v>0</v>
      </c>
      <c r="L19" s="393">
        <v>0</v>
      </c>
      <c r="M19" s="394">
        <v>0</v>
      </c>
      <c r="N19" s="393">
        <v>0</v>
      </c>
      <c r="O19" s="394">
        <v>0</v>
      </c>
      <c r="P19" s="393">
        <v>0</v>
      </c>
      <c r="Q19" s="394">
        <v>0</v>
      </c>
      <c r="R19" s="393">
        <v>0</v>
      </c>
      <c r="S19" s="394">
        <v>0</v>
      </c>
      <c r="T19" s="393">
        <v>0</v>
      </c>
      <c r="U19" s="394">
        <v>0</v>
      </c>
      <c r="V19" s="393">
        <v>0</v>
      </c>
      <c r="W19" s="394">
        <v>0</v>
      </c>
      <c r="X19" s="393">
        <v>0</v>
      </c>
      <c r="Y19" s="394">
        <v>0</v>
      </c>
      <c r="Z19" s="393">
        <v>0</v>
      </c>
      <c r="AA19" s="394">
        <v>0</v>
      </c>
      <c r="AB19" s="393">
        <v>0</v>
      </c>
      <c r="AC19" s="394">
        <v>0</v>
      </c>
      <c r="AD19" s="393">
        <v>0</v>
      </c>
      <c r="AE19" s="394">
        <v>0</v>
      </c>
      <c r="AF19" s="393">
        <v>0</v>
      </c>
      <c r="AG19" s="394">
        <v>0</v>
      </c>
      <c r="AH19" s="393">
        <v>0</v>
      </c>
      <c r="AI19" s="394">
        <v>0</v>
      </c>
      <c r="AJ19" s="393">
        <v>0</v>
      </c>
      <c r="AK19" s="394">
        <v>0</v>
      </c>
      <c r="AL19" s="393">
        <v>0</v>
      </c>
      <c r="AM19" s="394">
        <v>0</v>
      </c>
      <c r="AN19" s="393">
        <v>0</v>
      </c>
      <c r="AO19" s="394">
        <v>0</v>
      </c>
      <c r="AP19" s="393">
        <v>0</v>
      </c>
      <c r="AQ19" s="394">
        <v>0</v>
      </c>
    </row>
    <row r="20" spans="1:43" ht="19.5">
      <c r="A20" s="377" t="s">
        <v>450</v>
      </c>
      <c r="B20" s="393">
        <v>4489.4666699999998</v>
      </c>
      <c r="C20" s="394">
        <v>0.17797245267180931</v>
      </c>
      <c r="D20" s="393">
        <v>4227.0594499999997</v>
      </c>
      <c r="E20" s="394">
        <v>0.16681678716665208</v>
      </c>
      <c r="F20" s="393">
        <v>4013.7631200000001</v>
      </c>
      <c r="G20" s="394">
        <v>0.15685666331571255</v>
      </c>
      <c r="H20" s="393">
        <v>15233.00548</v>
      </c>
      <c r="I20" s="394">
        <v>0.16205237418722498</v>
      </c>
      <c r="J20" s="393">
        <v>398.06432000000001</v>
      </c>
      <c r="K20" s="394">
        <v>5.8528694772147886E-2</v>
      </c>
      <c r="L20" s="393">
        <v>30503.846420000002</v>
      </c>
      <c r="M20" s="394">
        <v>0.17887022697094648</v>
      </c>
      <c r="N20" s="393">
        <v>16403.354139999999</v>
      </c>
      <c r="O20" s="394">
        <v>0.16834996497338198</v>
      </c>
      <c r="P20" s="393">
        <v>5772.9885599999998</v>
      </c>
      <c r="Q20" s="394">
        <v>0.20879151324159612</v>
      </c>
      <c r="R20" s="393">
        <v>30801.739020000001</v>
      </c>
      <c r="S20" s="394">
        <v>0.38938107592627186</v>
      </c>
      <c r="T20" s="393">
        <v>14028.76182</v>
      </c>
      <c r="U20" s="394">
        <v>0.31406941178377795</v>
      </c>
      <c r="V20" s="393">
        <v>14184.00063</v>
      </c>
      <c r="W20" s="394">
        <v>0.26176377658722583</v>
      </c>
      <c r="X20" s="393">
        <v>20665.224300000002</v>
      </c>
      <c r="Y20" s="394">
        <v>0.35935376991532719</v>
      </c>
      <c r="Z20" s="393">
        <v>93368.717579999997</v>
      </c>
      <c r="AA20" s="394">
        <v>0.38769486734723108</v>
      </c>
      <c r="AB20" s="393">
        <v>72230.595419999998</v>
      </c>
      <c r="AC20" s="394">
        <v>0.3861668692900086</v>
      </c>
      <c r="AD20" s="393">
        <v>11717.652</v>
      </c>
      <c r="AE20" s="394">
        <v>0.31142767687416434</v>
      </c>
      <c r="AF20" s="393">
        <v>753.71493999999996</v>
      </c>
      <c r="AG20" s="394">
        <v>0.25564063596295694</v>
      </c>
      <c r="AH20" s="393">
        <v>220.33529999999999</v>
      </c>
      <c r="AI20" s="394">
        <v>0.11959645447841417</v>
      </c>
      <c r="AJ20" s="393">
        <v>6795.28701</v>
      </c>
      <c r="AK20" s="394">
        <v>0.11073924715112365</v>
      </c>
      <c r="AL20" s="393">
        <v>13063.02514</v>
      </c>
      <c r="AM20" s="394">
        <v>0.30613189029701326</v>
      </c>
      <c r="AN20" s="393">
        <v>13371.064390000001</v>
      </c>
      <c r="AO20" s="394">
        <v>0.23798321405701808</v>
      </c>
      <c r="AP20" s="393">
        <v>372241.66570999997</v>
      </c>
      <c r="AQ20" s="394">
        <v>0.27809256438904117</v>
      </c>
    </row>
    <row r="21" spans="1:43" s="267" customFormat="1" ht="19.5">
      <c r="A21" s="377" t="s">
        <v>451</v>
      </c>
      <c r="B21" s="393">
        <v>1766.8132700000001</v>
      </c>
      <c r="C21" s="394">
        <v>7.0040411075153311E-2</v>
      </c>
      <c r="D21" s="393">
        <v>1859.5834199999999</v>
      </c>
      <c r="E21" s="394">
        <v>7.3386649812264879E-2</v>
      </c>
      <c r="F21" s="393">
        <v>1997.6495600000001</v>
      </c>
      <c r="G21" s="394">
        <v>7.8067547856611269E-2</v>
      </c>
      <c r="H21" s="393">
        <v>6921.6426300000003</v>
      </c>
      <c r="I21" s="394">
        <v>7.3634098204697032E-2</v>
      </c>
      <c r="J21" s="393">
        <v>10.44247</v>
      </c>
      <c r="K21" s="394">
        <v>1.5353904095129932E-3</v>
      </c>
      <c r="L21" s="393">
        <v>12215.56955</v>
      </c>
      <c r="M21" s="394">
        <v>7.1630366475857785E-2</v>
      </c>
      <c r="N21" s="393">
        <v>7166.3084400000007</v>
      </c>
      <c r="O21" s="394">
        <v>7.3548846447233487E-2</v>
      </c>
      <c r="P21" s="393">
        <v>1961.33528</v>
      </c>
      <c r="Q21" s="394">
        <v>7.0935557351135589E-2</v>
      </c>
      <c r="R21" s="393">
        <v>7106.06898</v>
      </c>
      <c r="S21" s="394">
        <v>8.9831576822401935E-2</v>
      </c>
      <c r="T21" s="393">
        <v>6060.2527199999995</v>
      </c>
      <c r="U21" s="394">
        <v>0.13567412658741967</v>
      </c>
      <c r="V21" s="393">
        <v>3845.2667099999999</v>
      </c>
      <c r="W21" s="394">
        <v>7.0963867124048258E-2</v>
      </c>
      <c r="X21" s="393">
        <v>4678.1085499999999</v>
      </c>
      <c r="Y21" s="394">
        <v>8.1349029611821083E-2</v>
      </c>
      <c r="Z21" s="393">
        <v>21396.82057</v>
      </c>
      <c r="AA21" s="394">
        <v>8.8846004609959173E-2</v>
      </c>
      <c r="AB21" s="393">
        <v>16156.13564</v>
      </c>
      <c r="AC21" s="394">
        <v>8.6375645716967417E-2</v>
      </c>
      <c r="AD21" s="393">
        <v>5299.9552199999998</v>
      </c>
      <c r="AE21" s="394">
        <v>0.14086036534466975</v>
      </c>
      <c r="AF21" s="393">
        <v>209.47020999999998</v>
      </c>
      <c r="AG21" s="394">
        <v>7.1046883719319859E-2</v>
      </c>
      <c r="AH21" s="393">
        <v>70.09866000000001</v>
      </c>
      <c r="AI21" s="394">
        <v>3.8049060680189845E-2</v>
      </c>
      <c r="AJ21" s="393">
        <v>2413.7805099999996</v>
      </c>
      <c r="AK21" s="394">
        <v>3.9336121649033225E-2</v>
      </c>
      <c r="AL21" s="393">
        <v>5804.5651100000005</v>
      </c>
      <c r="AM21" s="394">
        <v>0.13602993720307505</v>
      </c>
      <c r="AN21" s="393">
        <v>3837.6365699999997</v>
      </c>
      <c r="AO21" s="394">
        <v>6.8303693608295496E-2</v>
      </c>
      <c r="AP21" s="393">
        <v>110777.50407</v>
      </c>
      <c r="AQ21" s="394">
        <v>8.2759140153439728E-2</v>
      </c>
    </row>
    <row r="22" spans="1:43" s="267" customFormat="1" ht="19.5">
      <c r="A22" s="377" t="s">
        <v>452</v>
      </c>
      <c r="B22" s="393">
        <v>263.37045000000001</v>
      </c>
      <c r="C22" s="394">
        <v>1.0440590919406051E-2</v>
      </c>
      <c r="D22" s="393">
        <v>277.23354999999998</v>
      </c>
      <c r="E22" s="394">
        <v>1.0940752230443648E-2</v>
      </c>
      <c r="F22" s="393">
        <v>270.30200000000002</v>
      </c>
      <c r="G22" s="394">
        <v>1.0563321386929217E-2</v>
      </c>
      <c r="H22" s="393">
        <v>970.33159999999998</v>
      </c>
      <c r="I22" s="394">
        <v>1.0322620820647714E-2</v>
      </c>
      <c r="J22" s="393">
        <v>241.96149</v>
      </c>
      <c r="K22" s="394">
        <v>3.5576386737761659E-2</v>
      </c>
      <c r="L22" s="393">
        <v>1767.4028700000001</v>
      </c>
      <c r="M22" s="394">
        <v>1.0363799638681837E-2</v>
      </c>
      <c r="N22" s="393">
        <v>1039.6187199999999</v>
      </c>
      <c r="O22" s="394">
        <v>1.066975531979048E-2</v>
      </c>
      <c r="P22" s="393">
        <v>703.61619999999994</v>
      </c>
      <c r="Q22" s="394">
        <v>2.5447667115990533E-2</v>
      </c>
      <c r="R22" s="393">
        <v>9185.926300000001</v>
      </c>
      <c r="S22" s="394">
        <v>0.11612415337169615</v>
      </c>
      <c r="T22" s="393">
        <v>2125.8501699999997</v>
      </c>
      <c r="U22" s="394">
        <v>4.7592547439253924E-2</v>
      </c>
      <c r="V22" s="393">
        <v>1389.01784</v>
      </c>
      <c r="W22" s="394">
        <v>2.5634132783130804E-2</v>
      </c>
      <c r="X22" s="393">
        <v>5698.9823499999993</v>
      </c>
      <c r="Y22" s="394">
        <v>9.910130964092223E-2</v>
      </c>
      <c r="Z22" s="393">
        <v>27677.681170000003</v>
      </c>
      <c r="AA22" s="394">
        <v>0.11492601813330065</v>
      </c>
      <c r="AB22" s="393">
        <v>22289.956630000001</v>
      </c>
      <c r="AC22" s="394">
        <v>0.11916892998550296</v>
      </c>
      <c r="AD22" s="393">
        <v>1921.6878200000001</v>
      </c>
      <c r="AE22" s="394">
        <v>5.107395009341268E-2</v>
      </c>
      <c r="AF22" s="393">
        <v>70.567880000000002</v>
      </c>
      <c r="AG22" s="394">
        <v>2.3934801825419082E-2</v>
      </c>
      <c r="AH22" s="393">
        <v>42.473190000000002</v>
      </c>
      <c r="AI22" s="394">
        <v>2.305414944581298E-2</v>
      </c>
      <c r="AJ22" s="393">
        <v>1773.9858700000002</v>
      </c>
      <c r="AK22" s="394">
        <v>2.8909722195903414E-2</v>
      </c>
      <c r="AL22" s="393">
        <v>1997.2541200000001</v>
      </c>
      <c r="AM22" s="394">
        <v>4.6805634422831539E-2</v>
      </c>
      <c r="AN22" s="393">
        <v>3346.8551899999998</v>
      </c>
      <c r="AO22" s="394">
        <v>5.9568582714723713E-2</v>
      </c>
      <c r="AP22" s="393">
        <v>83054.075410000019</v>
      </c>
      <c r="AQ22" s="394">
        <v>6.2047650602663949E-2</v>
      </c>
    </row>
    <row r="23" spans="1:43" ht="19.5">
      <c r="A23" s="377" t="s">
        <v>444</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c r="T23" s="393">
        <v>0</v>
      </c>
      <c r="U23" s="394">
        <v>0</v>
      </c>
      <c r="V23" s="393">
        <v>0</v>
      </c>
      <c r="W23" s="394">
        <v>0</v>
      </c>
      <c r="X23" s="393">
        <v>0</v>
      </c>
      <c r="Y23" s="394">
        <v>0</v>
      </c>
      <c r="Z23" s="393">
        <v>0</v>
      </c>
      <c r="AA23" s="394">
        <v>0</v>
      </c>
      <c r="AB23" s="393">
        <v>0</v>
      </c>
      <c r="AC23" s="394">
        <v>0</v>
      </c>
      <c r="AD23" s="393">
        <v>0</v>
      </c>
      <c r="AE23" s="394">
        <v>0</v>
      </c>
      <c r="AF23" s="393">
        <v>0</v>
      </c>
      <c r="AG23" s="394">
        <v>0</v>
      </c>
      <c r="AH23" s="393">
        <v>0</v>
      </c>
      <c r="AI23" s="394">
        <v>0</v>
      </c>
      <c r="AJ23" s="393">
        <v>0</v>
      </c>
      <c r="AK23" s="394">
        <v>0</v>
      </c>
      <c r="AL23" s="393">
        <v>0</v>
      </c>
      <c r="AM23" s="394">
        <v>0</v>
      </c>
      <c r="AN23" s="393">
        <v>0</v>
      </c>
      <c r="AO23" s="394">
        <v>0</v>
      </c>
      <c r="AP23" s="393">
        <v>0</v>
      </c>
      <c r="AQ23" s="394">
        <v>0</v>
      </c>
    </row>
    <row r="24" spans="1:43" ht="19.5">
      <c r="A24" s="377" t="s">
        <v>453</v>
      </c>
      <c r="B24" s="393">
        <v>0</v>
      </c>
      <c r="C24" s="394">
        <v>0</v>
      </c>
      <c r="D24" s="393">
        <v>0</v>
      </c>
      <c r="E24" s="394">
        <v>0</v>
      </c>
      <c r="F24" s="393">
        <v>0</v>
      </c>
      <c r="G24" s="394">
        <v>0</v>
      </c>
      <c r="H24" s="393">
        <v>0</v>
      </c>
      <c r="I24" s="394">
        <v>0</v>
      </c>
      <c r="J24" s="393">
        <v>0</v>
      </c>
      <c r="K24" s="394">
        <v>0</v>
      </c>
      <c r="L24" s="393">
        <v>0</v>
      </c>
      <c r="M24" s="394">
        <v>0</v>
      </c>
      <c r="N24" s="393">
        <v>0</v>
      </c>
      <c r="O24" s="394">
        <v>0</v>
      </c>
      <c r="P24" s="393">
        <v>267.30508000000003</v>
      </c>
      <c r="Q24" s="394">
        <v>9.6676152343468224E-3</v>
      </c>
      <c r="R24" s="393">
        <v>0</v>
      </c>
      <c r="S24" s="394">
        <v>0</v>
      </c>
      <c r="T24" s="393">
        <v>0</v>
      </c>
      <c r="U24" s="394">
        <v>0</v>
      </c>
      <c r="V24" s="393">
        <v>520.39180999999996</v>
      </c>
      <c r="W24" s="394">
        <v>9.6037591257962362E-3</v>
      </c>
      <c r="X24" s="393">
        <v>0</v>
      </c>
      <c r="Y24" s="394">
        <v>0</v>
      </c>
      <c r="Z24" s="393">
        <v>0</v>
      </c>
      <c r="AA24" s="394">
        <v>0</v>
      </c>
      <c r="AB24" s="393">
        <v>0</v>
      </c>
      <c r="AC24" s="394">
        <v>0</v>
      </c>
      <c r="AD24" s="393">
        <v>0</v>
      </c>
      <c r="AE24" s="394">
        <v>0</v>
      </c>
      <c r="AF24" s="393">
        <v>25.593040000000002</v>
      </c>
      <c r="AG24" s="394">
        <v>8.68049799016243E-3</v>
      </c>
      <c r="AH24" s="393">
        <v>17.06203</v>
      </c>
      <c r="AI24" s="394">
        <v>9.2611501389216217E-3</v>
      </c>
      <c r="AJ24" s="393">
        <v>398.11394999999999</v>
      </c>
      <c r="AK24" s="394">
        <v>6.4878553383369286E-3</v>
      </c>
      <c r="AL24" s="393">
        <v>0</v>
      </c>
      <c r="AM24" s="394">
        <v>0</v>
      </c>
      <c r="AN24" s="393">
        <v>0</v>
      </c>
      <c r="AO24" s="394">
        <v>0</v>
      </c>
      <c r="AP24" s="393">
        <v>1228.4659099999999</v>
      </c>
      <c r="AQ24" s="394">
        <v>9.1775657226551984E-4</v>
      </c>
    </row>
    <row r="25" spans="1:43" ht="19.5">
      <c r="A25" s="378" t="s">
        <v>446</v>
      </c>
      <c r="B25" s="393">
        <v>81.099740000000011</v>
      </c>
      <c r="C25" s="394">
        <v>3.2149742274055113E-3</v>
      </c>
      <c r="D25" s="393">
        <v>75.434699999999992</v>
      </c>
      <c r="E25" s="394">
        <v>2.9769570179289172E-3</v>
      </c>
      <c r="F25" s="393">
        <v>73.237399999999994</v>
      </c>
      <c r="G25" s="394">
        <v>2.8620957068134518E-3</v>
      </c>
      <c r="H25" s="393">
        <v>287.53257000000002</v>
      </c>
      <c r="I25" s="394">
        <v>3.0588406001580762E-3</v>
      </c>
      <c r="J25" s="393">
        <v>0</v>
      </c>
      <c r="K25" s="394">
        <v>0</v>
      </c>
      <c r="L25" s="393">
        <v>520.77229</v>
      </c>
      <c r="M25" s="394">
        <v>3.0537348119942295E-3</v>
      </c>
      <c r="N25" s="393">
        <v>299.83759999999995</v>
      </c>
      <c r="O25" s="394">
        <v>3.0772760879808031E-3</v>
      </c>
      <c r="P25" s="393">
        <v>0</v>
      </c>
      <c r="Q25" s="394">
        <v>0</v>
      </c>
      <c r="R25" s="393">
        <v>446.45035999999999</v>
      </c>
      <c r="S25" s="394">
        <v>5.6438151563973421E-3</v>
      </c>
      <c r="T25" s="393">
        <v>0</v>
      </c>
      <c r="U25" s="394">
        <v>0</v>
      </c>
      <c r="V25" s="393">
        <v>0</v>
      </c>
      <c r="W25" s="394">
        <v>0</v>
      </c>
      <c r="X25" s="393">
        <v>0</v>
      </c>
      <c r="Y25" s="394">
        <v>0</v>
      </c>
      <c r="Z25" s="393">
        <v>1351.87031</v>
      </c>
      <c r="AA25" s="394">
        <v>5.6133702388815668E-3</v>
      </c>
      <c r="AB25" s="393">
        <v>1038.64048</v>
      </c>
      <c r="AC25" s="394">
        <v>5.552889882012713E-3</v>
      </c>
      <c r="AD25" s="393">
        <v>0</v>
      </c>
      <c r="AE25" s="394">
        <v>0</v>
      </c>
      <c r="AF25" s="393">
        <v>0</v>
      </c>
      <c r="AG25" s="394">
        <v>0</v>
      </c>
      <c r="AH25" s="393">
        <v>0</v>
      </c>
      <c r="AI25" s="394">
        <v>0</v>
      </c>
      <c r="AJ25" s="393">
        <v>0</v>
      </c>
      <c r="AK25" s="394">
        <v>0</v>
      </c>
      <c r="AL25" s="393">
        <v>0</v>
      </c>
      <c r="AM25" s="394">
        <v>0</v>
      </c>
      <c r="AN25" s="393">
        <v>0</v>
      </c>
      <c r="AO25" s="394">
        <v>0</v>
      </c>
      <c r="AP25" s="393">
        <v>4174.8754499999995</v>
      </c>
      <c r="AQ25" s="394">
        <v>3.1189464448610296E-3</v>
      </c>
    </row>
    <row r="26" spans="1:43" ht="39">
      <c r="A26" s="378" t="s">
        <v>454</v>
      </c>
      <c r="B26" s="393">
        <v>2378.1832100000001</v>
      </c>
      <c r="C26" s="394">
        <v>9.4276476449844451E-2</v>
      </c>
      <c r="D26" s="393">
        <v>2014.8077800000001</v>
      </c>
      <c r="E26" s="394">
        <v>7.9512428106014651E-2</v>
      </c>
      <c r="F26" s="393">
        <v>1672.5741599999999</v>
      </c>
      <c r="G26" s="394">
        <v>6.536369836535863E-2</v>
      </c>
      <c r="H26" s="393">
        <v>7053.4986799999997</v>
      </c>
      <c r="I26" s="394">
        <v>7.5036814561722162E-2</v>
      </c>
      <c r="J26" s="393">
        <v>145.66036</v>
      </c>
      <c r="K26" s="394">
        <v>2.1416917624873234E-2</v>
      </c>
      <c r="L26" s="393">
        <v>16000.101710000001</v>
      </c>
      <c r="M26" s="394">
        <v>9.3822326044412624E-2</v>
      </c>
      <c r="N26" s="393">
        <v>7897.5893799999994</v>
      </c>
      <c r="O26" s="394">
        <v>8.1054087118377208E-2</v>
      </c>
      <c r="P26" s="393">
        <v>2840.732</v>
      </c>
      <c r="Q26" s="394">
        <v>0.10274067354012319</v>
      </c>
      <c r="R26" s="393">
        <v>14063.293380000001</v>
      </c>
      <c r="S26" s="394">
        <v>0.17778153057577645</v>
      </c>
      <c r="T26" s="393">
        <v>5842.6589299999996</v>
      </c>
      <c r="U26" s="394">
        <v>0.1308027377571043</v>
      </c>
      <c r="V26" s="393">
        <v>8429.3242699999992</v>
      </c>
      <c r="W26" s="394">
        <v>0.1555620175542505</v>
      </c>
      <c r="X26" s="393">
        <v>10288.133400000001</v>
      </c>
      <c r="Y26" s="394">
        <v>0.17890343066258385</v>
      </c>
      <c r="Z26" s="393">
        <v>42942.345529999999</v>
      </c>
      <c r="AA26" s="394">
        <v>0.1783094743650897</v>
      </c>
      <c r="AB26" s="393">
        <v>32745.862670000002</v>
      </c>
      <c r="AC26" s="394">
        <v>0.17506940370552551</v>
      </c>
      <c r="AD26" s="393">
        <v>4496.0089600000001</v>
      </c>
      <c r="AE26" s="394">
        <v>0.11949336143608187</v>
      </c>
      <c r="AF26" s="393">
        <v>448.08380999999997</v>
      </c>
      <c r="AG26" s="394">
        <v>0.1519784524280556</v>
      </c>
      <c r="AH26" s="393">
        <v>90.701419999999999</v>
      </c>
      <c r="AI26" s="394">
        <v>4.9232094213489737E-2</v>
      </c>
      <c r="AJ26" s="393">
        <v>2209.4066800000001</v>
      </c>
      <c r="AK26" s="394">
        <v>3.6005547967850084E-2</v>
      </c>
      <c r="AL26" s="393">
        <v>5261.2059100000006</v>
      </c>
      <c r="AM26" s="394">
        <v>0.12329631867110669</v>
      </c>
      <c r="AN26" s="393">
        <v>6186.5726299999997</v>
      </c>
      <c r="AO26" s="394">
        <v>0.11011093773399883</v>
      </c>
      <c r="AP26" s="393">
        <v>173006.74487000002</v>
      </c>
      <c r="AQ26" s="394">
        <v>0.12924907061581101</v>
      </c>
    </row>
    <row r="27" spans="1:43" ht="19.5">
      <c r="A27" s="379" t="s">
        <v>448</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c r="T27" s="393">
        <v>0</v>
      </c>
      <c r="U27" s="394">
        <v>0</v>
      </c>
      <c r="V27" s="393">
        <v>0</v>
      </c>
      <c r="W27" s="394">
        <v>0</v>
      </c>
      <c r="X27" s="393">
        <v>0</v>
      </c>
      <c r="Y27" s="394">
        <v>0</v>
      </c>
      <c r="Z27" s="393">
        <v>0</v>
      </c>
      <c r="AA27" s="394">
        <v>0</v>
      </c>
      <c r="AB27" s="393">
        <v>0</v>
      </c>
      <c r="AC27" s="394">
        <v>0</v>
      </c>
      <c r="AD27" s="393">
        <v>0</v>
      </c>
      <c r="AE27" s="394">
        <v>0</v>
      </c>
      <c r="AF27" s="393">
        <v>0</v>
      </c>
      <c r="AG27" s="394">
        <v>0</v>
      </c>
      <c r="AH27" s="393">
        <v>0</v>
      </c>
      <c r="AI27" s="394">
        <v>0</v>
      </c>
      <c r="AJ27" s="393">
        <v>0</v>
      </c>
      <c r="AK27" s="394">
        <v>0</v>
      </c>
      <c r="AL27" s="393">
        <v>0</v>
      </c>
      <c r="AM27" s="394">
        <v>0</v>
      </c>
      <c r="AN27" s="393">
        <v>0</v>
      </c>
      <c r="AO27" s="394">
        <v>0</v>
      </c>
      <c r="AP27" s="393">
        <v>0</v>
      </c>
      <c r="AQ27" s="394">
        <v>0</v>
      </c>
    </row>
    <row r="28" spans="1:43" ht="19.5">
      <c r="A28" s="377" t="s">
        <v>449</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c r="T28" s="393">
        <v>0</v>
      </c>
      <c r="U28" s="394">
        <v>0</v>
      </c>
      <c r="V28" s="393">
        <v>0</v>
      </c>
      <c r="W28" s="394">
        <v>0</v>
      </c>
      <c r="X28" s="393">
        <v>0</v>
      </c>
      <c r="Y28" s="394">
        <v>0</v>
      </c>
      <c r="Z28" s="393">
        <v>0</v>
      </c>
      <c r="AA28" s="394">
        <v>0</v>
      </c>
      <c r="AB28" s="393">
        <v>0</v>
      </c>
      <c r="AC28" s="394">
        <v>0</v>
      </c>
      <c r="AD28" s="393">
        <v>0</v>
      </c>
      <c r="AE28" s="394">
        <v>0</v>
      </c>
      <c r="AF28" s="393">
        <v>0</v>
      </c>
      <c r="AG28" s="394">
        <v>0</v>
      </c>
      <c r="AH28" s="393">
        <v>0</v>
      </c>
      <c r="AI28" s="394">
        <v>0</v>
      </c>
      <c r="AJ28" s="393">
        <v>0</v>
      </c>
      <c r="AK28" s="394">
        <v>0</v>
      </c>
      <c r="AL28" s="393">
        <v>0</v>
      </c>
      <c r="AM28" s="394">
        <v>0</v>
      </c>
      <c r="AN28" s="393">
        <v>0</v>
      </c>
      <c r="AO28" s="394">
        <v>0</v>
      </c>
      <c r="AP28" s="393">
        <v>0</v>
      </c>
      <c r="AQ28" s="394">
        <v>0</v>
      </c>
    </row>
    <row r="29" spans="1:43" ht="19.5">
      <c r="A29" s="377" t="s">
        <v>455</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c r="T29" s="393">
        <v>0</v>
      </c>
      <c r="U29" s="394">
        <v>0</v>
      </c>
      <c r="V29" s="393">
        <v>0</v>
      </c>
      <c r="W29" s="394">
        <v>0</v>
      </c>
      <c r="X29" s="393">
        <v>0</v>
      </c>
      <c r="Y29" s="394">
        <v>0</v>
      </c>
      <c r="Z29" s="393">
        <v>0</v>
      </c>
      <c r="AA29" s="394">
        <v>0</v>
      </c>
      <c r="AB29" s="393">
        <v>0</v>
      </c>
      <c r="AC29" s="394">
        <v>0</v>
      </c>
      <c r="AD29" s="393">
        <v>0</v>
      </c>
      <c r="AE29" s="394">
        <v>0</v>
      </c>
      <c r="AF29" s="393">
        <v>0</v>
      </c>
      <c r="AG29" s="394">
        <v>0</v>
      </c>
      <c r="AH29" s="393">
        <v>0</v>
      </c>
      <c r="AI29" s="394">
        <v>0</v>
      </c>
      <c r="AJ29" s="393">
        <v>0</v>
      </c>
      <c r="AK29" s="394">
        <v>0</v>
      </c>
      <c r="AL29" s="393">
        <v>0</v>
      </c>
      <c r="AM29" s="394">
        <v>0</v>
      </c>
      <c r="AN29" s="393">
        <v>0</v>
      </c>
      <c r="AO29" s="394">
        <v>0</v>
      </c>
      <c r="AP29" s="393">
        <v>0</v>
      </c>
      <c r="AQ29" s="394">
        <v>0</v>
      </c>
    </row>
    <row r="30" spans="1:43" ht="18">
      <c r="A30" s="370" t="s">
        <v>456</v>
      </c>
      <c r="B30" s="391">
        <v>25321.954030000001</v>
      </c>
      <c r="C30" s="392">
        <v>1.0038186262249067</v>
      </c>
      <c r="D30" s="391">
        <v>25445.355929999998</v>
      </c>
      <c r="E30" s="392">
        <v>1.0041762068320375</v>
      </c>
      <c r="F30" s="391">
        <v>25713.752680000001</v>
      </c>
      <c r="G30" s="392">
        <v>1.0048857708150605</v>
      </c>
      <c r="H30" s="391">
        <v>94435.975909999994</v>
      </c>
      <c r="I30" s="392">
        <v>1.0046326133733581</v>
      </c>
      <c r="J30" s="391">
        <v>6816.33295</v>
      </c>
      <c r="K30" s="392">
        <v>1.0022276568165778</v>
      </c>
      <c r="L30" s="391">
        <v>171268.5913</v>
      </c>
      <c r="M30" s="392">
        <v>1.0042947167062635</v>
      </c>
      <c r="N30" s="391">
        <v>97932.804669999998</v>
      </c>
      <c r="O30" s="392">
        <v>1.0050983533749129</v>
      </c>
      <c r="P30" s="391">
        <v>27689.727440000002</v>
      </c>
      <c r="Q30" s="392">
        <v>1.0014535856701834</v>
      </c>
      <c r="R30" s="391">
        <v>79249.531749999995</v>
      </c>
      <c r="S30" s="392">
        <v>1.0018352509068249</v>
      </c>
      <c r="T30" s="391">
        <v>44769.702140000001</v>
      </c>
      <c r="U30" s="392">
        <v>1.0022833231653472</v>
      </c>
      <c r="V30" s="391">
        <v>54267.549149999999</v>
      </c>
      <c r="W30" s="392">
        <v>1.0015001396426824</v>
      </c>
      <c r="X30" s="391">
        <v>57579.927429999996</v>
      </c>
      <c r="Y30" s="392">
        <v>1.001274590250707</v>
      </c>
      <c r="Z30" s="391">
        <v>241127.52449000001</v>
      </c>
      <c r="AA30" s="392">
        <v>1.0012336684480867</v>
      </c>
      <c r="AB30" s="391">
        <v>187309.79493999999</v>
      </c>
      <c r="AC30" s="392">
        <v>1.0014154899144716</v>
      </c>
      <c r="AD30" s="391">
        <v>37729.329210000004</v>
      </c>
      <c r="AE30" s="392">
        <v>1.0027569811674599</v>
      </c>
      <c r="AF30" s="391">
        <v>2951.69445</v>
      </c>
      <c r="AG30" s="392">
        <v>1.0011385025303208</v>
      </c>
      <c r="AH30" s="391">
        <v>1843.9993100000002</v>
      </c>
      <c r="AI30" s="392">
        <v>1.0009098838753581</v>
      </c>
      <c r="AJ30" s="391">
        <v>61726.589659999998</v>
      </c>
      <c r="AK30" s="392">
        <v>1.0059260275681474</v>
      </c>
      <c r="AL30" s="391">
        <v>42842.173060000001</v>
      </c>
      <c r="AM30" s="392">
        <v>1.004005985040122</v>
      </c>
      <c r="AN30" s="391">
        <v>56323.511279999999</v>
      </c>
      <c r="AO30" s="392">
        <v>1.0024669577850347</v>
      </c>
      <c r="AP30" s="391">
        <v>1342345.8217800001</v>
      </c>
      <c r="AQ30" s="392">
        <v>1.0028334446755265</v>
      </c>
    </row>
    <row r="31" spans="1:43" ht="19.5">
      <c r="A31" s="377" t="s">
        <v>457</v>
      </c>
      <c r="B31" s="393">
        <v>96.327240000000003</v>
      </c>
      <c r="C31" s="394">
        <v>3.8186262249065807E-3</v>
      </c>
      <c r="D31" s="393">
        <v>105.82313000000001</v>
      </c>
      <c r="E31" s="394">
        <v>4.1762068320375665E-3</v>
      </c>
      <c r="F31" s="393">
        <v>125.02068</v>
      </c>
      <c r="G31" s="394">
        <v>4.8857708150603163E-3</v>
      </c>
      <c r="H31" s="393">
        <v>435.46800999999999</v>
      </c>
      <c r="I31" s="394">
        <v>4.6326133733581663E-3</v>
      </c>
      <c r="J31" s="393">
        <v>15.150700000000001</v>
      </c>
      <c r="K31" s="394">
        <v>2.2276568165777357E-3</v>
      </c>
      <c r="L31" s="393">
        <v>732.40460999999993</v>
      </c>
      <c r="M31" s="394">
        <v>4.2947167062634163E-3</v>
      </c>
      <c r="N31" s="393">
        <v>496.76337000000001</v>
      </c>
      <c r="O31" s="394">
        <v>5.0983533749128212E-3</v>
      </c>
      <c r="P31" s="393">
        <v>40.19097</v>
      </c>
      <c r="Q31" s="394">
        <v>1.4535856701832081E-3</v>
      </c>
      <c r="R31" s="393">
        <v>145.17634000000001</v>
      </c>
      <c r="S31" s="394">
        <v>1.8352509068248792E-3</v>
      </c>
      <c r="T31" s="393">
        <v>101.99082000000001</v>
      </c>
      <c r="U31" s="394">
        <v>2.2833231653472592E-3</v>
      </c>
      <c r="V31" s="393">
        <v>81.286960000000008</v>
      </c>
      <c r="W31" s="394">
        <v>1.5001396426823736E-3</v>
      </c>
      <c r="X31" s="393">
        <v>73.297389999999993</v>
      </c>
      <c r="Y31" s="394">
        <v>1.2745902507070295E-3</v>
      </c>
      <c r="Z31" s="393">
        <v>297.10489000000001</v>
      </c>
      <c r="AA31" s="394">
        <v>1.2336684480866969E-3</v>
      </c>
      <c r="AB31" s="393">
        <v>264.76035999999999</v>
      </c>
      <c r="AC31" s="394">
        <v>1.4154899144716978E-3</v>
      </c>
      <c r="AD31" s="393">
        <v>103.73305999999999</v>
      </c>
      <c r="AE31" s="394">
        <v>2.7569811674598545E-3</v>
      </c>
      <c r="AF31" s="393">
        <v>3.35669</v>
      </c>
      <c r="AG31" s="394">
        <v>1.138502530320678E-3</v>
      </c>
      <c r="AH31" s="393">
        <v>1.6762999999999999</v>
      </c>
      <c r="AI31" s="394">
        <v>9.0988387535799161E-4</v>
      </c>
      <c r="AJ31" s="393">
        <v>363.63853999999998</v>
      </c>
      <c r="AK31" s="394">
        <v>5.9260275681473776E-3</v>
      </c>
      <c r="AL31" s="393">
        <v>170.94032000000001</v>
      </c>
      <c r="AM31" s="394">
        <v>4.0059850401219042E-3</v>
      </c>
      <c r="AN31" s="393">
        <v>138.60579000000001</v>
      </c>
      <c r="AO31" s="394">
        <v>2.4669577850348003E-3</v>
      </c>
      <c r="AP31" s="393">
        <v>3792.7161700000006</v>
      </c>
      <c r="AQ31" s="394">
        <v>2.8334446755264144E-3</v>
      </c>
    </row>
    <row r="32" spans="1:43" ht="22.5" customHeight="1">
      <c r="A32" s="721" t="s">
        <v>458</v>
      </c>
      <c r="B32" s="722">
        <v>25225.626789999998</v>
      </c>
      <c r="C32" s="723">
        <v>1</v>
      </c>
      <c r="D32" s="722">
        <v>25339.532800000001</v>
      </c>
      <c r="E32" s="723">
        <v>1</v>
      </c>
      <c r="F32" s="722">
        <v>25588.732</v>
      </c>
      <c r="G32" s="723">
        <v>1</v>
      </c>
      <c r="H32" s="722">
        <v>94000.507900000011</v>
      </c>
      <c r="I32" s="723">
        <v>1</v>
      </c>
      <c r="J32" s="722">
        <v>6801.1822499999998</v>
      </c>
      <c r="K32" s="723">
        <v>1</v>
      </c>
      <c r="L32" s="722">
        <v>170536.18669</v>
      </c>
      <c r="M32" s="723">
        <v>1</v>
      </c>
      <c r="N32" s="722">
        <v>97436.041299999997</v>
      </c>
      <c r="O32" s="723">
        <v>1</v>
      </c>
      <c r="P32" s="722">
        <v>27649.536469999999</v>
      </c>
      <c r="Q32" s="723">
        <v>1</v>
      </c>
      <c r="R32" s="722">
        <v>79104.355409999989</v>
      </c>
      <c r="S32" s="723">
        <v>1</v>
      </c>
      <c r="T32" s="722">
        <v>44667.711320000002</v>
      </c>
      <c r="U32" s="723">
        <v>1</v>
      </c>
      <c r="V32" s="722">
        <v>54186.262189999994</v>
      </c>
      <c r="W32" s="723">
        <v>1</v>
      </c>
      <c r="X32" s="722">
        <v>57506.630039999996</v>
      </c>
      <c r="Y32" s="723">
        <v>1</v>
      </c>
      <c r="Z32" s="722">
        <v>240830.41959999999</v>
      </c>
      <c r="AA32" s="723">
        <v>1</v>
      </c>
      <c r="AB32" s="722">
        <v>187045.03458000001</v>
      </c>
      <c r="AC32" s="723">
        <v>1</v>
      </c>
      <c r="AD32" s="722">
        <v>37625.596149999998</v>
      </c>
      <c r="AE32" s="723">
        <v>1</v>
      </c>
      <c r="AF32" s="722">
        <v>2948.3377599999999</v>
      </c>
      <c r="AG32" s="723">
        <v>1</v>
      </c>
      <c r="AH32" s="722">
        <v>1842.3230100000001</v>
      </c>
      <c r="AI32" s="723">
        <v>1</v>
      </c>
      <c r="AJ32" s="722">
        <v>61362.951119999998</v>
      </c>
      <c r="AK32" s="723">
        <v>1</v>
      </c>
      <c r="AL32" s="722">
        <v>42671.232739999999</v>
      </c>
      <c r="AM32" s="723">
        <v>1</v>
      </c>
      <c r="AN32" s="722">
        <v>56184.905490000005</v>
      </c>
      <c r="AO32" s="723">
        <v>1</v>
      </c>
      <c r="AP32" s="722">
        <v>1338553.10561</v>
      </c>
      <c r="AQ32" s="723">
        <v>1</v>
      </c>
    </row>
    <row r="33" spans="1:43" ht="19.5">
      <c r="A33" s="379" t="s">
        <v>459</v>
      </c>
      <c r="B33" s="393">
        <v>50.390599999999999</v>
      </c>
      <c r="C33" s="394">
        <v>1.9975955570696049E-3</v>
      </c>
      <c r="D33" s="393">
        <v>61.243089999999995</v>
      </c>
      <c r="E33" s="394">
        <v>2.416898941404318E-3</v>
      </c>
      <c r="F33" s="393">
        <v>82.421449999999993</v>
      </c>
      <c r="G33" s="394">
        <v>3.2210056363871408E-3</v>
      </c>
      <c r="H33" s="393">
        <v>270.38090999999997</v>
      </c>
      <c r="I33" s="394">
        <v>2.8763771179581036E-3</v>
      </c>
      <c r="J33" s="393">
        <v>8.6475200000000001</v>
      </c>
      <c r="K33" s="394">
        <v>1.2714730589670643E-3</v>
      </c>
      <c r="L33" s="393">
        <v>382.95233000000002</v>
      </c>
      <c r="M33" s="394">
        <v>2.2455781229360383E-3</v>
      </c>
      <c r="N33" s="393">
        <v>318.32952</v>
      </c>
      <c r="O33" s="394">
        <v>3.2670613024997765E-3</v>
      </c>
      <c r="P33" s="393">
        <v>1.31603</v>
      </c>
      <c r="Q33" s="394">
        <v>4.7596819622198897E-5</v>
      </c>
      <c r="R33" s="393">
        <v>0</v>
      </c>
      <c r="S33" s="394">
        <v>0</v>
      </c>
      <c r="T33" s="393">
        <v>50.148600000000002</v>
      </c>
      <c r="U33" s="394">
        <v>1.1227035932227386E-3</v>
      </c>
      <c r="V33" s="393">
        <v>9.7599999999999992E-2</v>
      </c>
      <c r="W33" s="394">
        <v>1.8011945473886543E-6</v>
      </c>
      <c r="X33" s="393">
        <v>0</v>
      </c>
      <c r="Y33" s="394">
        <v>0</v>
      </c>
      <c r="Z33" s="393">
        <v>0</v>
      </c>
      <c r="AA33" s="394">
        <v>0</v>
      </c>
      <c r="AB33" s="393">
        <v>0</v>
      </c>
      <c r="AC33" s="394">
        <v>0</v>
      </c>
      <c r="AD33" s="393">
        <v>54.327649999999998</v>
      </c>
      <c r="AE33" s="394">
        <v>1.4439013745699814E-3</v>
      </c>
      <c r="AF33" s="393">
        <v>2.9300000000000003E-3</v>
      </c>
      <c r="AG33" s="394">
        <v>9.9378030555088116E-7</v>
      </c>
      <c r="AH33" s="393">
        <v>0</v>
      </c>
      <c r="AI33" s="394">
        <v>0</v>
      </c>
      <c r="AJ33" s="393">
        <v>0</v>
      </c>
      <c r="AK33" s="394">
        <v>0</v>
      </c>
      <c r="AL33" s="393">
        <v>92.688749999999999</v>
      </c>
      <c r="AM33" s="394">
        <v>2.1721601193188307E-3</v>
      </c>
      <c r="AN33" s="393">
        <v>83.581000000000003</v>
      </c>
      <c r="AO33" s="394">
        <v>1.4876059552129362E-3</v>
      </c>
      <c r="AP33" s="393">
        <v>1456.5279800000001</v>
      </c>
      <c r="AQ33" s="394">
        <v>1.0881361179437383E-3</v>
      </c>
    </row>
    <row r="34" spans="1:43" ht="28.5">
      <c r="A34" s="379" t="s">
        <v>460</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c r="T34" s="393">
        <v>0</v>
      </c>
      <c r="U34" s="394">
        <v>0</v>
      </c>
      <c r="V34" s="393">
        <v>0</v>
      </c>
      <c r="W34" s="394">
        <v>0</v>
      </c>
      <c r="X34" s="393">
        <v>0</v>
      </c>
      <c r="Y34" s="394">
        <v>0</v>
      </c>
      <c r="Z34" s="393">
        <v>0</v>
      </c>
      <c r="AA34" s="394">
        <v>0</v>
      </c>
      <c r="AB34" s="393">
        <v>0</v>
      </c>
      <c r="AC34" s="394">
        <v>0</v>
      </c>
      <c r="AD34" s="393">
        <v>0</v>
      </c>
      <c r="AE34" s="394">
        <v>0</v>
      </c>
      <c r="AF34" s="393">
        <v>0</v>
      </c>
      <c r="AG34" s="394">
        <v>0</v>
      </c>
      <c r="AH34" s="393">
        <v>0</v>
      </c>
      <c r="AI34" s="394">
        <v>0</v>
      </c>
      <c r="AJ34" s="393">
        <v>0</v>
      </c>
      <c r="AK34" s="394">
        <v>0</v>
      </c>
      <c r="AL34" s="393">
        <v>0</v>
      </c>
      <c r="AM34" s="394">
        <v>0</v>
      </c>
      <c r="AN34" s="393">
        <v>0</v>
      </c>
      <c r="AO34" s="394">
        <v>0</v>
      </c>
      <c r="AP34" s="393">
        <v>0</v>
      </c>
      <c r="AQ34" s="394">
        <v>0</v>
      </c>
    </row>
    <row r="35" spans="1:43" ht="12.75" customHeight="1">
      <c r="A35" s="34" t="s">
        <v>559</v>
      </c>
    </row>
    <row r="36" spans="1:43" ht="12.75" customHeight="1"/>
    <row r="37" spans="1:43">
      <c r="A37" s="628" t="s">
        <v>82</v>
      </c>
      <c r="AQ37" s="25" t="s">
        <v>1057</v>
      </c>
    </row>
    <row r="39" spans="1:43" ht="12.75" customHeight="1"/>
    <row r="51" spans="1:1">
      <c r="A51" s="34"/>
    </row>
    <row r="52" spans="1:1">
      <c r="A52" s="549"/>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9" t="s">
        <v>1499</v>
      </c>
      <c r="B1" s="608"/>
      <c r="C1" s="608"/>
      <c r="D1" s="608"/>
      <c r="E1" s="608"/>
      <c r="F1" s="608"/>
      <c r="G1" s="562"/>
      <c r="H1" s="562"/>
      <c r="I1" s="562"/>
    </row>
    <row r="2" spans="1:9">
      <c r="A2" s="610" t="s">
        <v>1500</v>
      </c>
      <c r="B2" s="608"/>
      <c r="C2" s="608"/>
      <c r="D2" s="608"/>
      <c r="E2" s="608"/>
      <c r="F2" s="608"/>
      <c r="G2" s="562"/>
      <c r="H2" s="562"/>
      <c r="I2" s="562"/>
    </row>
    <row r="4" spans="1:9">
      <c r="A4" s="59" t="s">
        <v>84</v>
      </c>
      <c r="I4" s="60"/>
    </row>
    <row r="5" spans="1:9">
      <c r="A5" s="561" t="s">
        <v>85</v>
      </c>
      <c r="I5" s="61"/>
    </row>
    <row r="7" spans="1:9" ht="26.25" customHeight="1">
      <c r="A7" s="1131" t="s">
        <v>690</v>
      </c>
      <c r="B7" s="1131"/>
      <c r="C7" s="1131"/>
      <c r="D7" s="59"/>
      <c r="E7" s="1131" t="s">
        <v>692</v>
      </c>
      <c r="F7" s="1131"/>
      <c r="G7" s="1131"/>
      <c r="I7" s="59"/>
    </row>
    <row r="8" spans="1:9" ht="27.75" customHeight="1">
      <c r="A8" s="1132" t="s">
        <v>691</v>
      </c>
      <c r="B8" s="1132"/>
      <c r="C8" s="1132"/>
      <c r="E8" s="1132" t="s">
        <v>693</v>
      </c>
      <c r="F8" s="1132"/>
      <c r="G8" s="1132"/>
      <c r="H8" s="563"/>
    </row>
    <row r="9" spans="1:9">
      <c r="B9" s="562"/>
    </row>
    <row r="10" spans="1:9" ht="26.25" customHeight="1">
      <c r="A10" s="141" t="s">
        <v>555</v>
      </c>
      <c r="B10" s="141" t="s">
        <v>556</v>
      </c>
      <c r="C10" s="141" t="s">
        <v>557</v>
      </c>
      <c r="E10" s="141" t="s">
        <v>558</v>
      </c>
      <c r="F10" s="141" t="s">
        <v>556</v>
      </c>
      <c r="G10" s="141" t="s">
        <v>557</v>
      </c>
    </row>
    <row r="11" spans="1:9">
      <c r="A11" s="81" t="s">
        <v>230</v>
      </c>
      <c r="B11" s="82">
        <v>251</v>
      </c>
      <c r="C11" s="82">
        <v>249</v>
      </c>
      <c r="E11" s="83" t="s">
        <v>1214</v>
      </c>
      <c r="F11" s="82">
        <v>5194</v>
      </c>
      <c r="G11" s="82">
        <v>5186</v>
      </c>
    </row>
    <row r="12" spans="1:9">
      <c r="A12" s="81" t="s">
        <v>238</v>
      </c>
      <c r="B12" s="183">
        <v>347</v>
      </c>
      <c r="C12" s="82">
        <v>343</v>
      </c>
      <c r="E12" s="83" t="s">
        <v>1438</v>
      </c>
      <c r="F12" s="82">
        <v>5769</v>
      </c>
      <c r="G12" s="82">
        <v>5761</v>
      </c>
    </row>
    <row r="13" spans="1:9">
      <c r="A13" s="81" t="s">
        <v>912</v>
      </c>
      <c r="B13" s="82">
        <v>1521</v>
      </c>
      <c r="C13" s="82">
        <v>1513</v>
      </c>
      <c r="E13" s="83" t="s">
        <v>1476</v>
      </c>
      <c r="F13" s="82">
        <v>6954</v>
      </c>
      <c r="G13" s="82">
        <v>6947</v>
      </c>
    </row>
    <row r="14" spans="1:9">
      <c r="A14" s="81" t="s">
        <v>1180</v>
      </c>
      <c r="B14" s="82">
        <v>4427</v>
      </c>
      <c r="C14" s="82">
        <v>4419</v>
      </c>
      <c r="E14" s="83" t="s">
        <v>1527</v>
      </c>
      <c r="F14" s="82">
        <v>7820</v>
      </c>
      <c r="G14" s="82">
        <v>7813</v>
      </c>
    </row>
    <row r="15" spans="1:9">
      <c r="A15" s="81" t="s">
        <v>1526</v>
      </c>
      <c r="B15" s="82">
        <v>7820</v>
      </c>
      <c r="C15" s="82">
        <v>7813</v>
      </c>
      <c r="E15" s="83" t="s">
        <v>1536</v>
      </c>
      <c r="F15" s="82">
        <v>8642</v>
      </c>
      <c r="G15" s="82">
        <v>8630</v>
      </c>
    </row>
    <row r="16" spans="1:9" ht="15">
      <c r="A16" s="34" t="s">
        <v>559</v>
      </c>
      <c r="E16" s="34" t="s">
        <v>554</v>
      </c>
      <c r="F16"/>
      <c r="G16"/>
    </row>
    <row r="17" spans="1:9">
      <c r="A17" s="34"/>
    </row>
    <row r="18" spans="1:9">
      <c r="A18" s="924"/>
    </row>
    <row r="19" spans="1:9">
      <c r="A19" s="925"/>
    </row>
    <row r="21" spans="1:9">
      <c r="A21" s="59" t="s">
        <v>86</v>
      </c>
    </row>
    <row r="22" spans="1:9">
      <c r="A22" s="561" t="s">
        <v>87</v>
      </c>
    </row>
    <row r="23" spans="1:9">
      <c r="E23" s="34"/>
    </row>
    <row r="24" spans="1:9" ht="29.25" customHeight="1">
      <c r="A24" s="1131" t="s">
        <v>694</v>
      </c>
      <c r="B24" s="1131"/>
      <c r="C24" s="1131"/>
      <c r="E24" s="1131" t="s">
        <v>696</v>
      </c>
      <c r="F24" s="1131"/>
      <c r="G24" s="1131"/>
    </row>
    <row r="25" spans="1:9" ht="27" customHeight="1">
      <c r="A25" s="1132" t="s">
        <v>695</v>
      </c>
      <c r="B25" s="1132"/>
      <c r="C25" s="1132"/>
      <c r="E25" s="1132" t="s">
        <v>697</v>
      </c>
      <c r="F25" s="1132"/>
      <c r="G25" s="1132"/>
      <c r="H25" s="1133"/>
      <c r="I25" s="1133"/>
    </row>
    <row r="26" spans="1:9">
      <c r="H26" s="75"/>
      <c r="I26" s="76"/>
    </row>
    <row r="27" spans="1:9" ht="25.5" customHeight="1">
      <c r="A27" s="141" t="s">
        <v>555</v>
      </c>
      <c r="B27" s="141" t="s">
        <v>556</v>
      </c>
      <c r="C27" s="141" t="s">
        <v>557</v>
      </c>
      <c r="E27" s="141" t="s">
        <v>558</v>
      </c>
      <c r="F27" s="141" t="s">
        <v>556</v>
      </c>
      <c r="G27" s="141" t="s">
        <v>557</v>
      </c>
    </row>
    <row r="28" spans="1:9">
      <c r="A28" s="81" t="s">
        <v>230</v>
      </c>
      <c r="B28" s="82">
        <v>11521</v>
      </c>
      <c r="C28" s="82">
        <v>11909</v>
      </c>
      <c r="E28" s="83" t="s">
        <v>1214</v>
      </c>
      <c r="F28" s="82">
        <v>6043</v>
      </c>
      <c r="G28" s="82">
        <v>6164</v>
      </c>
    </row>
    <row r="29" spans="1:9">
      <c r="A29" s="81" t="s">
        <v>238</v>
      </c>
      <c r="B29" s="82">
        <v>10024</v>
      </c>
      <c r="C29" s="82">
        <v>10317</v>
      </c>
      <c r="E29" s="83" t="s">
        <v>1438</v>
      </c>
      <c r="F29" s="82">
        <v>5867</v>
      </c>
      <c r="G29" s="82">
        <v>5989</v>
      </c>
    </row>
    <row r="30" spans="1:9">
      <c r="A30" s="81" t="s">
        <v>912</v>
      </c>
      <c r="B30" s="82">
        <v>7714</v>
      </c>
      <c r="C30" s="82">
        <v>7908</v>
      </c>
      <c r="E30" s="83" t="s">
        <v>1476</v>
      </c>
      <c r="F30" s="82">
        <v>5768</v>
      </c>
      <c r="G30" s="82">
        <v>5897</v>
      </c>
    </row>
    <row r="31" spans="1:9">
      <c r="A31" s="81" t="s">
        <v>1180</v>
      </c>
      <c r="B31" s="82">
        <v>6273</v>
      </c>
      <c r="C31" s="82">
        <v>6390</v>
      </c>
      <c r="E31" s="83" t="s">
        <v>1527</v>
      </c>
      <c r="F31" s="82">
        <v>5674</v>
      </c>
      <c r="G31" s="82">
        <v>5806</v>
      </c>
    </row>
    <row r="32" spans="1:9">
      <c r="A32" s="81" t="s">
        <v>1526</v>
      </c>
      <c r="B32" s="82">
        <v>5674</v>
      </c>
      <c r="C32" s="82">
        <v>5806</v>
      </c>
      <c r="E32" s="83" t="s">
        <v>1536</v>
      </c>
      <c r="F32" s="82">
        <v>5471</v>
      </c>
      <c r="G32" s="82">
        <v>5604</v>
      </c>
    </row>
    <row r="33" spans="1:9" ht="15">
      <c r="A33" s="34" t="s">
        <v>554</v>
      </c>
      <c r="E33" s="34" t="s">
        <v>554</v>
      </c>
      <c r="F33" s="267"/>
      <c r="G33" s="267"/>
    </row>
    <row r="35" spans="1:9">
      <c r="A35" s="924"/>
    </row>
    <row r="36" spans="1:9">
      <c r="A36" s="925"/>
    </row>
    <row r="37" spans="1:9">
      <c r="A37" s="628" t="s">
        <v>82</v>
      </c>
    </row>
    <row r="40" spans="1:9">
      <c r="E40" s="34"/>
    </row>
    <row r="41" spans="1:9">
      <c r="E41" s="34"/>
    </row>
    <row r="42" spans="1:9">
      <c r="D42" s="221"/>
      <c r="E42" s="221"/>
      <c r="F42" s="221"/>
      <c r="G42" s="221"/>
      <c r="H42" s="221"/>
      <c r="I42" s="221"/>
    </row>
    <row r="44" spans="1:9">
      <c r="D44" s="222"/>
      <c r="E44" s="222"/>
      <c r="F44" s="222"/>
      <c r="G44" s="222"/>
      <c r="H44" s="222"/>
      <c r="I44" s="222"/>
    </row>
    <row r="46" spans="1:9">
      <c r="I46" s="62"/>
    </row>
    <row r="53" spans="8:8">
      <c r="H53" s="62" t="s">
        <v>1058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67" customWidth="1"/>
    <col min="2" max="2" width="14.28515625" style="867" bestFit="1" customWidth="1"/>
    <col min="3" max="3" width="12.5703125" style="867" customWidth="1"/>
    <col min="4" max="4" width="13.7109375" style="867" customWidth="1"/>
    <col min="5" max="16384" width="9.140625" style="867"/>
  </cols>
  <sheetData>
    <row r="1" spans="1:4">
      <c r="A1" s="151" t="s">
        <v>995</v>
      </c>
      <c r="B1" s="292"/>
      <c r="C1" s="292"/>
      <c r="D1" s="292"/>
    </row>
    <row r="2" spans="1:4">
      <c r="A2" s="537" t="s">
        <v>996</v>
      </c>
      <c r="B2" s="292"/>
      <c r="C2" s="292"/>
      <c r="D2" s="292"/>
    </row>
    <row r="3" spans="1:4">
      <c r="A3" s="292"/>
      <c r="B3" s="292"/>
      <c r="C3" s="292"/>
      <c r="D3" s="292"/>
    </row>
    <row r="4" spans="1:4">
      <c r="A4" s="292"/>
      <c r="B4" s="292"/>
      <c r="C4" s="292"/>
      <c r="D4" s="868" t="s">
        <v>328</v>
      </c>
    </row>
    <row r="5" spans="1:4" ht="35.25" customHeight="1">
      <c r="A5" s="1134" t="s">
        <v>318</v>
      </c>
      <c r="B5" s="869" t="s">
        <v>997</v>
      </c>
      <c r="C5" s="1136" t="s">
        <v>357</v>
      </c>
      <c r="D5" s="1136"/>
    </row>
    <row r="6" spans="1:4" ht="22.5">
      <c r="A6" s="1135"/>
      <c r="B6" s="870" t="s">
        <v>1536</v>
      </c>
      <c r="C6" s="871" t="s">
        <v>358</v>
      </c>
      <c r="D6" s="871" t="s">
        <v>359</v>
      </c>
    </row>
    <row r="7" spans="1:4">
      <c r="A7" s="468" t="s">
        <v>998</v>
      </c>
      <c r="B7" s="469">
        <v>5665.3920599999992</v>
      </c>
      <c r="C7" s="470">
        <v>0.39780878965969402</v>
      </c>
      <c r="D7" s="469">
        <v>1612.3398099999995</v>
      </c>
    </row>
    <row r="8" spans="1:4">
      <c r="A8" s="468" t="s">
        <v>1041</v>
      </c>
      <c r="B8" s="469">
        <v>11926.683949999999</v>
      </c>
      <c r="C8" s="470">
        <v>-3.5934274052701796E-2</v>
      </c>
      <c r="D8" s="469">
        <v>-444.55136000000124</v>
      </c>
    </row>
    <row r="9" spans="1:4">
      <c r="A9" s="468" t="s">
        <v>1042</v>
      </c>
      <c r="B9" s="469">
        <v>2006187.9477199998</v>
      </c>
      <c r="C9" s="470">
        <v>0.41981666686005059</v>
      </c>
      <c r="D9" s="469">
        <v>593197.10562999989</v>
      </c>
    </row>
    <row r="10" spans="1:4">
      <c r="A10" s="468" t="s">
        <v>999</v>
      </c>
      <c r="B10" s="469">
        <v>202.46047000000002</v>
      </c>
      <c r="C10" s="470">
        <v>20.214377249555987</v>
      </c>
      <c r="D10" s="469">
        <v>192.91692</v>
      </c>
    </row>
    <row r="11" spans="1:4">
      <c r="A11" s="468" t="s">
        <v>1000</v>
      </c>
      <c r="B11" s="469">
        <v>1632.52656</v>
      </c>
      <c r="C11" s="470">
        <v>1.3701672332302579</v>
      </c>
      <c r="D11" s="469">
        <v>943.74539000000004</v>
      </c>
    </row>
    <row r="12" spans="1:4">
      <c r="A12" s="468" t="s">
        <v>1043</v>
      </c>
      <c r="B12" s="469">
        <v>150795.64425000001</v>
      </c>
      <c r="C12" s="470">
        <v>0.42926023417148146</v>
      </c>
      <c r="D12" s="469">
        <v>45289.5645</v>
      </c>
    </row>
    <row r="13" spans="1:4" ht="22.5">
      <c r="A13" s="471" t="s">
        <v>1044</v>
      </c>
      <c r="B13" s="469">
        <v>715.07339999999988</v>
      </c>
      <c r="C13" s="470">
        <v>2.2304837819254235</v>
      </c>
      <c r="D13" s="469">
        <v>493.72159999999991</v>
      </c>
    </row>
    <row r="14" spans="1:4">
      <c r="A14" s="872" t="s">
        <v>1001</v>
      </c>
      <c r="B14" s="873">
        <v>2177125.72841</v>
      </c>
      <c r="C14" s="874">
        <v>0.41754640625148942</v>
      </c>
      <c r="D14" s="873">
        <v>641284.84248999972</v>
      </c>
    </row>
    <row r="15" spans="1:4">
      <c r="A15" s="468" t="s">
        <v>1045</v>
      </c>
      <c r="B15" s="469">
        <v>1505276.30235</v>
      </c>
      <c r="C15" s="470">
        <v>1.4865105267119059</v>
      </c>
      <c r="D15" s="469">
        <v>899899.29461999994</v>
      </c>
    </row>
    <row r="16" spans="1:4">
      <c r="A16" s="471" t="s">
        <v>1046</v>
      </c>
      <c r="B16" s="469">
        <v>109882.35700999999</v>
      </c>
      <c r="C16" s="470">
        <v>9.5332028060162208E-2</v>
      </c>
      <c r="D16" s="469">
        <v>9563.5913799999944</v>
      </c>
    </row>
    <row r="17" spans="1:4" ht="22.5">
      <c r="A17" s="471" t="s">
        <v>1048</v>
      </c>
      <c r="B17" s="469">
        <v>0</v>
      </c>
      <c r="C17" s="470">
        <v>0</v>
      </c>
      <c r="D17" s="469">
        <v>0</v>
      </c>
    </row>
    <row r="18" spans="1:4">
      <c r="A18" s="468" t="s">
        <v>1049</v>
      </c>
      <c r="B18" s="469">
        <v>0</v>
      </c>
      <c r="C18" s="470">
        <v>0</v>
      </c>
      <c r="D18" s="469">
        <v>0</v>
      </c>
    </row>
    <row r="19" spans="1:4">
      <c r="A19" s="468" t="s">
        <v>1050</v>
      </c>
      <c r="B19" s="469">
        <v>1927247.4664299998</v>
      </c>
      <c r="C19" s="470">
        <v>0.4467256039963613</v>
      </c>
      <c r="D19" s="469">
        <v>595103.02859999996</v>
      </c>
    </row>
    <row r="20" spans="1:4">
      <c r="A20" s="468" t="s">
        <v>1051</v>
      </c>
      <c r="B20" s="469">
        <v>16914.87772</v>
      </c>
      <c r="C20" s="470">
        <v>6.1185820042596782E-2</v>
      </c>
      <c r="D20" s="469">
        <v>975.27750999999796</v>
      </c>
    </row>
    <row r="21" spans="1:4">
      <c r="A21" s="468" t="s">
        <v>1052</v>
      </c>
      <c r="B21" s="469">
        <v>10924.195810000001</v>
      </c>
      <c r="C21" s="470">
        <v>0.49608074613364311</v>
      </c>
      <c r="D21" s="469">
        <v>3622.32</v>
      </c>
    </row>
    <row r="22" spans="1:4">
      <c r="A22" s="468" t="s">
        <v>1053</v>
      </c>
      <c r="B22" s="469">
        <v>0</v>
      </c>
      <c r="C22" s="470">
        <v>-1</v>
      </c>
      <c r="D22" s="469">
        <v>-1633.11931</v>
      </c>
    </row>
    <row r="23" spans="1:4">
      <c r="A23" s="471" t="s">
        <v>1054</v>
      </c>
      <c r="B23" s="469">
        <v>3701.4332400000003</v>
      </c>
      <c r="C23" s="470">
        <v>0.49031566836196233</v>
      </c>
      <c r="D23" s="469">
        <v>1217.77604</v>
      </c>
    </row>
    <row r="24" spans="1:4" ht="22.5">
      <c r="A24" s="471" t="s">
        <v>1055</v>
      </c>
      <c r="B24" s="469">
        <v>108455.3982</v>
      </c>
      <c r="C24" s="470">
        <v>0.42667997247371614</v>
      </c>
      <c r="D24" s="469">
        <v>32435.968269999998</v>
      </c>
    </row>
    <row r="25" spans="1:4">
      <c r="A25" s="872" t="s">
        <v>1002</v>
      </c>
      <c r="B25" s="873">
        <v>2177125.72841</v>
      </c>
      <c r="C25" s="874">
        <v>0.41754640625148942</v>
      </c>
      <c r="D25" s="873">
        <v>641284.84248999972</v>
      </c>
    </row>
    <row r="26" spans="1:4">
      <c r="A26" s="468" t="s">
        <v>1072</v>
      </c>
      <c r="B26" s="469">
        <v>1505276.30235</v>
      </c>
      <c r="C26" s="470">
        <v>1.4865105267119059</v>
      </c>
      <c r="D26" s="469">
        <v>899899.29461999994</v>
      </c>
    </row>
    <row r="27" spans="1:4">
      <c r="A27" s="34" t="s">
        <v>559</v>
      </c>
      <c r="B27" s="875"/>
      <c r="C27" s="875"/>
      <c r="D27" s="876"/>
    </row>
    <row r="28" spans="1:4">
      <c r="A28" s="924"/>
      <c r="B28" s="875"/>
      <c r="C28" s="875"/>
      <c r="D28" s="876"/>
    </row>
    <row r="29" spans="1:4">
      <c r="A29" s="925"/>
      <c r="B29" s="878"/>
      <c r="C29" s="878"/>
      <c r="D29" s="876"/>
    </row>
    <row r="30" spans="1:4">
      <c r="A30" s="925"/>
      <c r="B30" s="878"/>
      <c r="C30" s="878"/>
      <c r="D30" s="876"/>
    </row>
    <row r="31" spans="1:4">
      <c r="A31" s="151" t="s">
        <v>1061</v>
      </c>
      <c r="B31" s="878"/>
      <c r="C31" s="878"/>
      <c r="D31" s="876"/>
    </row>
    <row r="32" spans="1:4">
      <c r="A32" s="537" t="s">
        <v>1062</v>
      </c>
      <c r="B32" s="878"/>
      <c r="C32" s="878"/>
      <c r="D32" s="876"/>
    </row>
    <row r="33" spans="1:4">
      <c r="A33" s="877"/>
      <c r="B33" s="878"/>
      <c r="C33" s="878"/>
      <c r="D33" s="876"/>
    </row>
    <row r="34" spans="1:4">
      <c r="A34" s="879"/>
      <c r="B34" s="292"/>
      <c r="C34" s="292"/>
      <c r="D34" s="868" t="s">
        <v>328</v>
      </c>
    </row>
    <row r="35" spans="1:4" ht="40.5" customHeight="1">
      <c r="A35" s="1134" t="s">
        <v>318</v>
      </c>
      <c r="B35" s="869" t="s">
        <v>319</v>
      </c>
      <c r="C35" s="1136" t="s">
        <v>377</v>
      </c>
      <c r="D35" s="1136"/>
    </row>
    <row r="36" spans="1:4" ht="22.5">
      <c r="A36" s="1137"/>
      <c r="B36" s="870" t="s">
        <v>1537</v>
      </c>
      <c r="C36" s="871" t="s">
        <v>358</v>
      </c>
      <c r="D36" s="871" t="s">
        <v>359</v>
      </c>
    </row>
    <row r="37" spans="1:4" ht="45">
      <c r="A37" s="80" t="s">
        <v>1029</v>
      </c>
      <c r="B37" s="469">
        <v>216780.41783000002</v>
      </c>
      <c r="C37" s="470">
        <v>7.9034127197178922E-2</v>
      </c>
      <c r="D37" s="469">
        <v>15878.136460000009</v>
      </c>
    </row>
    <row r="38" spans="1:4">
      <c r="A38" s="80" t="s">
        <v>1030</v>
      </c>
      <c r="B38" s="469">
        <v>84199.000159999996</v>
      </c>
      <c r="C38" s="470">
        <v>1.5822638808269154</v>
      </c>
      <c r="D38" s="469">
        <v>51592.340250000001</v>
      </c>
    </row>
    <row r="39" spans="1:4">
      <c r="A39" s="80" t="s">
        <v>1031</v>
      </c>
      <c r="B39" s="469">
        <v>0</v>
      </c>
      <c r="C39" s="470">
        <v>0</v>
      </c>
      <c r="D39" s="469">
        <v>0</v>
      </c>
    </row>
    <row r="40" spans="1:4">
      <c r="A40" s="80" t="s">
        <v>1032</v>
      </c>
      <c r="B40" s="469">
        <v>183.35646000000003</v>
      </c>
      <c r="C40" s="470">
        <v>8.4239373452313551</v>
      </c>
      <c r="D40" s="469">
        <v>163.90000000000003</v>
      </c>
    </row>
    <row r="41" spans="1:4" ht="22.5">
      <c r="A41" s="80" t="s">
        <v>1033</v>
      </c>
      <c r="B41" s="527">
        <v>-189088.80929</v>
      </c>
      <c r="C41" s="880">
        <v>-4.339992903145333E-2</v>
      </c>
      <c r="D41" s="527">
        <v>8578.7584099999967</v>
      </c>
    </row>
    <row r="42" spans="1:4">
      <c r="A42" s="80" t="s">
        <v>1034</v>
      </c>
      <c r="B42" s="527">
        <v>-12338.5118</v>
      </c>
      <c r="C42" s="880">
        <v>1.8180962466481541</v>
      </c>
      <c r="D42" s="527">
        <v>-7960.1972500000011</v>
      </c>
    </row>
    <row r="43" spans="1:4">
      <c r="A43" s="80" t="s">
        <v>1035</v>
      </c>
      <c r="B43" s="527">
        <v>-105303.22870000001</v>
      </c>
      <c r="C43" s="880">
        <v>2.5655091571046005</v>
      </c>
      <c r="D43" s="527">
        <v>-75769.374190000002</v>
      </c>
    </row>
    <row r="44" spans="1:4">
      <c r="A44" s="80" t="s">
        <v>1036</v>
      </c>
      <c r="B44" s="527">
        <v>-21.810290000000002</v>
      </c>
      <c r="C44" s="880">
        <v>-0.64145427238295927</v>
      </c>
      <c r="D44" s="527">
        <v>39.019580000000005</v>
      </c>
    </row>
    <row r="45" spans="1:4" ht="22.5">
      <c r="A45" s="80" t="s">
        <v>1037</v>
      </c>
      <c r="B45" s="527">
        <v>-5589.5856299999996</v>
      </c>
      <c r="C45" s="880">
        <v>-3.9608504703580185</v>
      </c>
      <c r="D45" s="527">
        <v>-7477.4167400000006</v>
      </c>
    </row>
    <row r="46" spans="1:4">
      <c r="A46" s="80" t="s">
        <v>1038</v>
      </c>
      <c r="B46" s="527">
        <v>-381.44352000000003</v>
      </c>
      <c r="C46" s="880">
        <v>-0.42015815320130273</v>
      </c>
      <c r="D46" s="527">
        <v>276.39709999999997</v>
      </c>
    </row>
    <row r="47" spans="1:4" ht="22.5">
      <c r="A47" s="80" t="s">
        <v>1039</v>
      </c>
      <c r="B47" s="527">
        <v>-5971.0291500000003</v>
      </c>
      <c r="C47" s="880">
        <v>-5.8545327777290384</v>
      </c>
      <c r="D47" s="527">
        <v>-7201.0196400000004</v>
      </c>
    </row>
    <row r="48" spans="1:4">
      <c r="A48" s="80" t="s">
        <v>1040</v>
      </c>
      <c r="B48" s="527">
        <v>-161.94839000000002</v>
      </c>
      <c r="C48" s="880">
        <v>0</v>
      </c>
      <c r="D48" s="527">
        <v>0</v>
      </c>
    </row>
    <row r="49" spans="1:5" ht="21.75">
      <c r="A49" s="881" t="s">
        <v>1047</v>
      </c>
      <c r="B49" s="882">
        <v>-6132.9775399999999</v>
      </c>
      <c r="C49" s="883">
        <v>-6.742261976377149</v>
      </c>
      <c r="D49" s="882">
        <v>-7201.0196399999995</v>
      </c>
    </row>
    <row r="50" spans="1:5">
      <c r="A50" s="34" t="s">
        <v>559</v>
      </c>
    </row>
    <row r="51" spans="1:5">
      <c r="A51" s="924"/>
    </row>
    <row r="52" spans="1:5">
      <c r="A52" s="925"/>
    </row>
    <row r="54" spans="1:5">
      <c r="A54" s="628" t="s">
        <v>82</v>
      </c>
    </row>
    <row r="56" spans="1:5">
      <c r="E56" s="62" t="s">
        <v>1123</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67" customWidth="1"/>
    <col min="2" max="2" width="13.140625" style="867" customWidth="1"/>
    <col min="3" max="3" width="13.42578125" style="867" customWidth="1"/>
    <col min="4" max="4" width="12.85546875" style="867" customWidth="1"/>
    <col min="5" max="5" width="12.7109375" style="867" bestFit="1" customWidth="1"/>
    <col min="6" max="16384" width="9.140625" style="867"/>
  </cols>
  <sheetData>
    <row r="1" spans="1:5">
      <c r="A1" s="884" t="s">
        <v>1064</v>
      </c>
      <c r="B1" s="885"/>
      <c r="C1" s="885"/>
      <c r="D1" s="886"/>
      <c r="E1" s="727" t="s">
        <v>1534</v>
      </c>
    </row>
    <row r="2" spans="1:5">
      <c r="A2" s="537" t="s">
        <v>1065</v>
      </c>
      <c r="B2" s="886"/>
      <c r="C2" s="886"/>
      <c r="D2" s="886"/>
      <c r="E2" s="542" t="s">
        <v>1535</v>
      </c>
    </row>
    <row r="3" spans="1:5">
      <c r="A3" s="886"/>
      <c r="B3" s="886"/>
      <c r="C3" s="868" t="s">
        <v>328</v>
      </c>
      <c r="D3" s="886"/>
    </row>
    <row r="4" spans="1:5" ht="24">
      <c r="A4" s="869" t="s">
        <v>430</v>
      </c>
      <c r="B4" s="898" t="s">
        <v>1003</v>
      </c>
      <c r="C4" s="898" t="s">
        <v>1004</v>
      </c>
      <c r="D4" s="886"/>
    </row>
    <row r="5" spans="1:5">
      <c r="A5" s="913" t="s">
        <v>1063</v>
      </c>
      <c r="B5" s="896">
        <v>36536.412710000004</v>
      </c>
      <c r="C5" s="897">
        <v>1.9567673349251379E-2</v>
      </c>
      <c r="D5" s="886"/>
    </row>
    <row r="6" spans="1:5">
      <c r="A6" s="80" t="s">
        <v>1005</v>
      </c>
      <c r="B6" s="896">
        <v>60288.001799999998</v>
      </c>
      <c r="C6" s="897">
        <v>3.2288225323735646E-2</v>
      </c>
      <c r="D6" s="886"/>
    </row>
    <row r="7" spans="1:5">
      <c r="A7" s="80" t="s">
        <v>1009</v>
      </c>
      <c r="B7" s="896">
        <v>0</v>
      </c>
      <c r="C7" s="897">
        <v>0</v>
      </c>
      <c r="D7" s="886"/>
    </row>
    <row r="8" spans="1:5">
      <c r="A8" s="80" t="s">
        <v>1006</v>
      </c>
      <c r="B8" s="896">
        <v>1640822.2101200002</v>
      </c>
      <c r="C8" s="897">
        <v>0.87876916890193701</v>
      </c>
      <c r="D8" s="886"/>
    </row>
    <row r="9" spans="1:5">
      <c r="A9" s="80" t="s">
        <v>1007</v>
      </c>
      <c r="B9" s="896">
        <v>1528.1026100000001</v>
      </c>
      <c r="C9" s="897">
        <v>8.184003436230746E-4</v>
      </c>
      <c r="D9" s="886"/>
    </row>
    <row r="10" spans="1:5">
      <c r="A10" s="80" t="s">
        <v>1008</v>
      </c>
      <c r="B10" s="896">
        <v>55761.092259999998</v>
      </c>
      <c r="C10" s="897">
        <v>2.9863764885776852E-2</v>
      </c>
      <c r="D10" s="886"/>
    </row>
    <row r="11" spans="1:5">
      <c r="A11" s="80" t="s">
        <v>1010</v>
      </c>
      <c r="B11" s="896"/>
      <c r="C11" s="897">
        <v>0</v>
      </c>
      <c r="D11" s="886"/>
    </row>
    <row r="12" spans="1:5">
      <c r="A12" s="895" t="s">
        <v>1015</v>
      </c>
      <c r="B12" s="896">
        <v>72216.821819999997</v>
      </c>
      <c r="C12" s="897">
        <v>3.8676899971301235E-2</v>
      </c>
      <c r="D12" s="886"/>
    </row>
    <row r="13" spans="1:5">
      <c r="A13" s="80" t="s">
        <v>1011</v>
      </c>
      <c r="B13" s="896">
        <v>29.626999999999999</v>
      </c>
      <c r="C13" s="897">
        <v>1.586722437475637E-5</v>
      </c>
      <c r="D13" s="886"/>
    </row>
    <row r="14" spans="1:5" ht="21.75">
      <c r="A14" s="914" t="s">
        <v>1086</v>
      </c>
      <c r="B14" s="915">
        <v>1867182.2683200003</v>
      </c>
      <c r="C14" s="916">
        <v>0.99999999999999989</v>
      </c>
      <c r="D14" s="886"/>
    </row>
    <row r="15" spans="1:5">
      <c r="A15" s="34" t="s">
        <v>559</v>
      </c>
      <c r="B15" s="886"/>
      <c r="C15" s="886"/>
      <c r="D15" s="886"/>
    </row>
    <row r="16" spans="1:5">
      <c r="A16" s="924"/>
      <c r="B16" s="886"/>
      <c r="C16" s="886"/>
      <c r="D16" s="886"/>
    </row>
    <row r="17" spans="1:5">
      <c r="A17" s="925"/>
      <c r="B17" s="886"/>
      <c r="C17" s="886"/>
      <c r="D17" s="886"/>
    </row>
    <row r="18" spans="1:5">
      <c r="A18" s="925"/>
      <c r="B18" s="886"/>
      <c r="C18" s="886"/>
      <c r="D18" s="886"/>
    </row>
    <row r="19" spans="1:5">
      <c r="A19" s="887" t="s">
        <v>1066</v>
      </c>
      <c r="B19" s="886"/>
      <c r="C19" s="886"/>
      <c r="E19" s="727" t="s">
        <v>1534</v>
      </c>
    </row>
    <row r="20" spans="1:5">
      <c r="A20" s="537" t="s">
        <v>1067</v>
      </c>
      <c r="B20" s="886"/>
      <c r="C20" s="886"/>
      <c r="E20" s="542" t="s">
        <v>1535</v>
      </c>
    </row>
    <row r="21" spans="1:5">
      <c r="A21" s="886"/>
      <c r="B21" s="868" t="s">
        <v>328</v>
      </c>
      <c r="C21" s="886"/>
      <c r="D21" s="886"/>
    </row>
    <row r="22" spans="1:5" ht="24">
      <c r="A22" s="901" t="s">
        <v>1020</v>
      </c>
      <c r="B22" s="902" t="s">
        <v>1021</v>
      </c>
      <c r="C22" s="886"/>
      <c r="D22" s="886"/>
    </row>
    <row r="23" spans="1:5">
      <c r="A23" s="888" t="s">
        <v>1012</v>
      </c>
      <c r="B23" s="889">
        <v>75436.303269999989</v>
      </c>
      <c r="C23" s="886"/>
      <c r="D23" s="886"/>
    </row>
    <row r="24" spans="1:5">
      <c r="A24" s="888" t="s">
        <v>1013</v>
      </c>
      <c r="B24" s="889">
        <v>119198.5153</v>
      </c>
      <c r="C24" s="886"/>
      <c r="D24" s="886"/>
    </row>
    <row r="25" spans="1:5" ht="21.75">
      <c r="A25" s="899" t="s">
        <v>1090</v>
      </c>
      <c r="B25" s="891">
        <v>43762.212030000002</v>
      </c>
      <c r="C25" s="886"/>
      <c r="D25" s="886"/>
    </row>
    <row r="26" spans="1:5">
      <c r="A26" s="888" t="s">
        <v>1014</v>
      </c>
      <c r="B26" s="889">
        <v>25145.434420000001</v>
      </c>
      <c r="C26" s="886"/>
      <c r="D26" s="886"/>
    </row>
    <row r="27" spans="1:5">
      <c r="A27" s="888" t="s">
        <v>1024</v>
      </c>
      <c r="B27" s="889">
        <v>119198.5153</v>
      </c>
      <c r="C27" s="886"/>
      <c r="D27" s="886"/>
    </row>
    <row r="28" spans="1:5" ht="32.25">
      <c r="A28" s="899" t="s">
        <v>1016</v>
      </c>
      <c r="B28" s="891">
        <v>94053.080879999994</v>
      </c>
      <c r="C28" s="886"/>
      <c r="D28" s="886"/>
    </row>
    <row r="29" spans="1:5" ht="22.5">
      <c r="A29" s="900" t="s">
        <v>1017</v>
      </c>
      <c r="B29" s="889">
        <v>46200</v>
      </c>
      <c r="C29" s="886"/>
      <c r="D29" s="886"/>
    </row>
    <row r="30" spans="1:5">
      <c r="A30" s="888" t="s">
        <v>1024</v>
      </c>
      <c r="B30" s="889">
        <v>119198.5153</v>
      </c>
      <c r="C30" s="886"/>
      <c r="D30" s="886"/>
    </row>
    <row r="31" spans="1:5" ht="32.25">
      <c r="A31" s="899" t="s">
        <v>1018</v>
      </c>
      <c r="B31" s="891">
        <v>72998.515299999999</v>
      </c>
      <c r="C31" s="886"/>
      <c r="D31" s="886"/>
    </row>
    <row r="32" spans="1:5">
      <c r="A32" s="34" t="s">
        <v>559</v>
      </c>
      <c r="B32" s="886"/>
      <c r="C32" s="886"/>
      <c r="D32" s="886"/>
    </row>
    <row r="33" spans="1:4">
      <c r="A33" s="57" t="s">
        <v>1091</v>
      </c>
      <c r="B33" s="886"/>
      <c r="C33" s="886"/>
      <c r="D33" s="886"/>
    </row>
    <row r="34" spans="1:4">
      <c r="A34" s="924"/>
      <c r="B34" s="886"/>
      <c r="C34" s="886"/>
      <c r="D34" s="886"/>
    </row>
    <row r="35" spans="1:4">
      <c r="A35" s="925"/>
    </row>
    <row r="36" spans="1:4">
      <c r="A36" s="925"/>
    </row>
    <row r="37" spans="1:4">
      <c r="A37" s="887" t="s">
        <v>1068</v>
      </c>
      <c r="B37" s="886"/>
      <c r="C37" s="886"/>
      <c r="D37" s="886"/>
    </row>
    <row r="38" spans="1:4">
      <c r="A38" s="537" t="s">
        <v>1069</v>
      </c>
      <c r="B38" s="886"/>
      <c r="C38" s="886"/>
      <c r="D38" s="886"/>
    </row>
    <row r="39" spans="1:4">
      <c r="A39" s="886"/>
      <c r="C39" s="886"/>
      <c r="D39" s="868" t="s">
        <v>328</v>
      </c>
    </row>
    <row r="40" spans="1:4" ht="78.75" customHeight="1">
      <c r="A40" s="910" t="s">
        <v>1022</v>
      </c>
      <c r="B40" s="910" t="s">
        <v>997</v>
      </c>
      <c r="C40" s="1136" t="s">
        <v>357</v>
      </c>
      <c r="D40" s="1136"/>
    </row>
    <row r="41" spans="1:4" ht="22.5">
      <c r="A41" s="911"/>
      <c r="B41" s="926" t="s">
        <v>1536</v>
      </c>
      <c r="C41" s="912" t="s">
        <v>358</v>
      </c>
      <c r="D41" s="912" t="s">
        <v>359</v>
      </c>
    </row>
    <row r="42" spans="1:4">
      <c r="A42" s="888" t="s">
        <v>1023</v>
      </c>
      <c r="B42" s="889">
        <v>9375.5942599999998</v>
      </c>
      <c r="C42" s="892">
        <v>0.19686757316143155</v>
      </c>
      <c r="D42" s="889">
        <v>1542.1509700000006</v>
      </c>
    </row>
    <row r="43" spans="1:4">
      <c r="A43" s="888" t="s">
        <v>1025</v>
      </c>
      <c r="B43" s="889">
        <v>2747.5635400000001</v>
      </c>
      <c r="C43" s="892">
        <v>-2.6480013522880985E-2</v>
      </c>
      <c r="D43" s="889">
        <v>-74.734490000000278</v>
      </c>
    </row>
    <row r="44" spans="1:4">
      <c r="A44" s="888" t="s">
        <v>1026</v>
      </c>
      <c r="B44" s="889">
        <v>1450602.4969599999</v>
      </c>
      <c r="C44" s="892">
        <v>0.6044240404272625</v>
      </c>
      <c r="D44" s="889">
        <v>546475.86932999978</v>
      </c>
    </row>
    <row r="45" spans="1:4">
      <c r="A45" s="888" t="s">
        <v>1027</v>
      </c>
      <c r="B45" s="889">
        <v>156592.42642</v>
      </c>
      <c r="C45" s="892">
        <v>-7.7553361888938466E-2</v>
      </c>
      <c r="D45" s="889">
        <v>-13165.280910000001</v>
      </c>
    </row>
    <row r="46" spans="1:4">
      <c r="A46" s="888" t="s">
        <v>1028</v>
      </c>
      <c r="B46" s="889">
        <v>266059.08661999996</v>
      </c>
      <c r="C46" s="892">
        <v>0.46788219026877642</v>
      </c>
      <c r="D46" s="889">
        <v>84805.380849999958</v>
      </c>
    </row>
    <row r="47" spans="1:4">
      <c r="A47" s="890" t="s">
        <v>1056</v>
      </c>
      <c r="B47" s="893">
        <v>1885377.1677999997</v>
      </c>
      <c r="C47" s="894">
        <v>0.48948208984449382</v>
      </c>
      <c r="D47" s="893">
        <v>619583.38574999967</v>
      </c>
    </row>
    <row r="48" spans="1:4">
      <c r="A48" s="34" t="s">
        <v>559</v>
      </c>
    </row>
    <row r="49" spans="1:5">
      <c r="E49" s="867" t="s">
        <v>1019</v>
      </c>
    </row>
    <row r="50" spans="1:5">
      <c r="A50" s="924"/>
    </row>
    <row r="51" spans="1:5">
      <c r="A51" s="925"/>
    </row>
    <row r="54" spans="1:5">
      <c r="A54" s="628" t="s">
        <v>82</v>
      </c>
    </row>
    <row r="58" spans="1:5">
      <c r="E58" s="62" t="s">
        <v>1124</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R115"/>
  <sheetViews>
    <sheetView showGridLines="0" zoomScaleNormal="100" workbookViewId="0"/>
  </sheetViews>
  <sheetFormatPr defaultRowHeight="15"/>
  <cols>
    <col min="1" max="1" width="29.140625" customWidth="1"/>
    <col min="2" max="2" width="23.28515625" style="267" bestFit="1" customWidth="1"/>
    <col min="3" max="4" width="12.140625" customWidth="1"/>
    <col min="5" max="5" width="10.85546875" customWidth="1"/>
    <col min="6" max="7" width="11.42578125" customWidth="1"/>
    <col min="8" max="8" width="11.5703125" customWidth="1"/>
    <col min="9" max="9" width="11.85546875" customWidth="1"/>
    <col min="10" max="10" width="10.85546875" customWidth="1"/>
    <col min="11" max="12" width="11.42578125" customWidth="1"/>
    <col min="13" max="14" width="11" bestFit="1" customWidth="1"/>
    <col min="15" max="15" width="10.85546875" customWidth="1"/>
    <col min="16" max="17" width="11.42578125" customWidth="1"/>
  </cols>
  <sheetData>
    <row r="1" spans="1:18" ht="18">
      <c r="A1" s="611" t="s">
        <v>88</v>
      </c>
      <c r="B1" s="611"/>
      <c r="C1" s="558"/>
      <c r="D1" s="558"/>
      <c r="E1" s="203"/>
      <c r="F1" s="203"/>
      <c r="G1" s="203"/>
      <c r="H1" s="203"/>
      <c r="I1" s="203"/>
      <c r="J1" s="203"/>
      <c r="K1" s="203"/>
      <c r="L1" s="203"/>
      <c r="M1" s="203"/>
      <c r="N1" s="203"/>
      <c r="O1" s="203"/>
      <c r="P1" s="203"/>
      <c r="Q1" s="203"/>
    </row>
    <row r="2" spans="1:18" ht="18">
      <c r="A2" s="612" t="s">
        <v>89</v>
      </c>
      <c r="B2" s="612"/>
      <c r="C2" s="558"/>
      <c r="D2" s="558"/>
      <c r="E2" s="203"/>
      <c r="F2" s="203"/>
      <c r="G2" s="203"/>
      <c r="H2" s="203"/>
      <c r="I2" s="203"/>
      <c r="J2" s="203"/>
      <c r="K2" s="203"/>
      <c r="L2" s="203"/>
      <c r="M2" s="203"/>
      <c r="N2" s="203"/>
      <c r="O2" s="203"/>
      <c r="P2" s="203"/>
      <c r="Q2" s="203"/>
    </row>
    <row r="3" spans="1:18" s="267" customFormat="1" ht="18">
      <c r="A3" s="559"/>
      <c r="B3" s="559"/>
      <c r="C3" s="558"/>
      <c r="D3" s="558"/>
      <c r="E3" s="203"/>
      <c r="F3" s="203"/>
      <c r="G3" s="203"/>
      <c r="H3" s="203"/>
      <c r="I3" s="203"/>
      <c r="J3" s="203"/>
      <c r="K3" s="203"/>
      <c r="L3" s="203"/>
      <c r="M3" s="203"/>
      <c r="N3" s="203"/>
      <c r="O3" s="203"/>
      <c r="P3" s="203"/>
      <c r="Q3" s="203"/>
    </row>
    <row r="4" spans="1:18" ht="12.6" customHeight="1">
      <c r="A4" s="151" t="s">
        <v>1559</v>
      </c>
      <c r="B4" s="151"/>
    </row>
    <row r="5" spans="1:18" ht="12.75" customHeight="1">
      <c r="A5" s="537" t="s">
        <v>1560</v>
      </c>
      <c r="B5" s="537"/>
      <c r="I5" s="53"/>
      <c r="K5" s="53"/>
    </row>
    <row r="6" spans="1:18" ht="12.75" customHeight="1">
      <c r="M6" s="1138" t="s">
        <v>548</v>
      </c>
      <c r="N6" s="1139"/>
      <c r="O6" s="1139"/>
      <c r="P6" s="1139"/>
      <c r="Q6" s="1139"/>
    </row>
    <row r="7" spans="1:18" ht="24" customHeight="1">
      <c r="A7" s="1043"/>
      <c r="B7" s="1042"/>
      <c r="C7" s="1140" t="s">
        <v>545</v>
      </c>
      <c r="D7" s="1140"/>
      <c r="E7" s="1140"/>
      <c r="F7" s="1140"/>
      <c r="G7" s="1140"/>
      <c r="H7" s="1140" t="s">
        <v>546</v>
      </c>
      <c r="I7" s="1140"/>
      <c r="J7" s="1140"/>
      <c r="K7" s="1140"/>
      <c r="L7" s="1140"/>
      <c r="M7" s="1140" t="s">
        <v>547</v>
      </c>
      <c r="N7" s="1140"/>
      <c r="O7" s="1140"/>
      <c r="P7" s="1140"/>
      <c r="Q7" s="1140"/>
    </row>
    <row r="8" spans="1:18" ht="48" customHeight="1">
      <c r="A8" s="1042" t="s">
        <v>1497</v>
      </c>
      <c r="B8" s="1042" t="s">
        <v>1498</v>
      </c>
      <c r="C8" s="1141" t="s">
        <v>549</v>
      </c>
      <c r="D8" s="1141"/>
      <c r="E8" s="1141"/>
      <c r="F8" s="1141" t="s">
        <v>550</v>
      </c>
      <c r="G8" s="1141"/>
      <c r="H8" s="1141" t="s">
        <v>549</v>
      </c>
      <c r="I8" s="1141"/>
      <c r="J8" s="1141"/>
      <c r="K8" s="1141" t="s">
        <v>551</v>
      </c>
      <c r="L8" s="1141"/>
      <c r="M8" s="1141" t="s">
        <v>552</v>
      </c>
      <c r="N8" s="1141"/>
      <c r="O8" s="1141"/>
      <c r="P8" s="1141" t="s">
        <v>551</v>
      </c>
      <c r="Q8" s="1141"/>
    </row>
    <row r="9" spans="1:18" ht="48">
      <c r="A9" s="1043"/>
      <c r="B9" s="1042"/>
      <c r="C9" s="845" t="s">
        <v>1561</v>
      </c>
      <c r="D9" s="845" t="s">
        <v>1562</v>
      </c>
      <c r="E9" s="395" t="s">
        <v>1563</v>
      </c>
      <c r="F9" s="845" t="s">
        <v>1561</v>
      </c>
      <c r="G9" s="845" t="s">
        <v>1562</v>
      </c>
      <c r="H9" s="845" t="s">
        <v>1561</v>
      </c>
      <c r="I9" s="845" t="s">
        <v>1562</v>
      </c>
      <c r="J9" s="1048" t="s">
        <v>1563</v>
      </c>
      <c r="K9" s="845" t="s">
        <v>1561</v>
      </c>
      <c r="L9" s="845" t="s">
        <v>1562</v>
      </c>
      <c r="M9" s="845" t="s">
        <v>1561</v>
      </c>
      <c r="N9" s="845" t="s">
        <v>1562</v>
      </c>
      <c r="O9" s="1048" t="s">
        <v>1563</v>
      </c>
      <c r="P9" s="845" t="s">
        <v>1561</v>
      </c>
      <c r="Q9" s="845" t="s">
        <v>1562</v>
      </c>
    </row>
    <row r="10" spans="1:18">
      <c r="A10" s="84" t="s">
        <v>1461</v>
      </c>
      <c r="B10" s="84" t="s">
        <v>1482</v>
      </c>
      <c r="C10" s="85">
        <v>478478.24966000003</v>
      </c>
      <c r="D10" s="85">
        <v>532665.11754000001</v>
      </c>
      <c r="E10" s="86">
        <v>111.32483407939742</v>
      </c>
      <c r="F10" s="87">
        <v>0.11933724751474459</v>
      </c>
      <c r="G10" s="88">
        <v>0.11996602693268459</v>
      </c>
      <c r="H10" s="85">
        <v>0</v>
      </c>
      <c r="I10" s="85">
        <v>0</v>
      </c>
      <c r="J10" s="86" t="s">
        <v>142</v>
      </c>
      <c r="K10" s="87">
        <v>0</v>
      </c>
      <c r="L10" s="88">
        <v>0</v>
      </c>
      <c r="M10" s="85">
        <v>478478.24966000003</v>
      </c>
      <c r="N10" s="85">
        <v>532665.11754000001</v>
      </c>
      <c r="O10" s="89">
        <v>111.32483407939742</v>
      </c>
      <c r="P10" s="90">
        <v>8.9098184169109487E-2</v>
      </c>
      <c r="Q10" s="88">
        <v>9.335086443766262E-2</v>
      </c>
      <c r="R10" s="64"/>
    </row>
    <row r="11" spans="1:18">
      <c r="A11" s="84" t="s">
        <v>1462</v>
      </c>
      <c r="B11" s="84" t="s">
        <v>1483</v>
      </c>
      <c r="C11" s="85">
        <v>37220.137149999995</v>
      </c>
      <c r="D11" s="85">
        <v>42263.464460000003</v>
      </c>
      <c r="E11" s="86">
        <v>113.54999657759188</v>
      </c>
      <c r="F11" s="87">
        <v>9.2830734161031027E-3</v>
      </c>
      <c r="G11" s="88">
        <v>9.5185131309000678E-3</v>
      </c>
      <c r="H11" s="85">
        <v>142229.55300000001</v>
      </c>
      <c r="I11" s="85">
        <v>138458.49875999999</v>
      </c>
      <c r="J11" s="86">
        <v>97.34861415194068</v>
      </c>
      <c r="K11" s="87">
        <v>0.10452115002769101</v>
      </c>
      <c r="L11" s="88">
        <v>0.10937368867110789</v>
      </c>
      <c r="M11" s="85">
        <v>179449.69015000001</v>
      </c>
      <c r="N11" s="85">
        <v>180721.96322000001</v>
      </c>
      <c r="O11" s="89">
        <v>100.7089859385862</v>
      </c>
      <c r="P11" s="90">
        <v>3.3415607822164621E-2</v>
      </c>
      <c r="Q11" s="88">
        <v>3.1671965995016732E-2</v>
      </c>
      <c r="R11" s="64"/>
    </row>
    <row r="12" spans="1:18">
      <c r="A12" s="84" t="s">
        <v>1463</v>
      </c>
      <c r="B12" s="84" t="s">
        <v>1484</v>
      </c>
      <c r="C12" s="85">
        <v>398921.8602</v>
      </c>
      <c r="D12" s="85">
        <v>445636.22077999997</v>
      </c>
      <c r="E12" s="86">
        <v>111.71015310030383</v>
      </c>
      <c r="F12" s="87">
        <v>9.9495090536629541E-2</v>
      </c>
      <c r="G12" s="88">
        <v>0.10036551128253415</v>
      </c>
      <c r="H12" s="85">
        <v>226205.96012</v>
      </c>
      <c r="I12" s="85">
        <v>244811.60595</v>
      </c>
      <c r="J12" s="86">
        <v>108.22509089509838</v>
      </c>
      <c r="K12" s="87">
        <v>0.1662334345862734</v>
      </c>
      <c r="L12" s="88">
        <v>0.19338609483742786</v>
      </c>
      <c r="M12" s="85">
        <v>625127.82032000006</v>
      </c>
      <c r="N12" s="85">
        <v>690447.82672999997</v>
      </c>
      <c r="O12" s="89">
        <v>110.44906406126076</v>
      </c>
      <c r="P12" s="90">
        <v>0.11640603037584968</v>
      </c>
      <c r="Q12" s="88">
        <v>0.12100267006786096</v>
      </c>
      <c r="R12" s="64"/>
    </row>
    <row r="13" spans="1:18">
      <c r="A13" s="84" t="s">
        <v>1464</v>
      </c>
      <c r="B13" s="84" t="s">
        <v>1485</v>
      </c>
      <c r="C13" s="85">
        <v>1199568.8619200001</v>
      </c>
      <c r="D13" s="85">
        <v>1380154.73587</v>
      </c>
      <c r="E13" s="86">
        <v>115.05423153956819</v>
      </c>
      <c r="F13" s="87">
        <v>0.29918443792931071</v>
      </c>
      <c r="G13" s="88">
        <v>0.31083634869748938</v>
      </c>
      <c r="H13" s="85">
        <v>258482.87055000002</v>
      </c>
      <c r="I13" s="85">
        <v>177737.13784000001</v>
      </c>
      <c r="J13" s="86">
        <v>68.761669762414357</v>
      </c>
      <c r="K13" s="88">
        <v>0.18995297617468279</v>
      </c>
      <c r="L13" s="88">
        <v>0.1404013950281397</v>
      </c>
      <c r="M13" s="85">
        <v>1458051.7324699999</v>
      </c>
      <c r="N13" s="85">
        <v>1557891.87371</v>
      </c>
      <c r="O13" s="89">
        <v>106.8475033509865</v>
      </c>
      <c r="P13" s="90">
        <v>0.27150609642133844</v>
      </c>
      <c r="Q13" s="88">
        <v>0.27302436056424784</v>
      </c>
      <c r="R13" s="64"/>
    </row>
    <row r="14" spans="1:18">
      <c r="A14" s="84" t="s">
        <v>1465</v>
      </c>
      <c r="B14" s="84" t="s">
        <v>1486</v>
      </c>
      <c r="C14" s="85">
        <v>603005.21847000008</v>
      </c>
      <c r="D14" s="85">
        <v>610876.98320000002</v>
      </c>
      <c r="E14" s="86">
        <v>101.30542232287357</v>
      </c>
      <c r="F14" s="87">
        <v>0.15039551549181496</v>
      </c>
      <c r="G14" s="88">
        <v>0.13758078426005638</v>
      </c>
      <c r="H14" s="85">
        <v>0</v>
      </c>
      <c r="I14" s="85">
        <v>0</v>
      </c>
      <c r="J14" s="86" t="s">
        <v>142</v>
      </c>
      <c r="K14" s="87">
        <v>0</v>
      </c>
      <c r="L14" s="88">
        <v>0</v>
      </c>
      <c r="M14" s="85">
        <v>603005.21847000008</v>
      </c>
      <c r="N14" s="85">
        <v>610876.98320000002</v>
      </c>
      <c r="O14" s="89">
        <v>101.30542232287357</v>
      </c>
      <c r="P14" s="90">
        <v>0.11228654604122881</v>
      </c>
      <c r="Q14" s="88">
        <v>0.10705768515526869</v>
      </c>
      <c r="R14" s="64"/>
    </row>
    <row r="15" spans="1:18">
      <c r="A15" s="84" t="s">
        <v>1466</v>
      </c>
      <c r="B15" s="84" t="s">
        <v>1487</v>
      </c>
      <c r="C15" s="85">
        <v>304535.44835000002</v>
      </c>
      <c r="D15" s="85">
        <v>326846.14679999999</v>
      </c>
      <c r="E15" s="86">
        <v>107.32614169249632</v>
      </c>
      <c r="F15" s="87">
        <v>7.5954178068871656E-2</v>
      </c>
      <c r="G15" s="88">
        <v>7.3611791646762958E-2</v>
      </c>
      <c r="H15" s="85">
        <v>96849.901069999993</v>
      </c>
      <c r="I15" s="85">
        <v>91411.088889999999</v>
      </c>
      <c r="J15" s="86">
        <v>94.384287314791365</v>
      </c>
      <c r="K15" s="87">
        <v>7.1172712185241141E-2</v>
      </c>
      <c r="L15" s="88">
        <v>7.2209131738977042E-2</v>
      </c>
      <c r="M15" s="85">
        <v>401385.34942000004</v>
      </c>
      <c r="N15" s="85">
        <v>418257.23569999996</v>
      </c>
      <c r="O15" s="89">
        <v>104.20341357859218</v>
      </c>
      <c r="P15" s="90">
        <v>7.4742594487456862E-2</v>
      </c>
      <c r="Q15" s="88">
        <v>7.3300603370128087E-2</v>
      </c>
      <c r="R15" s="64"/>
    </row>
    <row r="16" spans="1:18">
      <c r="A16" s="84" t="s">
        <v>1467</v>
      </c>
      <c r="B16" s="84" t="s">
        <v>1488</v>
      </c>
      <c r="C16" s="85">
        <v>80270.194959999993</v>
      </c>
      <c r="D16" s="85">
        <v>86267.814060000004</v>
      </c>
      <c r="E16" s="86">
        <v>107.47178838046764</v>
      </c>
      <c r="F16" s="87">
        <v>2.0020187188874699E-2</v>
      </c>
      <c r="G16" s="88">
        <v>1.9429105763000564E-2</v>
      </c>
      <c r="H16" s="85">
        <v>104638.26309000001</v>
      </c>
      <c r="I16" s="85">
        <v>112238.49058</v>
      </c>
      <c r="J16" s="86">
        <v>107.2633349078654</v>
      </c>
      <c r="K16" s="87">
        <v>7.689619607443253E-2</v>
      </c>
      <c r="L16" s="88">
        <v>8.8661496661831901E-2</v>
      </c>
      <c r="M16" s="85">
        <v>184908.45805000002</v>
      </c>
      <c r="N16" s="85">
        <v>198506.30463999999</v>
      </c>
      <c r="O16" s="89">
        <v>107.35382617615201</v>
      </c>
      <c r="P16" s="90">
        <v>3.4432093541288171E-2</v>
      </c>
      <c r="Q16" s="88">
        <v>3.4788715319017394E-2</v>
      </c>
      <c r="R16" s="64"/>
    </row>
    <row r="17" spans="1:18">
      <c r="A17" s="84" t="s">
        <v>1468</v>
      </c>
      <c r="B17" s="84" t="s">
        <v>1489</v>
      </c>
      <c r="C17" s="85">
        <v>0</v>
      </c>
      <c r="D17" s="85">
        <v>0</v>
      </c>
      <c r="E17" s="86" t="s">
        <v>142</v>
      </c>
      <c r="F17" s="87">
        <v>0</v>
      </c>
      <c r="G17" s="88">
        <v>0</v>
      </c>
      <c r="H17" s="85">
        <v>14878.51017</v>
      </c>
      <c r="I17" s="85">
        <v>19055.391190000002</v>
      </c>
      <c r="J17" s="86">
        <v>128.07324773969626</v>
      </c>
      <c r="K17" s="87">
        <v>1.093386684318059E-2</v>
      </c>
      <c r="L17" s="88">
        <v>1.5052585736422385E-2</v>
      </c>
      <c r="M17" s="85">
        <v>14878.51017</v>
      </c>
      <c r="N17" s="85">
        <v>19055.391190000002</v>
      </c>
      <c r="O17" s="89">
        <v>128.07324773969626</v>
      </c>
      <c r="P17" s="90">
        <v>2.7705506785953501E-3</v>
      </c>
      <c r="Q17" s="88">
        <v>3.3395039044409373E-3</v>
      </c>
      <c r="R17" s="64"/>
    </row>
    <row r="18" spans="1:18">
      <c r="A18" s="84" t="s">
        <v>1469</v>
      </c>
      <c r="B18" s="84" t="s">
        <v>1490</v>
      </c>
      <c r="C18" s="85">
        <v>116976.17720999999</v>
      </c>
      <c r="D18" s="85">
        <v>119086.76968000001</v>
      </c>
      <c r="E18" s="86">
        <v>101.80429256652062</v>
      </c>
      <c r="F18" s="87">
        <v>2.9175025245051164E-2</v>
      </c>
      <c r="G18" s="88">
        <v>2.6820540989685636E-2</v>
      </c>
      <c r="H18" s="85">
        <v>0</v>
      </c>
      <c r="I18" s="85">
        <v>0</v>
      </c>
      <c r="J18" s="86" t="s">
        <v>142</v>
      </c>
      <c r="K18" s="87">
        <v>0</v>
      </c>
      <c r="L18" s="88">
        <v>0</v>
      </c>
      <c r="M18" s="85">
        <v>116976.17720999999</v>
      </c>
      <c r="N18" s="85">
        <v>119086.76968000001</v>
      </c>
      <c r="O18" s="89">
        <v>101.80429256652062</v>
      </c>
      <c r="P18" s="90">
        <v>2.1782317143696616E-2</v>
      </c>
      <c r="Q18" s="88">
        <v>2.087024760333029E-2</v>
      </c>
      <c r="R18" s="64"/>
    </row>
    <row r="19" spans="1:18">
      <c r="A19" s="84" t="s">
        <v>1470</v>
      </c>
      <c r="B19" s="84" t="s">
        <v>1491</v>
      </c>
      <c r="C19" s="85">
        <v>6355.9452899999997</v>
      </c>
      <c r="D19" s="85">
        <v>8046.2761700000001</v>
      </c>
      <c r="E19" s="86">
        <v>126.59448442168704</v>
      </c>
      <c r="F19" s="87">
        <v>1.585236145638564E-3</v>
      </c>
      <c r="G19" s="88">
        <v>1.8121700707115506E-3</v>
      </c>
      <c r="H19" s="85">
        <v>0</v>
      </c>
      <c r="I19" s="85">
        <v>0</v>
      </c>
      <c r="J19" s="86" t="s">
        <v>142</v>
      </c>
      <c r="K19" s="87">
        <v>0</v>
      </c>
      <c r="L19" s="88">
        <v>0</v>
      </c>
      <c r="M19" s="85">
        <v>6355.9452899999997</v>
      </c>
      <c r="N19" s="85">
        <v>8046.2761700000001</v>
      </c>
      <c r="O19" s="89">
        <v>126.59448442168704</v>
      </c>
      <c r="P19" s="90">
        <v>1.1835505259008348E-3</v>
      </c>
      <c r="Q19" s="88">
        <v>1.410129575299738E-3</v>
      </c>
      <c r="R19" s="64"/>
    </row>
    <row r="20" spans="1:18">
      <c r="A20" s="84" t="s">
        <v>1471</v>
      </c>
      <c r="B20" s="84" t="s">
        <v>1492</v>
      </c>
      <c r="C20" s="85">
        <v>14926.44492</v>
      </c>
      <c r="D20" s="85">
        <v>16348.60555</v>
      </c>
      <c r="E20" s="86">
        <v>109.52779203368408</v>
      </c>
      <c r="F20" s="87">
        <v>3.7228042302842297E-3</v>
      </c>
      <c r="G20" s="88">
        <v>3.6820080556070134E-3</v>
      </c>
      <c r="H20" s="85">
        <v>83511.582079999993</v>
      </c>
      <c r="I20" s="85">
        <v>84586.791549999994</v>
      </c>
      <c r="J20" s="86">
        <v>101.28749742636896</v>
      </c>
      <c r="K20" s="87">
        <v>6.1370695579936969E-2</v>
      </c>
      <c r="L20" s="88">
        <v>6.6818357035013112E-2</v>
      </c>
      <c r="M20" s="85">
        <v>98438.027000000002</v>
      </c>
      <c r="N20" s="85">
        <v>100935.39709999999</v>
      </c>
      <c r="O20" s="89">
        <v>102.5369973130404</v>
      </c>
      <c r="P20" s="90">
        <v>1.8330299162233755E-2</v>
      </c>
      <c r="Q20" s="88">
        <v>1.7689175170995081E-2</v>
      </c>
      <c r="R20" s="64"/>
    </row>
    <row r="21" spans="1:18">
      <c r="A21" s="84" t="s">
        <v>1472</v>
      </c>
      <c r="B21" s="84" t="s">
        <v>1493</v>
      </c>
      <c r="C21" s="85">
        <v>305691.88464999996</v>
      </c>
      <c r="D21" s="85">
        <v>343137.46249000001</v>
      </c>
      <c r="E21" s="86">
        <v>112.24945107158246</v>
      </c>
      <c r="F21" s="87">
        <v>7.6242604815680293E-2</v>
      </c>
      <c r="G21" s="88">
        <v>7.7280896967309207E-2</v>
      </c>
      <c r="H21" s="85">
        <v>25921.701739999997</v>
      </c>
      <c r="I21" s="85">
        <v>25066.728010000003</v>
      </c>
      <c r="J21" s="86">
        <v>96.701706783854107</v>
      </c>
      <c r="K21" s="86">
        <v>1.9049248341092645E-2</v>
      </c>
      <c r="L21" s="88">
        <v>1.9801171686263632E-2</v>
      </c>
      <c r="M21" s="85">
        <v>331613.58639000001</v>
      </c>
      <c r="N21" s="85">
        <v>368204.19050000003</v>
      </c>
      <c r="O21" s="89">
        <v>111.03410885794256</v>
      </c>
      <c r="P21" s="90">
        <v>6.1750285230624834E-2</v>
      </c>
      <c r="Q21" s="88">
        <v>6.4528684798218758E-2</v>
      </c>
      <c r="R21" s="64"/>
    </row>
    <row r="22" spans="1:18">
      <c r="A22" s="84" t="s">
        <v>1473</v>
      </c>
      <c r="B22" s="84" t="s">
        <v>1494</v>
      </c>
      <c r="C22" s="85">
        <v>188757.21385</v>
      </c>
      <c r="D22" s="85">
        <v>209802.14252000002</v>
      </c>
      <c r="E22" s="86">
        <v>111.14920497116674</v>
      </c>
      <c r="F22" s="87">
        <v>4.7077931683242695E-2</v>
      </c>
      <c r="G22" s="88">
        <v>4.7251319170903285E-2</v>
      </c>
      <c r="H22" s="85">
        <v>68079.235520000002</v>
      </c>
      <c r="I22" s="85">
        <v>71056.0818</v>
      </c>
      <c r="J22" s="86">
        <v>104.37262001734065</v>
      </c>
      <c r="K22" s="86">
        <v>5.0029827412566154E-2</v>
      </c>
      <c r="L22" s="88">
        <v>5.6129929463218861E-2</v>
      </c>
      <c r="M22" s="85">
        <v>256836.44937000002</v>
      </c>
      <c r="N22" s="85">
        <v>280858.22431999998</v>
      </c>
      <c r="O22" s="89">
        <v>109.3529462071772</v>
      </c>
      <c r="P22" s="90">
        <v>4.7825917444668041E-2</v>
      </c>
      <c r="Q22" s="88">
        <v>4.9221090627790384E-2</v>
      </c>
      <c r="R22" s="64"/>
    </row>
    <row r="23" spans="1:18" ht="24">
      <c r="A23" s="84" t="s">
        <v>1474</v>
      </c>
      <c r="B23" s="84" t="s">
        <v>1495</v>
      </c>
      <c r="C23" s="85">
        <v>274755.12226999999</v>
      </c>
      <c r="D23" s="85">
        <v>319001.28152999998</v>
      </c>
      <c r="E23" s="86">
        <v>116.10385236658831</v>
      </c>
      <c r="F23" s="87">
        <v>6.8526667733753766E-2</v>
      </c>
      <c r="G23" s="88">
        <v>7.184498303235537E-2</v>
      </c>
      <c r="H23" s="85">
        <v>315985.17868000001</v>
      </c>
      <c r="I23" s="85">
        <v>278476.88425</v>
      </c>
      <c r="J23" s="86">
        <v>88.129729822554467</v>
      </c>
      <c r="K23" s="86">
        <v>0.23221006865808705</v>
      </c>
      <c r="L23" s="88">
        <v>0.2199795918115128</v>
      </c>
      <c r="M23" s="85">
        <v>590740.30095000006</v>
      </c>
      <c r="N23" s="85">
        <v>597478.16577999992</v>
      </c>
      <c r="O23" s="89">
        <v>101.14057984856701</v>
      </c>
      <c r="P23" s="90">
        <v>0.11000267654289234</v>
      </c>
      <c r="Q23" s="88">
        <v>0.10470950963670661</v>
      </c>
      <c r="R23" s="64"/>
    </row>
    <row r="24" spans="1:18" s="267" customFormat="1">
      <c r="A24" s="84" t="s">
        <v>1475</v>
      </c>
      <c r="B24" s="84" t="s">
        <v>1496</v>
      </c>
      <c r="C24" s="85">
        <v>0</v>
      </c>
      <c r="D24" s="85">
        <v>0</v>
      </c>
      <c r="E24" s="86" t="s">
        <v>142</v>
      </c>
      <c r="F24" s="87">
        <v>0</v>
      </c>
      <c r="G24" s="88">
        <v>0</v>
      </c>
      <c r="H24" s="85">
        <v>23990.18766</v>
      </c>
      <c r="I24" s="85">
        <v>23022.753059999999</v>
      </c>
      <c r="J24" s="86">
        <v>95.967373770847772</v>
      </c>
      <c r="K24" s="86">
        <v>1.7629824116815733E-2</v>
      </c>
      <c r="L24" s="88">
        <v>1.8186557330084955E-2</v>
      </c>
      <c r="M24" s="85">
        <v>23990.18766</v>
      </c>
      <c r="N24" s="85">
        <v>23022.753059999999</v>
      </c>
      <c r="O24" s="89">
        <v>95.967373770847772</v>
      </c>
      <c r="P24" s="90">
        <v>4.4672504129519841E-3</v>
      </c>
      <c r="Q24" s="88">
        <v>4.0347937740159052E-3</v>
      </c>
      <c r="R24" s="64"/>
    </row>
    <row r="25" spans="1:18" ht="18.75" customHeight="1">
      <c r="A25" s="396" t="s">
        <v>553</v>
      </c>
      <c r="B25" s="396"/>
      <c r="C25" s="397">
        <v>4009462.7589000002</v>
      </c>
      <c r="D25" s="397">
        <v>4440133.0206499994</v>
      </c>
      <c r="E25" s="398">
        <v>110.74134585223467</v>
      </c>
      <c r="F25" s="399">
        <v>1</v>
      </c>
      <c r="G25" s="400">
        <v>1</v>
      </c>
      <c r="H25" s="401">
        <v>1360772.94368</v>
      </c>
      <c r="I25" s="397">
        <v>1265921.4518799998</v>
      </c>
      <c r="J25" s="398">
        <v>93.029587173927126</v>
      </c>
      <c r="K25" s="399">
        <v>1</v>
      </c>
      <c r="L25" s="400">
        <v>1</v>
      </c>
      <c r="M25" s="402">
        <v>5370235.7025800012</v>
      </c>
      <c r="N25" s="403">
        <v>5706054.4725399995</v>
      </c>
      <c r="O25" s="404">
        <v>106.25333390485379</v>
      </c>
      <c r="P25" s="405">
        <v>1</v>
      </c>
      <c r="Q25" s="400">
        <v>1</v>
      </c>
    </row>
    <row r="26" spans="1:18" ht="12.75" customHeight="1">
      <c r="A26" s="34" t="s">
        <v>554</v>
      </c>
      <c r="B26" s="34"/>
    </row>
    <row r="27" spans="1:18" ht="12.75" customHeight="1">
      <c r="N27" s="77"/>
    </row>
    <row r="28" spans="1:18" ht="12.75" customHeight="1">
      <c r="A28" s="294"/>
      <c r="B28" s="294"/>
    </row>
    <row r="29" spans="1:18" ht="12.75" customHeight="1">
      <c r="A29" s="919"/>
      <c r="B29" s="919"/>
    </row>
    <row r="30" spans="1:18">
      <c r="A30" s="560"/>
      <c r="B30" s="1038"/>
    </row>
    <row r="31" spans="1:18" ht="12.75" customHeight="1">
      <c r="A31" s="920"/>
      <c r="B31" s="560"/>
    </row>
    <row r="32" spans="1:18" ht="12.75" customHeight="1">
      <c r="A32" s="920"/>
      <c r="B32" s="920"/>
    </row>
    <row r="33" spans="1:17" ht="12.75" customHeight="1">
      <c r="A33" s="920"/>
      <c r="B33" s="920"/>
    </row>
    <row r="34" spans="1:17" ht="12.75" customHeight="1">
      <c r="A34" s="920"/>
      <c r="B34" s="920"/>
    </row>
    <row r="35" spans="1:17" ht="12.75" customHeight="1"/>
    <row r="36" spans="1:17" ht="12.75" customHeight="1">
      <c r="A36" s="628" t="s">
        <v>82</v>
      </c>
      <c r="B36" s="628"/>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1125</v>
      </c>
    </row>
    <row r="45" spans="1:17" ht="12.75" customHeight="1"/>
    <row r="46" spans="1:17" ht="12.75" customHeight="1"/>
    <row r="47" spans="1:17" ht="12.75" customHeight="1"/>
    <row r="48" spans="1:17" ht="12.75" customHeight="1"/>
    <row r="49" ht="12.75" customHeight="1"/>
    <row r="50" ht="12.75" customHeight="1"/>
    <row r="51" ht="12.75" customHeight="1"/>
    <row r="103" spans="1:2">
      <c r="A103" s="658"/>
      <c r="B103" s="658"/>
    </row>
    <row r="105" spans="1:2">
      <c r="A105" s="659"/>
      <c r="B105" s="659"/>
    </row>
    <row r="107" spans="1:2">
      <c r="A107" s="659"/>
      <c r="B107" s="659"/>
    </row>
    <row r="109" spans="1:2">
      <c r="A109" s="659"/>
      <c r="B109" s="659"/>
    </row>
    <row r="111" spans="1:2">
      <c r="A111" s="659"/>
      <c r="B111" s="659"/>
    </row>
    <row r="113" spans="1:2">
      <c r="A113" s="659"/>
      <c r="B113" s="659"/>
    </row>
    <row r="115" spans="1:2">
      <c r="A115" s="659"/>
      <c r="B115" s="659"/>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1071</v>
      </c>
    </row>
    <row r="2" spans="1:1">
      <c r="A2" s="1"/>
    </row>
    <row r="3" spans="1:1">
      <c r="A3" s="677" t="s">
        <v>651</v>
      </c>
    </row>
    <row r="4" spans="1:1">
      <c r="A4" s="645"/>
    </row>
    <row r="5" spans="1:1">
      <c r="A5" s="854" t="s">
        <v>794</v>
      </c>
    </row>
    <row r="6" spans="1:1">
      <c r="A6" s="855" t="s">
        <v>985</v>
      </c>
    </row>
    <row r="7" spans="1:1">
      <c r="A7" s="854" t="s">
        <v>672</v>
      </c>
    </row>
    <row r="8" spans="1:1">
      <c r="A8" s="855" t="s">
        <v>673</v>
      </c>
    </row>
    <row r="9" spans="1:1">
      <c r="A9" s="854" t="s">
        <v>761</v>
      </c>
    </row>
    <row r="10" spans="1:1">
      <c r="A10" s="855" t="s">
        <v>762</v>
      </c>
    </row>
    <row r="11" spans="1:1">
      <c r="A11" s="854" t="s">
        <v>674</v>
      </c>
    </row>
    <row r="12" spans="1:1" s="267" customFormat="1">
      <c r="A12" s="855" t="s">
        <v>805</v>
      </c>
    </row>
    <row r="13" spans="1:1">
      <c r="A13" s="854" t="s">
        <v>765</v>
      </c>
    </row>
    <row r="14" spans="1:1">
      <c r="A14" s="855" t="s">
        <v>986</v>
      </c>
    </row>
    <row r="15" spans="1:1">
      <c r="A15" s="854" t="s">
        <v>676</v>
      </c>
    </row>
    <row r="16" spans="1:1">
      <c r="A16" s="855" t="s">
        <v>987</v>
      </c>
    </row>
    <row r="17" spans="1:2">
      <c r="A17" s="854" t="s">
        <v>677</v>
      </c>
    </row>
    <row r="18" spans="1:2">
      <c r="A18" s="855" t="s">
        <v>678</v>
      </c>
      <c r="B18" s="153"/>
    </row>
    <row r="19" spans="1:2">
      <c r="A19" s="854" t="s">
        <v>679</v>
      </c>
      <c r="B19" s="564"/>
    </row>
    <row r="20" spans="1:2">
      <c r="A20" s="855" t="s">
        <v>680</v>
      </c>
      <c r="B20" s="347"/>
    </row>
    <row r="21" spans="1:2">
      <c r="A21" s="854" t="s">
        <v>681</v>
      </c>
      <c r="B21" s="153"/>
    </row>
    <row r="22" spans="1:2">
      <c r="A22" s="855" t="s">
        <v>967</v>
      </c>
      <c r="B22" s="564"/>
    </row>
    <row r="23" spans="1:2">
      <c r="A23" s="854" t="s">
        <v>682</v>
      </c>
      <c r="B23" s="153"/>
    </row>
    <row r="24" spans="1:2">
      <c r="A24" s="855" t="s">
        <v>968</v>
      </c>
      <c r="B24" s="564"/>
    </row>
    <row r="25" spans="1:2">
      <c r="A25" s="854" t="s">
        <v>817</v>
      </c>
      <c r="B25" s="312"/>
    </row>
    <row r="26" spans="1:2">
      <c r="A26" s="855" t="s">
        <v>988</v>
      </c>
      <c r="B26" s="571"/>
    </row>
    <row r="27" spans="1:2">
      <c r="A27" s="854" t="s">
        <v>685</v>
      </c>
      <c r="B27" s="139"/>
    </row>
    <row r="28" spans="1:2">
      <c r="A28" s="855" t="s">
        <v>684</v>
      </c>
      <c r="B28" s="540"/>
    </row>
    <row r="29" spans="1:2">
      <c r="A29" s="854" t="s">
        <v>763</v>
      </c>
      <c r="B29" s="154"/>
    </row>
    <row r="30" spans="1:2">
      <c r="A30" s="855" t="s">
        <v>989</v>
      </c>
      <c r="B30" s="568"/>
    </row>
    <row r="31" spans="1:2">
      <c r="A31" s="854" t="s">
        <v>687</v>
      </c>
      <c r="B31" s="153"/>
    </row>
    <row r="32" spans="1:2">
      <c r="A32" s="855" t="s">
        <v>971</v>
      </c>
      <c r="B32" s="564"/>
    </row>
    <row r="33" spans="1:2">
      <c r="A33" s="854" t="s">
        <v>688</v>
      </c>
      <c r="B33" s="139"/>
    </row>
    <row r="34" spans="1:2">
      <c r="A34" s="855" t="s">
        <v>972</v>
      </c>
      <c r="B34" s="540"/>
    </row>
    <row r="35" spans="1:2">
      <c r="A35" s="854" t="s">
        <v>764</v>
      </c>
      <c r="B35" s="139"/>
    </row>
    <row r="36" spans="1:2">
      <c r="A36" s="855" t="s">
        <v>990</v>
      </c>
      <c r="B36" s="540"/>
    </row>
    <row r="37" spans="1:2">
      <c r="A37" s="854" t="s">
        <v>689</v>
      </c>
      <c r="B37" s="153"/>
    </row>
    <row r="38" spans="1:2">
      <c r="A38" s="855" t="s">
        <v>973</v>
      </c>
      <c r="B38" s="567"/>
    </row>
    <row r="39" spans="1:2">
      <c r="A39" s="854" t="s">
        <v>1136</v>
      </c>
      <c r="B39" s="155"/>
    </row>
    <row r="40" spans="1:2">
      <c r="A40" s="855" t="s">
        <v>1137</v>
      </c>
      <c r="B40" s="567"/>
    </row>
    <row r="41" spans="1:2">
      <c r="A41" s="854" t="s">
        <v>1138</v>
      </c>
      <c r="B41" s="154"/>
    </row>
    <row r="42" spans="1:2">
      <c r="A42" s="855" t="s">
        <v>1139</v>
      </c>
      <c r="B42" s="540"/>
    </row>
    <row r="43" spans="1:2">
      <c r="A43" s="854" t="s">
        <v>1140</v>
      </c>
      <c r="B43" s="154"/>
    </row>
    <row r="44" spans="1:2">
      <c r="A44" s="855" t="s">
        <v>1141</v>
      </c>
      <c r="B44" s="540"/>
    </row>
    <row r="45" spans="1:2" s="267" customFormat="1">
      <c r="A45" s="854" t="s">
        <v>1142</v>
      </c>
      <c r="B45" s="540"/>
    </row>
    <row r="46" spans="1:2" s="267" customFormat="1">
      <c r="A46" s="855" t="s">
        <v>974</v>
      </c>
      <c r="B46" s="540"/>
    </row>
    <row r="47" spans="1:2" s="267" customFormat="1">
      <c r="A47" s="854" t="s">
        <v>1116</v>
      </c>
      <c r="B47" s="540"/>
    </row>
    <row r="48" spans="1:2" s="267" customFormat="1">
      <c r="A48" s="855" t="s">
        <v>1117</v>
      </c>
      <c r="B48" s="540"/>
    </row>
    <row r="49" spans="1:5" s="267" customFormat="1">
      <c r="A49" s="854" t="s">
        <v>1119</v>
      </c>
      <c r="B49" s="540"/>
    </row>
    <row r="50" spans="1:5" s="267" customFormat="1">
      <c r="A50" s="855" t="s">
        <v>1120</v>
      </c>
      <c r="B50" s="540"/>
    </row>
    <row r="51" spans="1:5" s="267" customFormat="1">
      <c r="A51" s="854" t="s">
        <v>1143</v>
      </c>
      <c r="B51" s="540"/>
    </row>
    <row r="52" spans="1:5" s="267" customFormat="1">
      <c r="A52" s="855" t="s">
        <v>1144</v>
      </c>
      <c r="B52" s="540"/>
    </row>
    <row r="53" spans="1:5">
      <c r="A53" s="647"/>
      <c r="B53" s="564"/>
    </row>
    <row r="54" spans="1:5">
      <c r="A54" s="655" t="s">
        <v>652</v>
      </c>
      <c r="B54" s="139"/>
    </row>
    <row r="55" spans="1:5">
      <c r="A55" s="646"/>
      <c r="B55" s="540"/>
    </row>
    <row r="56" spans="1:5">
      <c r="A56" s="856" t="s">
        <v>84</v>
      </c>
      <c r="B56" s="156"/>
    </row>
    <row r="57" spans="1:5">
      <c r="A57" s="857" t="s">
        <v>85</v>
      </c>
      <c r="B57" s="540"/>
    </row>
    <row r="58" spans="1:5" ht="15" customHeight="1">
      <c r="A58" s="903" t="s">
        <v>690</v>
      </c>
      <c r="C58" s="774"/>
      <c r="D58" s="59"/>
      <c r="E58" s="59"/>
    </row>
    <row r="59" spans="1:5">
      <c r="A59" s="857" t="s">
        <v>766</v>
      </c>
      <c r="C59" s="775"/>
    </row>
    <row r="60" spans="1:5">
      <c r="A60" s="903" t="s">
        <v>692</v>
      </c>
      <c r="C60" s="775"/>
    </row>
    <row r="61" spans="1:5">
      <c r="A61" s="857" t="s">
        <v>767</v>
      </c>
      <c r="C61" s="775"/>
    </row>
    <row r="62" spans="1:5">
      <c r="A62" s="903" t="s">
        <v>86</v>
      </c>
    </row>
    <row r="63" spans="1:5">
      <c r="A63" s="857" t="s">
        <v>87</v>
      </c>
    </row>
    <row r="64" spans="1:5">
      <c r="A64" s="903" t="s">
        <v>694</v>
      </c>
    </row>
    <row r="65" spans="1:1">
      <c r="A65" s="857" t="s">
        <v>768</v>
      </c>
    </row>
    <row r="66" spans="1:1">
      <c r="A66" s="903" t="s">
        <v>696</v>
      </c>
    </row>
    <row r="67" spans="1:1">
      <c r="A67" s="857" t="s">
        <v>769</v>
      </c>
    </row>
    <row r="68" spans="1:1" s="267" customFormat="1">
      <c r="A68" s="903" t="s">
        <v>995</v>
      </c>
    </row>
    <row r="69" spans="1:1" s="267" customFormat="1">
      <c r="A69" s="857" t="s">
        <v>996</v>
      </c>
    </row>
    <row r="70" spans="1:1" s="267" customFormat="1">
      <c r="A70" s="903" t="s">
        <v>1061</v>
      </c>
    </row>
    <row r="71" spans="1:1" s="267" customFormat="1">
      <c r="A71" s="857" t="s">
        <v>1062</v>
      </c>
    </row>
    <row r="72" spans="1:1" s="267" customFormat="1">
      <c r="A72" s="903" t="s">
        <v>1064</v>
      </c>
    </row>
    <row r="73" spans="1:1" s="267" customFormat="1">
      <c r="A73" s="857" t="s">
        <v>1065</v>
      </c>
    </row>
    <row r="74" spans="1:1" s="267" customFormat="1">
      <c r="A74" s="903" t="s">
        <v>1066</v>
      </c>
    </row>
    <row r="75" spans="1:1" s="267" customFormat="1">
      <c r="A75" s="857" t="s">
        <v>1067</v>
      </c>
    </row>
    <row r="76" spans="1:1" s="267" customFormat="1">
      <c r="A76" s="903" t="s">
        <v>1068</v>
      </c>
    </row>
    <row r="77" spans="1:1" s="267" customFormat="1">
      <c r="A77" s="857" t="s">
        <v>1069</v>
      </c>
    </row>
    <row r="78" spans="1:1">
      <c r="A78" s="646"/>
    </row>
    <row r="79" spans="1:1">
      <c r="A79" s="656" t="s">
        <v>653</v>
      </c>
    </row>
    <row r="80" spans="1:1">
      <c r="A80" s="648"/>
    </row>
    <row r="81" spans="1:1">
      <c r="A81" s="905" t="s">
        <v>770</v>
      </c>
    </row>
    <row r="82" spans="1:1">
      <c r="A82" s="906" t="s">
        <v>771</v>
      </c>
    </row>
    <row r="83" spans="1:1">
      <c r="A83" s="905" t="s">
        <v>772</v>
      </c>
    </row>
    <row r="84" spans="1:1">
      <c r="A84" s="906" t="s">
        <v>773</v>
      </c>
    </row>
    <row r="85" spans="1:1">
      <c r="A85" s="649"/>
    </row>
    <row r="86" spans="1:1">
      <c r="A86" s="657" t="s">
        <v>654</v>
      </c>
    </row>
    <row r="87" spans="1:1">
      <c r="A87" s="650"/>
    </row>
    <row r="88" spans="1:1">
      <c r="A88" s="859" t="s">
        <v>698</v>
      </c>
    </row>
    <row r="89" spans="1:1">
      <c r="A89" s="904" t="s">
        <v>699</v>
      </c>
    </row>
    <row r="90" spans="1:1" s="267" customFormat="1">
      <c r="A90" s="859" t="s">
        <v>700</v>
      </c>
    </row>
    <row r="91" spans="1:1" s="267" customFormat="1">
      <c r="A91" s="904" t="s">
        <v>701</v>
      </c>
    </row>
    <row r="92" spans="1:1">
      <c r="A92" s="859" t="s">
        <v>938</v>
      </c>
    </row>
    <row r="93" spans="1:1">
      <c r="A93" s="904" t="s">
        <v>939</v>
      </c>
    </row>
    <row r="94" spans="1:1">
      <c r="A94" s="859" t="s">
        <v>948</v>
      </c>
    </row>
    <row r="95" spans="1:1">
      <c r="A95" s="904" t="s">
        <v>949</v>
      </c>
    </row>
    <row r="96" spans="1:1">
      <c r="A96" s="859" t="s">
        <v>950</v>
      </c>
    </row>
    <row r="97" spans="1:5">
      <c r="A97" s="904" t="s">
        <v>951</v>
      </c>
    </row>
    <row r="98" spans="1:5">
      <c r="A98" s="859" t="s">
        <v>952</v>
      </c>
    </row>
    <row r="99" spans="1:5">
      <c r="A99" s="904" t="s">
        <v>953</v>
      </c>
    </row>
    <row r="100" spans="1:5">
      <c r="A100" s="859" t="s">
        <v>954</v>
      </c>
    </row>
    <row r="101" spans="1:5">
      <c r="A101" s="904" t="s">
        <v>955</v>
      </c>
    </row>
    <row r="102" spans="1:5" s="267" customFormat="1">
      <c r="A102" s="859" t="s">
        <v>1102</v>
      </c>
    </row>
    <row r="103" spans="1:5" s="267" customFormat="1">
      <c r="A103" s="904" t="s">
        <v>1103</v>
      </c>
    </row>
    <row r="104" spans="1:5">
      <c r="A104" s="651"/>
    </row>
    <row r="105" spans="1:5" s="267" customFormat="1">
      <c r="A105" s="776" t="s">
        <v>777</v>
      </c>
    </row>
    <row r="106" spans="1:5" s="267" customFormat="1">
      <c r="A106" s="651"/>
    </row>
    <row r="107" spans="1:5" s="267" customFormat="1">
      <c r="A107" s="907" t="s">
        <v>705</v>
      </c>
      <c r="E107" s="151"/>
    </row>
    <row r="108" spans="1:5" s="267" customFormat="1">
      <c r="A108" s="904" t="s">
        <v>706</v>
      </c>
      <c r="E108" s="151"/>
    </row>
    <row r="109" spans="1:5" s="267" customFormat="1">
      <c r="A109" s="907" t="s">
        <v>707</v>
      </c>
      <c r="E109" s="151"/>
    </row>
    <row r="110" spans="1:5" s="267" customFormat="1">
      <c r="A110" s="904" t="s">
        <v>708</v>
      </c>
      <c r="E110" s="151"/>
    </row>
    <row r="111" spans="1:5" s="267" customFormat="1">
      <c r="A111" s="907" t="s">
        <v>709</v>
      </c>
      <c r="E111" s="151"/>
    </row>
    <row r="112" spans="1:5" s="267" customFormat="1">
      <c r="A112" s="904" t="s">
        <v>710</v>
      </c>
      <c r="E112" s="750"/>
    </row>
    <row r="113" spans="1:5" s="267" customFormat="1">
      <c r="A113" s="907" t="s">
        <v>913</v>
      </c>
      <c r="E113" s="750"/>
    </row>
    <row r="114" spans="1:5" s="267" customFormat="1">
      <c r="A114" s="904" t="s">
        <v>914</v>
      </c>
      <c r="E114" s="750"/>
    </row>
    <row r="115" spans="1:5" s="267" customFormat="1">
      <c r="A115" s="651"/>
      <c r="E115" s="750"/>
    </row>
    <row r="116" spans="1:5">
      <c r="A116" s="676" t="s">
        <v>774</v>
      </c>
      <c r="E116" s="151"/>
    </row>
    <row r="117" spans="1:5">
      <c r="A117" s="648"/>
      <c r="E117" s="750"/>
    </row>
    <row r="118" spans="1:5">
      <c r="A118" s="908" t="s">
        <v>778</v>
      </c>
    </row>
    <row r="119" spans="1:5">
      <c r="A119" s="904" t="s">
        <v>779</v>
      </c>
    </row>
    <row r="120" spans="1:5">
      <c r="A120" s="908" t="s">
        <v>780</v>
      </c>
    </row>
    <row r="121" spans="1:5">
      <c r="A121" s="904" t="s">
        <v>781</v>
      </c>
      <c r="C121" s="660"/>
    </row>
    <row r="122" spans="1:5">
      <c r="A122" s="908" t="s">
        <v>744</v>
      </c>
    </row>
    <row r="123" spans="1:5">
      <c r="A123" s="904" t="s">
        <v>745</v>
      </c>
    </row>
    <row r="124" spans="1:5">
      <c r="A124" s="908" t="s">
        <v>782</v>
      </c>
    </row>
    <row r="125" spans="1:5">
      <c r="A125" s="904" t="s">
        <v>783</v>
      </c>
    </row>
    <row r="126" spans="1:5">
      <c r="A126" s="908" t="s">
        <v>784</v>
      </c>
    </row>
    <row r="127" spans="1:5">
      <c r="A127" s="904" t="s">
        <v>785</v>
      </c>
    </row>
    <row r="128" spans="1:5">
      <c r="A128" s="908" t="s">
        <v>786</v>
      </c>
    </row>
    <row r="129" spans="1:1">
      <c r="A129" s="904" t="s">
        <v>858</v>
      </c>
    </row>
    <row r="130" spans="1:1">
      <c r="A130" s="908" t="s">
        <v>751</v>
      </c>
    </row>
    <row r="131" spans="1:1">
      <c r="A131" s="904" t="s">
        <v>854</v>
      </c>
    </row>
    <row r="132" spans="1:1">
      <c r="A132" s="908" t="s">
        <v>752</v>
      </c>
    </row>
    <row r="133" spans="1:1">
      <c r="A133" s="904" t="s">
        <v>856</v>
      </c>
    </row>
    <row r="134" spans="1:1">
      <c r="A134" s="908" t="s">
        <v>753</v>
      </c>
    </row>
    <row r="135" spans="1:1">
      <c r="A135" s="904" t="s">
        <v>787</v>
      </c>
    </row>
    <row r="136" spans="1:1">
      <c r="A136" s="908" t="s">
        <v>788</v>
      </c>
    </row>
    <row r="137" spans="1:1">
      <c r="A137" s="904" t="s">
        <v>789</v>
      </c>
    </row>
    <row r="138" spans="1:1">
      <c r="A138" s="908" t="s">
        <v>790</v>
      </c>
    </row>
    <row r="139" spans="1:1">
      <c r="A139" s="904" t="s">
        <v>791</v>
      </c>
    </row>
    <row r="140" spans="1:1">
      <c r="A140" s="908" t="s">
        <v>792</v>
      </c>
    </row>
    <row r="141" spans="1:1">
      <c r="A141" s="904" t="s">
        <v>793</v>
      </c>
    </row>
    <row r="142" spans="1:1">
      <c r="A142" s="661"/>
    </row>
    <row r="143" spans="1:1">
      <c r="A143" s="662" t="s">
        <v>775</v>
      </c>
    </row>
    <row r="144" spans="1:1">
      <c r="A144" s="651"/>
    </row>
    <row r="145" spans="1:1">
      <c r="A145" s="909" t="s">
        <v>719</v>
      </c>
    </row>
    <row r="146" spans="1:1">
      <c r="A146" s="904" t="s">
        <v>720</v>
      </c>
    </row>
    <row r="147" spans="1:1">
      <c r="A147" s="909" t="s">
        <v>721</v>
      </c>
    </row>
    <row r="148" spans="1:1">
      <c r="A148" s="904" t="s">
        <v>722</v>
      </c>
    </row>
    <row r="149" spans="1:1">
      <c r="A149" s="909" t="s">
        <v>723</v>
      </c>
    </row>
    <row r="150" spans="1:1">
      <c r="A150" s="904" t="s">
        <v>724</v>
      </c>
    </row>
    <row r="151" spans="1:1">
      <c r="A151" s="909" t="s">
        <v>725</v>
      </c>
    </row>
    <row r="152" spans="1:1">
      <c r="A152" s="904" t="s">
        <v>1070</v>
      </c>
    </row>
    <row r="153" spans="1:1">
      <c r="A153" s="909" t="s">
        <v>726</v>
      </c>
    </row>
    <row r="154" spans="1:1">
      <c r="A154" s="904" t="s">
        <v>727</v>
      </c>
    </row>
    <row r="155" spans="1:1">
      <c r="A155" s="909" t="s">
        <v>728</v>
      </c>
    </row>
    <row r="156" spans="1:1">
      <c r="A156" s="904" t="s">
        <v>729</v>
      </c>
    </row>
    <row r="157" spans="1:1">
      <c r="A157" s="909" t="s">
        <v>730</v>
      </c>
    </row>
    <row r="158" spans="1:1">
      <c r="A158" s="904" t="s">
        <v>731</v>
      </c>
    </row>
    <row r="159" spans="1:1" s="267" customFormat="1">
      <c r="A159" s="909" t="s">
        <v>869</v>
      </c>
    </row>
    <row r="160" spans="1:1" s="267" customFormat="1">
      <c r="A160" s="904" t="s">
        <v>870</v>
      </c>
    </row>
    <row r="161" spans="1:8">
      <c r="A161" s="663"/>
    </row>
    <row r="162" spans="1:8">
      <c r="A162" s="644" t="s">
        <v>776</v>
      </c>
    </row>
    <row r="163" spans="1:8">
      <c r="A163" s="193"/>
      <c r="B163" s="193"/>
      <c r="C163" s="193"/>
      <c r="D163" s="193"/>
      <c r="E163" s="193"/>
    </row>
    <row r="164" spans="1:8">
      <c r="A164" s="63" t="s">
        <v>734</v>
      </c>
    </row>
    <row r="165" spans="1:8">
      <c r="A165" s="904" t="s">
        <v>735</v>
      </c>
    </row>
    <row r="166" spans="1:8">
      <c r="A166" s="63" t="s">
        <v>736</v>
      </c>
    </row>
    <row r="167" spans="1:8">
      <c r="A167" s="904" t="s">
        <v>737</v>
      </c>
      <c r="H167" s="240"/>
    </row>
    <row r="168" spans="1:8">
      <c r="A168" s="63" t="s">
        <v>738</v>
      </c>
    </row>
    <row r="169" spans="1:8">
      <c r="A169" s="904" t="s">
        <v>739</v>
      </c>
      <c r="F169" s="63"/>
    </row>
    <row r="170" spans="1:8">
      <c r="A170" s="63" t="s">
        <v>740</v>
      </c>
    </row>
    <row r="171" spans="1:8">
      <c r="A171" s="904" t="s">
        <v>741</v>
      </c>
    </row>
    <row r="172" spans="1:8">
      <c r="A172" s="63" t="s">
        <v>742</v>
      </c>
    </row>
    <row r="173" spans="1:8" s="267" customFormat="1">
      <c r="A173" s="904" t="s">
        <v>743</v>
      </c>
    </row>
    <row r="174" spans="1:8">
      <c r="A174" s="63" t="s">
        <v>874</v>
      </c>
    </row>
    <row r="175" spans="1:8" s="267" customFormat="1">
      <c r="A175" s="904" t="s">
        <v>875</v>
      </c>
    </row>
    <row r="176" spans="1:8" s="267" customFormat="1">
      <c r="A176" s="652"/>
    </row>
    <row r="177" spans="1:1">
      <c r="A177" s="653"/>
    </row>
    <row r="178" spans="1:1">
      <c r="A178" s="26" t="s">
        <v>4</v>
      </c>
    </row>
    <row r="179" spans="1:1">
      <c r="A179" s="654" t="s">
        <v>5</v>
      </c>
    </row>
    <row r="180" spans="1:1">
      <c r="A180" s="652"/>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50" t="s">
        <v>1564</v>
      </c>
    </row>
    <row r="2" spans="1:8">
      <c r="A2" s="557" t="s">
        <v>1565</v>
      </c>
    </row>
    <row r="3" spans="1:8" ht="12.75" customHeight="1"/>
    <row r="4" spans="1:8" ht="12.75" customHeight="1">
      <c r="B4" s="842"/>
      <c r="C4" s="841"/>
      <c r="D4" s="841"/>
      <c r="E4" s="841"/>
      <c r="F4" s="25" t="s">
        <v>511</v>
      </c>
    </row>
    <row r="5" spans="1:8">
      <c r="A5" s="1142" t="s">
        <v>512</v>
      </c>
      <c r="B5" s="1142" t="s">
        <v>513</v>
      </c>
      <c r="C5" s="1143" t="s">
        <v>916</v>
      </c>
      <c r="D5" s="1143"/>
      <c r="E5" s="1144" t="s">
        <v>917</v>
      </c>
      <c r="F5" s="1144"/>
    </row>
    <row r="6" spans="1:8" ht="65.25">
      <c r="A6" s="1142"/>
      <c r="B6" s="1142"/>
      <c r="C6" s="406" t="s">
        <v>514</v>
      </c>
      <c r="D6" s="406" t="s">
        <v>515</v>
      </c>
      <c r="E6" s="406" t="s">
        <v>516</v>
      </c>
      <c r="F6" s="406" t="s">
        <v>517</v>
      </c>
    </row>
    <row r="7" spans="1:8" ht="22.5">
      <c r="A7" s="91">
        <v>1</v>
      </c>
      <c r="B7" s="92" t="s">
        <v>518</v>
      </c>
      <c r="C7" s="927">
        <v>1225255</v>
      </c>
      <c r="D7" s="927">
        <v>226669.5239</v>
      </c>
      <c r="E7" s="927">
        <v>5768</v>
      </c>
      <c r="F7" s="927">
        <v>39933.956749999998</v>
      </c>
      <c r="G7" s="53"/>
    </row>
    <row r="8" spans="1:8" ht="22.5">
      <c r="A8" s="91">
        <v>2</v>
      </c>
      <c r="B8" s="92" t="s">
        <v>520</v>
      </c>
      <c r="C8" s="927">
        <v>316205</v>
      </c>
      <c r="D8" s="927">
        <v>366236.48898999998</v>
      </c>
      <c r="E8" s="927">
        <v>2221256</v>
      </c>
      <c r="F8" s="927">
        <v>168649.57496999999</v>
      </c>
      <c r="G8" s="53"/>
    </row>
    <row r="9" spans="1:8" ht="22.5">
      <c r="A9" s="91">
        <v>3</v>
      </c>
      <c r="B9" s="92" t="s">
        <v>519</v>
      </c>
      <c r="C9" s="927">
        <v>313498</v>
      </c>
      <c r="D9" s="927">
        <v>652598.43758999999</v>
      </c>
      <c r="E9" s="927">
        <v>47400</v>
      </c>
      <c r="F9" s="927">
        <v>352041.56044999999</v>
      </c>
      <c r="G9" s="53"/>
    </row>
    <row r="10" spans="1:8" ht="22.5">
      <c r="A10" s="91">
        <v>4</v>
      </c>
      <c r="B10" s="92" t="s">
        <v>521</v>
      </c>
      <c r="C10" s="927">
        <v>21</v>
      </c>
      <c r="D10" s="927">
        <v>1985.17463</v>
      </c>
      <c r="E10" s="927">
        <v>101</v>
      </c>
      <c r="F10" s="927">
        <v>480.24703999999997</v>
      </c>
    </row>
    <row r="11" spans="1:8" ht="22.5">
      <c r="A11" s="91">
        <v>5</v>
      </c>
      <c r="B11" s="92" t="s">
        <v>522</v>
      </c>
      <c r="C11" s="927">
        <v>100</v>
      </c>
      <c r="D11" s="927">
        <v>15124.960720000001</v>
      </c>
      <c r="E11" s="927">
        <v>5</v>
      </c>
      <c r="F11" s="190">
        <v>372.91899000000001</v>
      </c>
    </row>
    <row r="12" spans="1:8" ht="22.5">
      <c r="A12" s="91">
        <v>6</v>
      </c>
      <c r="B12" s="92" t="s">
        <v>523</v>
      </c>
      <c r="C12" s="927">
        <v>10379</v>
      </c>
      <c r="D12" s="927">
        <v>109504.55796999999</v>
      </c>
      <c r="E12" s="927">
        <v>605</v>
      </c>
      <c r="F12" s="927">
        <v>53940.508849999998</v>
      </c>
    </row>
    <row r="13" spans="1:8" ht="22.5">
      <c r="A13" s="91">
        <v>7</v>
      </c>
      <c r="B13" s="92" t="s">
        <v>524</v>
      </c>
      <c r="C13" s="927">
        <v>5614</v>
      </c>
      <c r="D13" s="927">
        <v>24358.513129999999</v>
      </c>
      <c r="E13" s="927">
        <v>1141</v>
      </c>
      <c r="F13" s="927">
        <v>5383.7226500000006</v>
      </c>
    </row>
    <row r="14" spans="1:8" ht="22.5">
      <c r="A14" s="91">
        <v>8</v>
      </c>
      <c r="B14" s="92" t="s">
        <v>525</v>
      </c>
      <c r="C14" s="927">
        <v>328601</v>
      </c>
      <c r="D14" s="927">
        <v>449209.91954000003</v>
      </c>
      <c r="E14" s="927">
        <v>11665</v>
      </c>
      <c r="F14" s="927">
        <v>143056.80408</v>
      </c>
      <c r="H14" s="267"/>
    </row>
    <row r="15" spans="1:8" ht="22.5">
      <c r="A15" s="91">
        <v>9</v>
      </c>
      <c r="B15" s="92" t="s">
        <v>526</v>
      </c>
      <c r="C15" s="927">
        <v>358122</v>
      </c>
      <c r="D15" s="927">
        <v>648214.21142999991</v>
      </c>
      <c r="E15" s="927">
        <v>27897</v>
      </c>
      <c r="F15" s="927">
        <v>178173.63656000001</v>
      </c>
    </row>
    <row r="16" spans="1:8" ht="22.5">
      <c r="A16" s="91">
        <v>10</v>
      </c>
      <c r="B16" s="92" t="s">
        <v>527</v>
      </c>
      <c r="C16" s="927">
        <v>1431245</v>
      </c>
      <c r="D16" s="927">
        <v>1299864.2292599999</v>
      </c>
      <c r="E16" s="927">
        <v>47233</v>
      </c>
      <c r="F16" s="927">
        <v>717314.91639000003</v>
      </c>
    </row>
    <row r="17" spans="1:6" ht="22.5">
      <c r="A17" s="91">
        <v>11</v>
      </c>
      <c r="B17" s="92" t="s">
        <v>528</v>
      </c>
      <c r="C17" s="927">
        <v>964</v>
      </c>
      <c r="D17" s="927">
        <v>5149.7887499999997</v>
      </c>
      <c r="E17" s="927">
        <v>0</v>
      </c>
      <c r="F17" s="927">
        <v>59.98189</v>
      </c>
    </row>
    <row r="18" spans="1:6" ht="22.5">
      <c r="A18" s="91">
        <v>12</v>
      </c>
      <c r="B18" s="92" t="s">
        <v>529</v>
      </c>
      <c r="C18" s="927">
        <v>20350</v>
      </c>
      <c r="D18" s="927">
        <v>17170.669519999999</v>
      </c>
      <c r="E18" s="927">
        <v>95</v>
      </c>
      <c r="F18" s="927">
        <v>2717.5241000000001</v>
      </c>
    </row>
    <row r="19" spans="1:6" ht="22.5">
      <c r="A19" s="91">
        <v>13</v>
      </c>
      <c r="B19" s="92" t="s">
        <v>530</v>
      </c>
      <c r="C19" s="927">
        <v>138660</v>
      </c>
      <c r="D19" s="927">
        <v>280102.19906999997</v>
      </c>
      <c r="E19" s="927">
        <v>5050</v>
      </c>
      <c r="F19" s="927">
        <v>86863.195819999994</v>
      </c>
    </row>
    <row r="20" spans="1:6" ht="22.5">
      <c r="A20" s="91">
        <v>14</v>
      </c>
      <c r="B20" s="92" t="s">
        <v>531</v>
      </c>
      <c r="C20" s="927">
        <v>41441</v>
      </c>
      <c r="D20" s="927">
        <v>172247.36322999999</v>
      </c>
      <c r="E20" s="927">
        <v>731</v>
      </c>
      <c r="F20" s="927">
        <v>-11687.41569</v>
      </c>
    </row>
    <row r="21" spans="1:6" ht="22.5">
      <c r="A21" s="91">
        <v>15</v>
      </c>
      <c r="B21" s="92" t="s">
        <v>532</v>
      </c>
      <c r="C21" s="927">
        <v>1350</v>
      </c>
      <c r="D21" s="927">
        <v>5323.5116699999999</v>
      </c>
      <c r="E21" s="927">
        <v>249</v>
      </c>
      <c r="F21" s="927">
        <v>1249.5346299999999</v>
      </c>
    </row>
    <row r="22" spans="1:6" ht="22.5">
      <c r="A22" s="91">
        <v>16</v>
      </c>
      <c r="B22" s="92" t="s">
        <v>533</v>
      </c>
      <c r="C22" s="927">
        <v>143595</v>
      </c>
      <c r="D22" s="927">
        <v>99466.710040000005</v>
      </c>
      <c r="E22" s="927">
        <v>2263</v>
      </c>
      <c r="F22" s="927">
        <v>15774.38733</v>
      </c>
    </row>
    <row r="23" spans="1:6" ht="22.5">
      <c r="A23" s="91">
        <v>17</v>
      </c>
      <c r="B23" s="92" t="s">
        <v>534</v>
      </c>
      <c r="C23" s="927">
        <v>7310</v>
      </c>
      <c r="D23" s="927">
        <v>1695.6452400000001</v>
      </c>
      <c r="E23" s="927">
        <v>10</v>
      </c>
      <c r="F23" s="927">
        <v>96.391639999999995</v>
      </c>
    </row>
    <row r="24" spans="1:6" ht="22.5">
      <c r="A24" s="91">
        <v>18</v>
      </c>
      <c r="B24" s="92" t="s">
        <v>535</v>
      </c>
      <c r="C24" s="927">
        <v>403618</v>
      </c>
      <c r="D24" s="927">
        <v>65211.116009999998</v>
      </c>
      <c r="E24" s="927">
        <v>155156</v>
      </c>
      <c r="F24" s="927">
        <v>23236.752909999999</v>
      </c>
    </row>
    <row r="25" spans="1:6" ht="22.5">
      <c r="A25" s="91">
        <v>19</v>
      </c>
      <c r="B25" s="92" t="s">
        <v>536</v>
      </c>
      <c r="C25" s="927">
        <v>670485</v>
      </c>
      <c r="D25" s="927">
        <v>941854.93995000003</v>
      </c>
      <c r="E25" s="927">
        <v>24267</v>
      </c>
      <c r="F25" s="927">
        <v>1139610.8376199999</v>
      </c>
    </row>
    <row r="26" spans="1:6" ht="22.5">
      <c r="A26" s="91">
        <v>20</v>
      </c>
      <c r="B26" s="92" t="s">
        <v>537</v>
      </c>
      <c r="C26" s="927">
        <v>3451</v>
      </c>
      <c r="D26" s="927">
        <v>7280.4896900000003</v>
      </c>
      <c r="E26" s="927">
        <v>1741</v>
      </c>
      <c r="F26" s="927">
        <v>9216.81351</v>
      </c>
    </row>
    <row r="27" spans="1:6" ht="33.75">
      <c r="A27" s="91">
        <v>21</v>
      </c>
      <c r="B27" s="92" t="s">
        <v>538</v>
      </c>
      <c r="C27" s="927">
        <v>574139</v>
      </c>
      <c r="D27" s="927">
        <v>50463.209109999996</v>
      </c>
      <c r="E27" s="927">
        <v>870</v>
      </c>
      <c r="F27" s="927">
        <v>5535.3445700000002</v>
      </c>
    </row>
    <row r="28" spans="1:6" ht="22.5">
      <c r="A28" s="91">
        <v>22</v>
      </c>
      <c r="B28" s="92" t="s">
        <v>539</v>
      </c>
      <c r="C28" s="927">
        <v>1929</v>
      </c>
      <c r="D28" s="927">
        <v>1181.6542899999999</v>
      </c>
      <c r="E28" s="927">
        <v>101</v>
      </c>
      <c r="F28" s="927">
        <v>4077.5092200000004</v>
      </c>
    </row>
    <row r="29" spans="1:6" ht="45">
      <c r="A29" s="91">
        <v>23</v>
      </c>
      <c r="B29" s="92" t="s">
        <v>540</v>
      </c>
      <c r="C29" s="927">
        <v>75813</v>
      </c>
      <c r="D29" s="927">
        <v>265141.15883000003</v>
      </c>
      <c r="E29" s="927">
        <v>3629</v>
      </c>
      <c r="F29" s="927">
        <v>174431.59524</v>
      </c>
    </row>
    <row r="30" spans="1:6" ht="22.5">
      <c r="A30" s="91">
        <v>24</v>
      </c>
      <c r="B30" s="92" t="s">
        <v>541</v>
      </c>
      <c r="C30" s="927">
        <v>0</v>
      </c>
      <c r="D30" s="927">
        <v>0</v>
      </c>
      <c r="E30" s="927">
        <v>0</v>
      </c>
      <c r="F30" s="927">
        <v>0</v>
      </c>
    </row>
    <row r="31" spans="1:6" ht="22.5">
      <c r="A31" s="91">
        <v>25</v>
      </c>
      <c r="B31" s="92" t="s">
        <v>542</v>
      </c>
      <c r="C31" s="927">
        <v>0</v>
      </c>
      <c r="D31" s="927">
        <v>0</v>
      </c>
      <c r="E31" s="927">
        <v>0</v>
      </c>
      <c r="F31" s="927">
        <v>0</v>
      </c>
    </row>
    <row r="32" spans="1:6" ht="22.5">
      <c r="A32" s="409"/>
      <c r="B32" s="410" t="s">
        <v>543</v>
      </c>
      <c r="C32" s="928">
        <v>4746328</v>
      </c>
      <c r="D32" s="928">
        <v>4440133.0206499994</v>
      </c>
      <c r="E32" s="928">
        <v>2526625</v>
      </c>
      <c r="F32" s="928">
        <v>1777658.1993499999</v>
      </c>
    </row>
    <row r="33" spans="1:7" ht="22.5">
      <c r="A33" s="409"/>
      <c r="B33" s="410" t="s">
        <v>544</v>
      </c>
      <c r="C33" s="928">
        <v>1325817</v>
      </c>
      <c r="D33" s="928">
        <v>1265921.4518800001</v>
      </c>
      <c r="E33" s="928">
        <v>30608</v>
      </c>
      <c r="F33" s="928">
        <v>1332872.1001600001</v>
      </c>
    </row>
    <row r="34" spans="1:7">
      <c r="A34" s="407"/>
      <c r="B34" s="408" t="s">
        <v>289</v>
      </c>
      <c r="C34" s="929">
        <v>6072145</v>
      </c>
      <c r="D34" s="929">
        <v>5706054.4725399995</v>
      </c>
      <c r="E34" s="929">
        <v>2557233</v>
      </c>
      <c r="F34" s="929">
        <v>3110530.29948</v>
      </c>
    </row>
    <row r="35" spans="1:7" ht="12.75" customHeight="1">
      <c r="A35" s="34" t="s">
        <v>510</v>
      </c>
      <c r="F35" s="267"/>
    </row>
    <row r="36" spans="1:7" ht="12.75" customHeight="1">
      <c r="G36" s="77"/>
    </row>
    <row r="37" spans="1:7" ht="12.75" customHeight="1">
      <c r="A37" s="628" t="s">
        <v>82</v>
      </c>
    </row>
    <row r="38" spans="1:7" ht="12.75" customHeight="1">
      <c r="F38" s="35" t="s">
        <v>1126</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13" t="s">
        <v>90</v>
      </c>
      <c r="B1" s="203"/>
      <c r="C1" s="203"/>
      <c r="D1" s="203"/>
      <c r="E1" s="203"/>
      <c r="F1" s="203"/>
      <c r="G1" s="203"/>
    </row>
    <row r="2" spans="1:7">
      <c r="A2" s="614" t="s">
        <v>91</v>
      </c>
      <c r="B2" s="203"/>
      <c r="C2" s="203"/>
      <c r="D2" s="203"/>
      <c r="E2" s="203"/>
      <c r="F2" s="203"/>
      <c r="G2" s="203"/>
    </row>
    <row r="3" spans="1:7" s="267" customFormat="1">
      <c r="A3" s="556"/>
      <c r="B3" s="203"/>
      <c r="C3" s="203"/>
      <c r="D3" s="203"/>
      <c r="E3" s="203"/>
      <c r="F3" s="203"/>
      <c r="G3" s="203"/>
    </row>
    <row r="4" spans="1:7" ht="12.75" customHeight="1">
      <c r="A4" s="24" t="s">
        <v>698</v>
      </c>
    </row>
    <row r="5" spans="1:7" ht="12.75" customHeight="1">
      <c r="A5" s="538" t="s">
        <v>699</v>
      </c>
      <c r="B5" s="203"/>
    </row>
    <row r="6" spans="1:7" ht="53.25" customHeight="1">
      <c r="A6" s="848" t="s">
        <v>882</v>
      </c>
      <c r="B6" s="1145" t="s">
        <v>490</v>
      </c>
      <c r="C6" s="1146"/>
      <c r="D6" s="1147"/>
      <c r="E6" s="1145" t="s">
        <v>887</v>
      </c>
      <c r="F6" s="1146"/>
      <c r="G6" s="1147"/>
    </row>
    <row r="7" spans="1:7" s="267" customFormat="1">
      <c r="A7" s="1148" t="s">
        <v>898</v>
      </c>
      <c r="B7" s="418" t="str">
        <f>Naslovnica!A20</f>
        <v>Svibanj 2022.</v>
      </c>
      <c r="C7" s="1149" t="s">
        <v>899</v>
      </c>
      <c r="D7" s="1151" t="s">
        <v>894</v>
      </c>
      <c r="E7" s="418" t="str">
        <f>$B$7</f>
        <v>Svibanj 2022.</v>
      </c>
      <c r="F7" s="1149" t="s">
        <v>899</v>
      </c>
      <c r="G7" s="1151" t="s">
        <v>894</v>
      </c>
    </row>
    <row r="8" spans="1:7" s="267" customFormat="1">
      <c r="A8" s="1148"/>
      <c r="B8" s="832" t="str">
        <f>Naslovnica!A24</f>
        <v>May 2022</v>
      </c>
      <c r="C8" s="1150"/>
      <c r="D8" s="1148"/>
      <c r="E8" s="832" t="str">
        <f>$B$8</f>
        <v>May 2022</v>
      </c>
      <c r="F8" s="1150"/>
      <c r="G8" s="1148"/>
    </row>
    <row r="9" spans="1:7" ht="25.5">
      <c r="A9" s="247" t="s">
        <v>496</v>
      </c>
      <c r="B9" s="255">
        <v>174156993.79999998</v>
      </c>
      <c r="C9" s="251">
        <v>990375112.58999991</v>
      </c>
      <c r="D9" s="258">
        <v>8.2391172024769421E-2</v>
      </c>
      <c r="E9" s="255">
        <v>59175</v>
      </c>
      <c r="F9" s="250">
        <v>702286</v>
      </c>
      <c r="G9" s="261">
        <v>-0.10023263946964278</v>
      </c>
    </row>
    <row r="10" spans="1:7">
      <c r="A10" s="93" t="s">
        <v>498</v>
      </c>
      <c r="B10" s="256">
        <v>154034393.53</v>
      </c>
      <c r="C10" s="195">
        <v>920943908.38999999</v>
      </c>
      <c r="D10" s="259">
        <v>2.2775097267885069E-2</v>
      </c>
      <c r="E10" s="256">
        <v>59175</v>
      </c>
      <c r="F10" s="196">
        <v>702286</v>
      </c>
      <c r="G10" s="259">
        <v>-0.10023263946964278</v>
      </c>
    </row>
    <row r="11" spans="1:7">
      <c r="A11" s="93" t="s">
        <v>497</v>
      </c>
      <c r="B11" s="256">
        <v>15910612.630000001</v>
      </c>
      <c r="C11" s="195">
        <v>26086058.020000003</v>
      </c>
      <c r="D11" s="259">
        <v>1.6864696811429662</v>
      </c>
      <c r="E11" s="256" t="s">
        <v>142</v>
      </c>
      <c r="F11" s="196" t="s">
        <v>142</v>
      </c>
      <c r="G11" s="259" t="s">
        <v>142</v>
      </c>
    </row>
    <row r="12" spans="1:7">
      <c r="A12" s="93" t="s">
        <v>499</v>
      </c>
      <c r="B12" s="256" t="s">
        <v>142</v>
      </c>
      <c r="C12" s="196" t="s">
        <v>142</v>
      </c>
      <c r="D12" s="260" t="s">
        <v>142</v>
      </c>
      <c r="E12" s="256" t="s">
        <v>142</v>
      </c>
      <c r="F12" s="196" t="s">
        <v>142</v>
      </c>
      <c r="G12" s="259" t="s">
        <v>142</v>
      </c>
    </row>
    <row r="13" spans="1:7">
      <c r="A13" s="93" t="s">
        <v>888</v>
      </c>
      <c r="B13" s="256" t="s">
        <v>142</v>
      </c>
      <c r="C13" s="196" t="s">
        <v>142</v>
      </c>
      <c r="D13" s="260" t="s">
        <v>142</v>
      </c>
      <c r="E13" s="256" t="s">
        <v>142</v>
      </c>
      <c r="F13" s="196" t="s">
        <v>142</v>
      </c>
      <c r="G13" s="259" t="s">
        <v>142</v>
      </c>
    </row>
    <row r="14" spans="1:7">
      <c r="A14" s="93" t="s">
        <v>500</v>
      </c>
      <c r="B14" s="256" t="s">
        <v>142</v>
      </c>
      <c r="C14" s="196" t="s">
        <v>142</v>
      </c>
      <c r="D14" s="260" t="s">
        <v>142</v>
      </c>
      <c r="E14" s="256" t="s">
        <v>142</v>
      </c>
      <c r="F14" s="196" t="s">
        <v>142</v>
      </c>
      <c r="G14" s="259" t="s">
        <v>142</v>
      </c>
    </row>
    <row r="15" spans="1:7" s="267" customFormat="1">
      <c r="A15" s="93" t="s">
        <v>1098</v>
      </c>
      <c r="B15" s="256">
        <v>4211987.6399999997</v>
      </c>
      <c r="C15" s="196">
        <v>43345146.18</v>
      </c>
      <c r="D15" s="260">
        <v>-3.6901563299476248E-2</v>
      </c>
      <c r="E15" s="256" t="s">
        <v>142</v>
      </c>
      <c r="F15" s="196" t="s">
        <v>142</v>
      </c>
      <c r="G15" s="259" t="s">
        <v>142</v>
      </c>
    </row>
    <row r="16" spans="1:7">
      <c r="A16" s="930" t="s">
        <v>1094</v>
      </c>
      <c r="B16" s="931">
        <v>14198435</v>
      </c>
      <c r="C16" s="932">
        <v>366309779.36000001</v>
      </c>
      <c r="D16" s="933">
        <v>1</v>
      </c>
      <c r="E16" s="256" t="s">
        <v>142</v>
      </c>
      <c r="F16" s="196" t="s">
        <v>142</v>
      </c>
      <c r="G16" s="259" t="s">
        <v>142</v>
      </c>
    </row>
    <row r="17" spans="1:10">
      <c r="A17" s="930" t="s">
        <v>1095</v>
      </c>
      <c r="B17" s="931" t="s">
        <v>142</v>
      </c>
      <c r="C17" s="932" t="s">
        <v>142</v>
      </c>
      <c r="D17" s="933" t="s">
        <v>142</v>
      </c>
      <c r="E17" s="256" t="s">
        <v>142</v>
      </c>
      <c r="F17" s="196" t="s">
        <v>142</v>
      </c>
      <c r="G17" s="259" t="s">
        <v>142</v>
      </c>
    </row>
    <row r="18" spans="1:10" ht="18.75" customHeight="1">
      <c r="A18" s="411" t="s">
        <v>501</v>
      </c>
      <c r="B18" s="412">
        <v>188355428.79999998</v>
      </c>
      <c r="C18" s="413">
        <v>1356684891.9499998</v>
      </c>
      <c r="D18" s="414">
        <v>0.17063489032307833</v>
      </c>
      <c r="E18" s="412">
        <v>59175</v>
      </c>
      <c r="F18" s="802">
        <v>702286</v>
      </c>
      <c r="G18" s="414">
        <v>-0.10023263946964278</v>
      </c>
      <c r="J18" s="77"/>
    </row>
    <row r="19" spans="1:10" ht="15" customHeight="1">
      <c r="A19" s="1152" t="s">
        <v>897</v>
      </c>
      <c r="B19" s="415" t="str">
        <f>B7</f>
        <v>Svibanj 2022.</v>
      </c>
      <c r="C19" s="1150" t="s">
        <v>899</v>
      </c>
      <c r="D19" s="1148" t="s">
        <v>894</v>
      </c>
      <c r="E19" s="833" t="str">
        <f>E7</f>
        <v>Svibanj 2022.</v>
      </c>
      <c r="F19" s="1150" t="s">
        <v>899</v>
      </c>
      <c r="G19" s="1148" t="s">
        <v>894</v>
      </c>
    </row>
    <row r="20" spans="1:10" s="267" customFormat="1">
      <c r="A20" s="1152"/>
      <c r="B20" s="832" t="str">
        <f>B8</f>
        <v>May 2022</v>
      </c>
      <c r="C20" s="1150"/>
      <c r="D20" s="1148"/>
      <c r="E20" s="835" t="str">
        <f>E8</f>
        <v>May 2022</v>
      </c>
      <c r="F20" s="1150"/>
      <c r="G20" s="1148"/>
    </row>
    <row r="21" spans="1:10" ht="25.5">
      <c r="A21" s="248" t="s">
        <v>502</v>
      </c>
      <c r="B21" s="255">
        <v>17888100</v>
      </c>
      <c r="C21" s="250">
        <v>35728495</v>
      </c>
      <c r="D21" s="261">
        <v>2.5380483444862589</v>
      </c>
      <c r="E21" s="255">
        <v>137</v>
      </c>
      <c r="F21" s="250">
        <v>1761</v>
      </c>
      <c r="G21" s="261">
        <v>1.4814814814814836E-2</v>
      </c>
    </row>
    <row r="22" spans="1:10">
      <c r="A22" s="93" t="s">
        <v>498</v>
      </c>
      <c r="B22" s="256">
        <v>1774953</v>
      </c>
      <c r="C22" s="196">
        <v>13540535</v>
      </c>
      <c r="D22" s="259">
        <v>0.15101077634003901</v>
      </c>
      <c r="E22" s="256">
        <v>137</v>
      </c>
      <c r="F22" s="196">
        <v>1761</v>
      </c>
      <c r="G22" s="259">
        <v>1.4814814814814836E-2</v>
      </c>
    </row>
    <row r="23" spans="1:10">
      <c r="A23" s="93" t="s">
        <v>497</v>
      </c>
      <c r="B23" s="256">
        <v>16081933</v>
      </c>
      <c r="C23" s="196">
        <v>21874189</v>
      </c>
      <c r="D23" s="259">
        <v>3.6212451149425284</v>
      </c>
      <c r="E23" s="256" t="s">
        <v>142</v>
      </c>
      <c r="F23" s="196" t="s">
        <v>142</v>
      </c>
      <c r="G23" s="259" t="s">
        <v>142</v>
      </c>
    </row>
    <row r="24" spans="1:10">
      <c r="A24" s="93" t="s">
        <v>499</v>
      </c>
      <c r="B24" s="256" t="s">
        <v>142</v>
      </c>
      <c r="C24" s="196" t="s">
        <v>142</v>
      </c>
      <c r="D24" s="260" t="s">
        <v>142</v>
      </c>
      <c r="E24" s="256" t="s">
        <v>142</v>
      </c>
      <c r="F24" s="196" t="s">
        <v>142</v>
      </c>
      <c r="G24" s="259" t="s">
        <v>142</v>
      </c>
    </row>
    <row r="25" spans="1:10">
      <c r="A25" s="93" t="s">
        <v>888</v>
      </c>
      <c r="B25" s="256" t="s">
        <v>142</v>
      </c>
      <c r="C25" s="196" t="s">
        <v>142</v>
      </c>
      <c r="D25" s="260" t="s">
        <v>142</v>
      </c>
      <c r="E25" s="256" t="s">
        <v>142</v>
      </c>
      <c r="F25" s="196" t="s">
        <v>142</v>
      </c>
      <c r="G25" s="259" t="s">
        <v>142</v>
      </c>
    </row>
    <row r="26" spans="1:10">
      <c r="A26" s="93" t="s">
        <v>500</v>
      </c>
      <c r="B26" s="256" t="s">
        <v>142</v>
      </c>
      <c r="C26" s="196" t="s">
        <v>142</v>
      </c>
      <c r="D26" s="260" t="s">
        <v>142</v>
      </c>
      <c r="E26" s="256" t="s">
        <v>142</v>
      </c>
      <c r="F26" s="196" t="s">
        <v>142</v>
      </c>
      <c r="G26" s="259" t="s">
        <v>142</v>
      </c>
    </row>
    <row r="27" spans="1:10" s="267" customFormat="1">
      <c r="A27" s="93" t="s">
        <v>1098</v>
      </c>
      <c r="B27" s="256">
        <v>31214</v>
      </c>
      <c r="C27" s="196">
        <v>313771</v>
      </c>
      <c r="D27" s="260">
        <v>-7.7627729677019031E-2</v>
      </c>
      <c r="E27" s="256" t="s">
        <v>142</v>
      </c>
      <c r="F27" s="196" t="s">
        <v>142</v>
      </c>
      <c r="G27" s="259" t="s">
        <v>142</v>
      </c>
    </row>
    <row r="28" spans="1:10">
      <c r="A28" s="930" t="s">
        <v>1096</v>
      </c>
      <c r="B28" s="931">
        <v>16583</v>
      </c>
      <c r="C28" s="932">
        <v>3724253</v>
      </c>
      <c r="D28" s="1015">
        <v>1</v>
      </c>
      <c r="E28" s="256" t="s">
        <v>142</v>
      </c>
      <c r="F28" s="196" t="s">
        <v>142</v>
      </c>
      <c r="G28" s="259" t="s">
        <v>142</v>
      </c>
    </row>
    <row r="29" spans="1:10">
      <c r="A29" s="930" t="s">
        <v>1097</v>
      </c>
      <c r="B29" s="931" t="s">
        <v>142</v>
      </c>
      <c r="C29" s="932" t="s">
        <v>142</v>
      </c>
      <c r="D29" s="933" t="s">
        <v>142</v>
      </c>
      <c r="E29" s="256" t="s">
        <v>142</v>
      </c>
      <c r="F29" s="196" t="s">
        <v>142</v>
      </c>
      <c r="G29" s="259" t="s">
        <v>142</v>
      </c>
    </row>
    <row r="30" spans="1:10" ht="18.75" customHeight="1">
      <c r="A30" s="411" t="s">
        <v>503</v>
      </c>
      <c r="B30" s="412">
        <v>17904683</v>
      </c>
      <c r="C30" s="416">
        <v>39452748</v>
      </c>
      <c r="D30" s="414">
        <v>2.5413282599438323</v>
      </c>
      <c r="E30" s="412">
        <v>137</v>
      </c>
      <c r="F30" s="416">
        <v>1761</v>
      </c>
      <c r="G30" s="414">
        <v>1.4814814814814836E-2</v>
      </c>
    </row>
    <row r="31" spans="1:10" ht="18.75" customHeight="1">
      <c r="A31" s="419" t="s">
        <v>504</v>
      </c>
      <c r="B31" s="255">
        <v>7201</v>
      </c>
      <c r="C31" s="420">
        <v>45714</v>
      </c>
      <c r="D31" s="421">
        <v>7.3174366616989506E-2</v>
      </c>
      <c r="E31" s="255">
        <v>8</v>
      </c>
      <c r="F31" s="420">
        <v>88</v>
      </c>
      <c r="G31" s="421">
        <v>-0.33333333333333337</v>
      </c>
    </row>
    <row r="32" spans="1:10" ht="15" customHeight="1">
      <c r="A32" s="1152" t="s">
        <v>896</v>
      </c>
      <c r="B32" s="415" t="str">
        <f>B7</f>
        <v>Svibanj 2022.</v>
      </c>
      <c r="C32" s="1150" t="s">
        <v>899</v>
      </c>
      <c r="D32" s="1148" t="s">
        <v>894</v>
      </c>
      <c r="E32" s="415" t="str">
        <f>E7</f>
        <v>Svibanj 2022.</v>
      </c>
      <c r="F32" s="1150" t="s">
        <v>899</v>
      </c>
      <c r="G32" s="1148" t="s">
        <v>894</v>
      </c>
    </row>
    <row r="33" spans="1:7" s="267" customFormat="1">
      <c r="A33" s="1152"/>
      <c r="B33" s="832" t="str">
        <f>B8</f>
        <v>May 2022</v>
      </c>
      <c r="C33" s="1150"/>
      <c r="D33" s="1148"/>
      <c r="E33" s="832" t="str">
        <f>E8</f>
        <v>May 2022</v>
      </c>
      <c r="F33" s="1150"/>
      <c r="G33" s="1148"/>
    </row>
    <row r="34" spans="1:7" ht="17.25" customHeight="1">
      <c r="A34" s="249" t="s">
        <v>505</v>
      </c>
      <c r="B34" s="256">
        <v>311047235.56</v>
      </c>
      <c r="C34" s="196">
        <v>4007136948.9100003</v>
      </c>
      <c r="D34" s="259">
        <v>0.28992870873110443</v>
      </c>
      <c r="E34" s="256" t="s">
        <v>142</v>
      </c>
      <c r="F34" s="196" t="s">
        <v>142</v>
      </c>
      <c r="G34" s="259" t="s">
        <v>142</v>
      </c>
    </row>
    <row r="35" spans="1:7" ht="17.25" customHeight="1">
      <c r="A35" s="249" t="s">
        <v>506</v>
      </c>
      <c r="B35" s="256">
        <v>196059089</v>
      </c>
      <c r="C35" s="265">
        <v>2517102478</v>
      </c>
      <c r="D35" s="259">
        <v>2.3742086600335943E-2</v>
      </c>
      <c r="E35" s="256" t="s">
        <v>142</v>
      </c>
      <c r="F35" s="196" t="s">
        <v>142</v>
      </c>
      <c r="G35" s="259" t="s">
        <v>142</v>
      </c>
    </row>
    <row r="36" spans="1:7">
      <c r="A36" s="1152" t="s">
        <v>892</v>
      </c>
      <c r="B36" s="834" t="str">
        <f>B7</f>
        <v>Svibanj 2022.</v>
      </c>
      <c r="C36" s="1153" t="s">
        <v>893</v>
      </c>
      <c r="D36" s="1148" t="s">
        <v>894</v>
      </c>
      <c r="E36" s="417"/>
      <c r="F36" s="1153"/>
      <c r="G36" s="1148"/>
    </row>
    <row r="37" spans="1:7" s="267" customFormat="1" ht="21" customHeight="1">
      <c r="A37" s="1152"/>
      <c r="B37" s="832" t="str">
        <f>B8</f>
        <v>May 2022</v>
      </c>
      <c r="C37" s="1153"/>
      <c r="D37" s="1148"/>
      <c r="E37" s="417"/>
      <c r="F37" s="1153"/>
      <c r="G37" s="1148"/>
    </row>
    <row r="38" spans="1:7">
      <c r="A38" s="197" t="s">
        <v>63</v>
      </c>
      <c r="B38" s="257">
        <v>2078.38</v>
      </c>
      <c r="C38" s="94">
        <v>-4.6649193257497501E-4</v>
      </c>
      <c r="D38" s="259">
        <v>-2.3923130389044367E-2</v>
      </c>
      <c r="E38" s="257"/>
      <c r="F38" s="94"/>
      <c r="G38" s="259"/>
    </row>
    <row r="39" spans="1:7">
      <c r="A39" s="95" t="s">
        <v>112</v>
      </c>
      <c r="B39" s="257">
        <v>1454.1</v>
      </c>
      <c r="C39" s="94">
        <v>9.0558967419589464E-3</v>
      </c>
      <c r="D39" s="259">
        <v>-1.9798175898400494E-2</v>
      </c>
      <c r="E39" s="257"/>
      <c r="F39" s="94"/>
      <c r="G39" s="259"/>
    </row>
    <row r="40" spans="1:7">
      <c r="A40" s="95" t="s">
        <v>64</v>
      </c>
      <c r="B40" s="257">
        <v>1236.8599999999999</v>
      </c>
      <c r="C40" s="94">
        <v>-2.0161450040006024E-2</v>
      </c>
      <c r="D40" s="259">
        <v>-3.2508878146462195E-2</v>
      </c>
      <c r="E40" s="257"/>
      <c r="F40" s="94"/>
      <c r="G40" s="259"/>
    </row>
    <row r="41" spans="1:7" s="267" customFormat="1">
      <c r="A41" s="95" t="s">
        <v>1082</v>
      </c>
      <c r="B41" s="257">
        <v>1278</v>
      </c>
      <c r="C41" s="94">
        <v>-1.1853123332792093E-2</v>
      </c>
      <c r="D41" s="259">
        <v>-2.4308312465644577E-2</v>
      </c>
      <c r="E41" s="257"/>
      <c r="F41" s="94"/>
      <c r="G41" s="259"/>
    </row>
    <row r="42" spans="1:7">
      <c r="A42" s="95" t="s">
        <v>852</v>
      </c>
      <c r="B42" s="257">
        <v>1173.29</v>
      </c>
      <c r="C42" s="94">
        <v>-3.8515434855649122E-2</v>
      </c>
      <c r="D42" s="259">
        <v>-2.4209913506320846E-2</v>
      </c>
      <c r="E42" s="257"/>
      <c r="F42" s="94"/>
      <c r="G42" s="259"/>
    </row>
    <row r="43" spans="1:7" s="267" customFormat="1">
      <c r="A43" s="95" t="s">
        <v>92</v>
      </c>
      <c r="B43" s="257">
        <v>1331.55</v>
      </c>
      <c r="C43" s="94">
        <v>8.2226629171475274E-2</v>
      </c>
      <c r="D43" s="259">
        <v>9.1706569046778874E-4</v>
      </c>
      <c r="E43" s="257"/>
      <c r="F43" s="94"/>
      <c r="G43" s="259"/>
    </row>
    <row r="44" spans="1:7">
      <c r="A44" s="95" t="s">
        <v>93</v>
      </c>
      <c r="B44" s="257">
        <v>1192.22</v>
      </c>
      <c r="C44" s="94">
        <v>6.2679383189232496E-2</v>
      </c>
      <c r="D44" s="259">
        <v>-2.3890617324381913E-2</v>
      </c>
      <c r="E44" s="257"/>
      <c r="F44" s="94"/>
      <c r="G44" s="259"/>
    </row>
    <row r="45" spans="1:7">
      <c r="A45" s="95" t="s">
        <v>94</v>
      </c>
      <c r="B45" s="257">
        <v>454.92</v>
      </c>
      <c r="C45" s="94">
        <v>-4.9973895792001732E-2</v>
      </c>
      <c r="D45" s="259">
        <v>3.1143750849993213E-2</v>
      </c>
      <c r="E45" s="257"/>
      <c r="F45" s="94"/>
      <c r="G45" s="259"/>
    </row>
    <row r="46" spans="1:7">
      <c r="A46" s="95" t="s">
        <v>95</v>
      </c>
      <c r="B46" s="257">
        <v>766.31</v>
      </c>
      <c r="C46" s="94">
        <v>-9.6155088852989401E-3</v>
      </c>
      <c r="D46" s="259">
        <v>1.077637375682583E-2</v>
      </c>
      <c r="E46" s="257"/>
      <c r="F46" s="94"/>
      <c r="G46" s="259"/>
    </row>
    <row r="47" spans="1:7">
      <c r="A47" s="95" t="s">
        <v>96</v>
      </c>
      <c r="B47" s="257">
        <v>1060.83</v>
      </c>
      <c r="C47" s="94">
        <v>0.31049179112774694</v>
      </c>
      <c r="D47" s="259">
        <v>3.1213546932109759E-2</v>
      </c>
      <c r="E47" s="257"/>
      <c r="F47" s="94"/>
      <c r="G47" s="259"/>
    </row>
    <row r="48" spans="1:7">
      <c r="A48" s="95" t="s">
        <v>97</v>
      </c>
      <c r="B48" s="257">
        <v>3502.87</v>
      </c>
      <c r="C48" s="94">
        <v>-2.4541910331384087E-2</v>
      </c>
      <c r="D48" s="259">
        <v>-2.7194032420663317E-2</v>
      </c>
      <c r="E48" s="257"/>
      <c r="F48" s="94"/>
      <c r="G48" s="259"/>
    </row>
    <row r="49" spans="1:7">
      <c r="A49" s="197" t="s">
        <v>65</v>
      </c>
      <c r="B49" s="257">
        <v>102.4841</v>
      </c>
      <c r="C49" s="94">
        <v>-7.3016898131816665E-2</v>
      </c>
      <c r="D49" s="259">
        <v>-7.5601753937449834E-3</v>
      </c>
      <c r="E49" s="257"/>
      <c r="F49" s="94"/>
      <c r="G49" s="259"/>
    </row>
    <row r="50" spans="1:7">
      <c r="A50" s="197" t="s">
        <v>83</v>
      </c>
      <c r="B50" s="257">
        <v>176.19540000000001</v>
      </c>
      <c r="C50" s="94">
        <v>-6.3893338433707036E-2</v>
      </c>
      <c r="D50" s="259">
        <v>-5.6361921756987732E-3</v>
      </c>
      <c r="E50" s="257"/>
      <c r="F50" s="94"/>
      <c r="G50" s="259"/>
    </row>
    <row r="51" spans="1:7" ht="15" customHeight="1">
      <c r="A51" s="1152" t="s">
        <v>895</v>
      </c>
      <c r="B51" s="415" t="str">
        <f>B7</f>
        <v>Svibanj 2022.</v>
      </c>
      <c r="C51" s="1154"/>
      <c r="D51" s="1148" t="s">
        <v>894</v>
      </c>
      <c r="E51" s="415" t="str">
        <f>E7</f>
        <v>Svibanj 2022.</v>
      </c>
      <c r="F51" s="1154"/>
      <c r="G51" s="1148" t="s">
        <v>894</v>
      </c>
    </row>
    <row r="52" spans="1:7" s="267" customFormat="1">
      <c r="A52" s="1152"/>
      <c r="B52" s="832" t="str">
        <f>B8</f>
        <v>May 2022</v>
      </c>
      <c r="C52" s="1154"/>
      <c r="D52" s="1148"/>
      <c r="E52" s="832" t="str">
        <f>E8</f>
        <v>May 2022</v>
      </c>
      <c r="F52" s="1154"/>
      <c r="G52" s="1148"/>
    </row>
    <row r="53" spans="1:7">
      <c r="A53" s="93" t="s">
        <v>498</v>
      </c>
      <c r="B53" s="256">
        <v>138890.41208223999</v>
      </c>
      <c r="C53" s="196"/>
      <c r="D53" s="259">
        <v>-7.6155339833057223E-3</v>
      </c>
      <c r="E53" s="256">
        <v>308.90075999999999</v>
      </c>
      <c r="F53" s="196"/>
      <c r="G53" s="259">
        <v>1.9971565774623556E-4</v>
      </c>
    </row>
    <row r="54" spans="1:7">
      <c r="A54" s="93" t="s">
        <v>497</v>
      </c>
      <c r="B54" s="256">
        <v>128585.99930573</v>
      </c>
      <c r="C54" s="196"/>
      <c r="D54" s="259">
        <v>-9.6237162405481413E-3</v>
      </c>
      <c r="E54" s="256" t="s">
        <v>142</v>
      </c>
      <c r="F54" s="196"/>
      <c r="G54" s="259" t="s">
        <v>142</v>
      </c>
    </row>
    <row r="55" spans="1:7">
      <c r="A55" s="93" t="s">
        <v>499</v>
      </c>
      <c r="B55" s="256" t="s">
        <v>142</v>
      </c>
      <c r="C55" s="196"/>
      <c r="D55" s="260" t="s">
        <v>142</v>
      </c>
      <c r="E55" s="256" t="s">
        <v>142</v>
      </c>
      <c r="F55" s="196"/>
      <c r="G55" s="259" t="s">
        <v>142</v>
      </c>
    </row>
    <row r="56" spans="1:7">
      <c r="A56" s="93" t="s">
        <v>507</v>
      </c>
      <c r="B56" s="256" t="s">
        <v>142</v>
      </c>
      <c r="C56" s="196"/>
      <c r="D56" s="260" t="s">
        <v>142</v>
      </c>
      <c r="E56" s="256" t="s">
        <v>142</v>
      </c>
      <c r="F56" s="196"/>
      <c r="G56" s="259" t="s">
        <v>142</v>
      </c>
    </row>
    <row r="57" spans="1:7" s="267" customFormat="1">
      <c r="A57" s="93" t="s">
        <v>1098</v>
      </c>
      <c r="B57" s="256">
        <v>64.900190199999997</v>
      </c>
      <c r="C57" s="196"/>
      <c r="D57" s="259">
        <v>-2.2097065411547212E-2</v>
      </c>
      <c r="E57" s="256" t="s">
        <v>142</v>
      </c>
      <c r="F57" s="196"/>
      <c r="G57" s="259" t="s">
        <v>142</v>
      </c>
    </row>
    <row r="58" spans="1:7" ht="18.75" customHeight="1">
      <c r="A58" s="411" t="s">
        <v>508</v>
      </c>
      <c r="B58" s="412">
        <v>267541.31157816999</v>
      </c>
      <c r="C58" s="416"/>
      <c r="D58" s="414">
        <v>-8.5852822266091477E-3</v>
      </c>
      <c r="E58" s="412">
        <v>308.90075999999999</v>
      </c>
      <c r="F58" s="416"/>
      <c r="G58" s="414">
        <v>1.9971565774623556E-4</v>
      </c>
    </row>
    <row r="59" spans="1:7" s="203" customFormat="1">
      <c r="A59" s="20" t="s">
        <v>509</v>
      </c>
      <c r="B59" s="262"/>
      <c r="C59" s="243"/>
      <c r="D59" s="243"/>
    </row>
    <row r="60" spans="1:7" s="203" customFormat="1">
      <c r="A60" s="295"/>
      <c r="B60" s="263"/>
      <c r="C60" s="245"/>
      <c r="D60" s="246"/>
    </row>
    <row r="61" spans="1:7" s="203" customFormat="1">
      <c r="B61" s="244"/>
      <c r="C61" s="245"/>
      <c r="D61" s="246"/>
    </row>
    <row r="62" spans="1:7" s="203" customFormat="1">
      <c r="A62" s="628" t="s">
        <v>82</v>
      </c>
      <c r="B62" s="244"/>
      <c r="C62" s="245"/>
      <c r="D62" s="246"/>
    </row>
    <row r="63" spans="1:7" ht="12.75" customHeight="1">
      <c r="B63" s="36"/>
      <c r="C63" s="36"/>
      <c r="D63" s="36"/>
    </row>
    <row r="64" spans="1:7" ht="12.75" customHeight="1">
      <c r="B64" s="52"/>
      <c r="C64" s="52"/>
      <c r="G64" s="14" t="s">
        <v>1127</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8"/>
    </row>
    <row r="118" spans="1:1">
      <c r="A118" s="659"/>
    </row>
    <row r="120" spans="1:1">
      <c r="A120" s="659"/>
    </row>
    <row r="122" spans="1:1">
      <c r="A122" s="659"/>
    </row>
    <row r="124" spans="1:1">
      <c r="A124" s="659"/>
    </row>
    <row r="126" spans="1:1">
      <c r="A126" s="659"/>
    </row>
    <row r="128" spans="1:1">
      <c r="A128" s="659"/>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700</v>
      </c>
      <c r="E1" s="140" t="str">
        <f>Naslovnica!A20</f>
        <v>Svibanj 2022.</v>
      </c>
      <c r="G1" s="142" t="s">
        <v>938</v>
      </c>
      <c r="H1" s="267"/>
      <c r="I1" s="267"/>
      <c r="J1" s="267"/>
      <c r="K1" s="140" t="str">
        <f>E1</f>
        <v>Svibanj 2022.</v>
      </c>
    </row>
    <row r="2" spans="1:18" ht="12.75" customHeight="1">
      <c r="A2" s="544" t="s">
        <v>701</v>
      </c>
      <c r="E2" s="554" t="str">
        <f>Naslovnica!A24</f>
        <v>May 2022</v>
      </c>
      <c r="G2" s="544" t="s">
        <v>939</v>
      </c>
      <c r="H2" s="267"/>
      <c r="I2" s="267"/>
      <c r="J2" s="267"/>
      <c r="K2" s="542" t="str">
        <f>E2</f>
        <v>May 2022</v>
      </c>
    </row>
    <row r="3" spans="1:18" ht="12.75" customHeight="1">
      <c r="A3" s="39" t="s">
        <v>474</v>
      </c>
      <c r="G3" s="39" t="s">
        <v>483</v>
      </c>
      <c r="H3" s="267"/>
      <c r="I3" s="267"/>
      <c r="J3" s="267"/>
      <c r="K3" s="267"/>
    </row>
    <row r="4" spans="1:18" ht="45" customHeight="1">
      <c r="A4" s="422" t="s">
        <v>475</v>
      </c>
      <c r="B4" s="422" t="s">
        <v>476</v>
      </c>
      <c r="C4" s="422" t="s">
        <v>477</v>
      </c>
      <c r="D4" s="422" t="s">
        <v>478</v>
      </c>
      <c r="E4" s="422" t="s">
        <v>479</v>
      </c>
      <c r="G4" s="422" t="s">
        <v>475</v>
      </c>
      <c r="H4" s="422" t="s">
        <v>476</v>
      </c>
      <c r="I4" s="422" t="s">
        <v>477</v>
      </c>
      <c r="J4" s="422" t="s">
        <v>478</v>
      </c>
      <c r="K4" s="422" t="s">
        <v>484</v>
      </c>
    </row>
    <row r="5" spans="1:18" ht="12.75" customHeight="1">
      <c r="A5" s="96" t="s">
        <v>1566</v>
      </c>
      <c r="B5" s="97">
        <v>22126775.199999999</v>
      </c>
      <c r="C5" s="98">
        <v>0.14364827680962403</v>
      </c>
      <c r="D5" s="99">
        <v>32.4</v>
      </c>
      <c r="E5" s="252">
        <v>-7.4300000000000006</v>
      </c>
      <c r="F5" s="53"/>
      <c r="G5" s="96" t="s">
        <v>1587</v>
      </c>
      <c r="H5" s="97">
        <v>34770</v>
      </c>
      <c r="I5" s="98">
        <v>0.58757921419518377</v>
      </c>
      <c r="J5" s="99">
        <v>320</v>
      </c>
      <c r="K5" s="252">
        <v>0.63</v>
      </c>
      <c r="P5" s="77"/>
      <c r="R5" s="831"/>
    </row>
    <row r="6" spans="1:18" ht="12.75" customHeight="1">
      <c r="A6" s="96" t="s">
        <v>1567</v>
      </c>
      <c r="B6" s="97">
        <v>16754658</v>
      </c>
      <c r="C6" s="98">
        <v>0.10877218792526901</v>
      </c>
      <c r="D6" s="99">
        <v>177.5</v>
      </c>
      <c r="E6" s="252">
        <v>-7.55</v>
      </c>
      <c r="F6" s="53"/>
      <c r="G6" s="96" t="s">
        <v>1588</v>
      </c>
      <c r="H6" s="97">
        <v>24405</v>
      </c>
      <c r="I6" s="98">
        <v>0.41242078580481623</v>
      </c>
      <c r="J6" s="99">
        <v>815</v>
      </c>
      <c r="K6" s="252">
        <v>-0.61</v>
      </c>
      <c r="P6" s="77"/>
      <c r="R6" s="831"/>
    </row>
    <row r="7" spans="1:18" ht="12.75" customHeight="1">
      <c r="A7" s="96" t="s">
        <v>1568</v>
      </c>
      <c r="B7" s="97">
        <v>16078828</v>
      </c>
      <c r="C7" s="98">
        <v>0.10438466131830786</v>
      </c>
      <c r="D7" s="99">
        <v>528</v>
      </c>
      <c r="E7" s="252">
        <v>-2.2200000000000002</v>
      </c>
      <c r="F7" s="53"/>
      <c r="G7" s="96" t="s">
        <v>1589</v>
      </c>
      <c r="H7" s="97">
        <v>0</v>
      </c>
      <c r="I7" s="98">
        <v>0</v>
      </c>
      <c r="J7" s="99">
        <v>15600</v>
      </c>
      <c r="K7" s="97">
        <v>0</v>
      </c>
      <c r="P7" s="77"/>
      <c r="R7" s="831"/>
    </row>
    <row r="8" spans="1:18" ht="12.75" customHeight="1">
      <c r="A8" s="96" t="s">
        <v>1569</v>
      </c>
      <c r="B8" s="97">
        <v>10936530</v>
      </c>
      <c r="C8" s="98">
        <v>7.1000571686413549E-2</v>
      </c>
      <c r="D8" s="99">
        <v>240</v>
      </c>
      <c r="E8" s="252">
        <v>4.8</v>
      </c>
      <c r="G8" s="96"/>
      <c r="H8" s="97"/>
      <c r="I8" s="98"/>
      <c r="J8" s="99"/>
      <c r="K8" s="252"/>
      <c r="P8" s="77"/>
      <c r="R8" s="831"/>
    </row>
    <row r="9" spans="1:18" ht="12.75" customHeight="1">
      <c r="A9" s="96" t="s">
        <v>1570</v>
      </c>
      <c r="B9" s="97">
        <v>10753940</v>
      </c>
      <c r="C9" s="98">
        <v>6.9815187073174953E-2</v>
      </c>
      <c r="D9" s="99">
        <v>1660</v>
      </c>
      <c r="E9" s="252">
        <v>2.4699999999999998</v>
      </c>
      <c r="G9" s="96"/>
      <c r="H9" s="97"/>
      <c r="I9" s="98"/>
      <c r="J9" s="99"/>
      <c r="K9" s="252"/>
      <c r="P9" s="77"/>
      <c r="R9" s="831"/>
    </row>
    <row r="10" spans="1:18" ht="12.75" customHeight="1">
      <c r="A10" s="96" t="s">
        <v>1571</v>
      </c>
      <c r="B10" s="97">
        <v>9369310</v>
      </c>
      <c r="C10" s="98">
        <v>6.0826090753395394E-2</v>
      </c>
      <c r="D10" s="99">
        <v>915</v>
      </c>
      <c r="E10" s="253">
        <v>-1.6099999999999999</v>
      </c>
      <c r="G10" s="96"/>
      <c r="H10" s="97"/>
      <c r="I10" s="98"/>
      <c r="J10" s="99"/>
      <c r="K10" s="253"/>
    </row>
    <row r="11" spans="1:18" ht="12.75" customHeight="1">
      <c r="A11" s="96" t="s">
        <v>1572</v>
      </c>
      <c r="B11" s="97">
        <v>8909918</v>
      </c>
      <c r="C11" s="98">
        <v>5.7843691891218366E-2</v>
      </c>
      <c r="D11" s="99">
        <v>606</v>
      </c>
      <c r="E11" s="252">
        <v>-0.33</v>
      </c>
      <c r="G11" s="96"/>
      <c r="H11" s="97"/>
      <c r="I11" s="98"/>
      <c r="J11" s="99"/>
      <c r="K11" s="252"/>
    </row>
    <row r="12" spans="1:18" ht="12.75" customHeight="1">
      <c r="A12" s="96" t="s">
        <v>1573</v>
      </c>
      <c r="B12" s="97">
        <v>7581822</v>
      </c>
      <c r="C12" s="98">
        <v>4.9221617498843538E-2</v>
      </c>
      <c r="D12" s="99">
        <v>421</v>
      </c>
      <c r="E12" s="252">
        <v>-0.94000000000000006</v>
      </c>
      <c r="G12" s="96"/>
      <c r="H12" s="97"/>
      <c r="I12" s="98"/>
      <c r="J12" s="99"/>
      <c r="K12" s="252"/>
    </row>
    <row r="13" spans="1:18" ht="12.75" customHeight="1">
      <c r="A13" s="96" t="s">
        <v>1574</v>
      </c>
      <c r="B13" s="97">
        <v>4767385</v>
      </c>
      <c r="C13" s="98">
        <v>3.0950133218601572E-2</v>
      </c>
      <c r="D13" s="99">
        <v>1860</v>
      </c>
      <c r="E13" s="252">
        <v>-1.59</v>
      </c>
      <c r="G13" s="96"/>
      <c r="H13" s="97"/>
      <c r="I13" s="98"/>
      <c r="J13" s="99"/>
      <c r="K13" s="252"/>
    </row>
    <row r="14" spans="1:18" ht="12.75" customHeight="1">
      <c r="A14" s="96" t="s">
        <v>1575</v>
      </c>
      <c r="B14" s="97">
        <v>3829192.4</v>
      </c>
      <c r="C14" s="98">
        <v>2.4859333764664836E-2</v>
      </c>
      <c r="D14" s="99">
        <v>65.2</v>
      </c>
      <c r="E14" s="252">
        <v>-1.21</v>
      </c>
      <c r="G14" s="96"/>
      <c r="H14" s="97"/>
      <c r="I14" s="98"/>
      <c r="J14" s="99"/>
      <c r="K14" s="252"/>
    </row>
    <row r="15" spans="1:18" ht="12.75" customHeight="1">
      <c r="A15" s="96" t="s">
        <v>480</v>
      </c>
      <c r="B15" s="97">
        <v>42926034.929999992</v>
      </c>
      <c r="C15" s="98">
        <v>0.27867824806048686</v>
      </c>
      <c r="D15" s="100"/>
      <c r="E15" s="254"/>
      <c r="G15" s="96" t="s">
        <v>485</v>
      </c>
      <c r="H15" s="97"/>
      <c r="I15" s="98"/>
      <c r="J15" s="100"/>
      <c r="K15" s="254"/>
    </row>
    <row r="16" spans="1:18" ht="15.75" customHeight="1">
      <c r="A16" s="424" t="s">
        <v>481</v>
      </c>
      <c r="B16" s="425">
        <f>SUM(B5:B15)</f>
        <v>154034393.53</v>
      </c>
      <c r="C16" s="426"/>
      <c r="D16" s="427"/>
      <c r="E16" s="427"/>
      <c r="G16" s="424" t="s">
        <v>481</v>
      </c>
      <c r="H16" s="425">
        <f>SUM(H5:H15)</f>
        <v>59175</v>
      </c>
      <c r="I16" s="426"/>
      <c r="J16" s="427"/>
      <c r="K16" s="427"/>
    </row>
    <row r="17" spans="1:11" ht="12.75" customHeight="1">
      <c r="A17" s="38" t="s">
        <v>482</v>
      </c>
      <c r="G17" s="38" t="s">
        <v>482</v>
      </c>
      <c r="H17" s="267"/>
      <c r="I17" s="267"/>
      <c r="J17" s="267"/>
      <c r="K17" s="267"/>
    </row>
    <row r="18" spans="1:11" ht="12.75" customHeight="1"/>
    <row r="19" spans="1:11" ht="12.75" customHeight="1">
      <c r="A19" s="142" t="s">
        <v>940</v>
      </c>
    </row>
    <row r="20" spans="1:11" ht="12.75" customHeight="1">
      <c r="A20" s="544" t="s">
        <v>941</v>
      </c>
    </row>
    <row r="21" spans="1:11" ht="12.75" customHeight="1">
      <c r="A21" s="39" t="s">
        <v>486</v>
      </c>
    </row>
    <row r="22" spans="1:11" ht="43.5">
      <c r="A22" s="422" t="s">
        <v>487</v>
      </c>
      <c r="B22" s="422" t="s">
        <v>476</v>
      </c>
      <c r="C22" s="422" t="s">
        <v>477</v>
      </c>
      <c r="D22" s="422" t="s">
        <v>488</v>
      </c>
    </row>
    <row r="23" spans="1:11" ht="15" customHeight="1">
      <c r="A23" s="102" t="s">
        <v>1576</v>
      </c>
      <c r="B23" s="97">
        <v>12517500</v>
      </c>
      <c r="C23" s="103">
        <v>0.78673903331653161</v>
      </c>
      <c r="D23" s="137">
        <v>96</v>
      </c>
      <c r="E23" s="53"/>
      <c r="F23" s="53"/>
      <c r="H23" s="45"/>
    </row>
    <row r="24" spans="1:11" ht="12.75" customHeight="1">
      <c r="A24" s="102" t="s">
        <v>1577</v>
      </c>
      <c r="B24" s="97">
        <v>3310682.72</v>
      </c>
      <c r="C24" s="103">
        <v>0.20808015360499668</v>
      </c>
      <c r="D24" s="137">
        <v>110.15</v>
      </c>
      <c r="E24" s="53"/>
      <c r="F24" s="53"/>
    </row>
    <row r="25" spans="1:11" ht="12.75" customHeight="1">
      <c r="A25" s="102" t="s">
        <v>1578</v>
      </c>
      <c r="B25" s="97">
        <v>72270</v>
      </c>
      <c r="C25" s="103">
        <v>4.5422512432822639E-3</v>
      </c>
      <c r="D25" s="137">
        <v>99</v>
      </c>
      <c r="E25" s="53"/>
      <c r="F25" s="53"/>
    </row>
    <row r="26" spans="1:11" ht="12.75" customHeight="1">
      <c r="A26" s="102" t="s">
        <v>1579</v>
      </c>
      <c r="B26" s="97">
        <v>10159.91</v>
      </c>
      <c r="C26" s="103">
        <v>6.3856183518937193E-4</v>
      </c>
      <c r="D26" s="137">
        <v>60</v>
      </c>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485</v>
      </c>
      <c r="B33" s="271">
        <v>0</v>
      </c>
      <c r="C33" s="103"/>
      <c r="D33" s="104"/>
    </row>
    <row r="34" spans="1:10" ht="15" customHeight="1">
      <c r="A34" s="432" t="s">
        <v>481</v>
      </c>
      <c r="B34" s="433">
        <f>SUM(B23:B33)</f>
        <v>15910612.630000001</v>
      </c>
      <c r="C34" s="434"/>
      <c r="D34" s="435"/>
    </row>
    <row r="35" spans="1:10" ht="15" customHeight="1">
      <c r="A35" s="101" t="s">
        <v>489</v>
      </c>
      <c r="B35" s="97"/>
      <c r="C35" s="103"/>
      <c r="D35" s="104"/>
    </row>
    <row r="36" spans="1:10" ht="12.75" customHeight="1">
      <c r="A36" s="192"/>
      <c r="B36" s="271"/>
      <c r="C36" s="103"/>
      <c r="D36" s="104"/>
    </row>
    <row r="37" spans="1:10" ht="12.75" customHeight="1">
      <c r="A37" s="96" t="s">
        <v>485</v>
      </c>
      <c r="B37" s="272">
        <v>0</v>
      </c>
      <c r="C37" s="103"/>
      <c r="D37" s="104"/>
    </row>
    <row r="38" spans="1:10" ht="15" customHeight="1">
      <c r="A38" s="105" t="s">
        <v>481</v>
      </c>
      <c r="B38" s="97"/>
      <c r="C38" s="103"/>
      <c r="D38" s="104"/>
    </row>
    <row r="39" spans="1:10" ht="26.25" customHeight="1">
      <c r="A39" s="428" t="s">
        <v>490</v>
      </c>
      <c r="B39" s="429">
        <f>B34+B38</f>
        <v>15910612.630000001</v>
      </c>
      <c r="C39" s="430"/>
      <c r="D39" s="431"/>
    </row>
    <row r="40" spans="1:10" ht="12.75" customHeight="1"/>
    <row r="41" spans="1:10" ht="12.75" customHeight="1">
      <c r="A41" s="142" t="s">
        <v>942</v>
      </c>
      <c r="G41" s="147"/>
      <c r="H41" s="203"/>
      <c r="I41" s="203"/>
      <c r="J41" s="203"/>
    </row>
    <row r="42" spans="1:10" ht="12.75" customHeight="1">
      <c r="A42" s="544" t="s">
        <v>943</v>
      </c>
      <c r="B42" s="45"/>
      <c r="G42" s="166"/>
      <c r="H42" s="203"/>
      <c r="I42" s="203"/>
      <c r="J42" s="203"/>
    </row>
    <row r="43" spans="1:10" ht="12.75" customHeight="1">
      <c r="A43" s="39" t="s">
        <v>486</v>
      </c>
      <c r="G43" s="216"/>
      <c r="H43" s="203"/>
      <c r="I43" s="203"/>
      <c r="J43" s="203"/>
    </row>
    <row r="44" spans="1:10" ht="43.5">
      <c r="A44" s="422" t="s">
        <v>993</v>
      </c>
      <c r="B44" s="422" t="s">
        <v>476</v>
      </c>
      <c r="C44" s="422" t="s">
        <v>477</v>
      </c>
      <c r="D44" s="206"/>
      <c r="G44" s="206"/>
      <c r="H44" s="217"/>
      <c r="I44" s="206"/>
      <c r="J44" s="206"/>
    </row>
    <row r="45" spans="1:10" ht="12.75" customHeight="1">
      <c r="A45" s="102" t="s">
        <v>1580</v>
      </c>
      <c r="B45" s="97">
        <v>122370339.31</v>
      </c>
      <c r="C45" s="103">
        <v>0.39341400700664692</v>
      </c>
      <c r="D45" s="208"/>
      <c r="E45" s="53"/>
      <c r="F45" s="53"/>
      <c r="G45" s="205"/>
      <c r="H45" s="202"/>
      <c r="I45" s="207"/>
      <c r="J45" s="208"/>
    </row>
    <row r="46" spans="1:10" ht="12.75" customHeight="1">
      <c r="A46" s="102" t="s">
        <v>1576</v>
      </c>
      <c r="B46" s="97">
        <v>100821550</v>
      </c>
      <c r="C46" s="103">
        <v>0.32413581756637039</v>
      </c>
      <c r="D46" s="208"/>
      <c r="E46" s="53"/>
      <c r="F46" s="53"/>
      <c r="G46" s="213"/>
      <c r="H46" s="214"/>
      <c r="I46" s="207"/>
      <c r="J46" s="208"/>
    </row>
    <row r="47" spans="1:10" ht="12.75" customHeight="1">
      <c r="A47" s="102" t="s">
        <v>1581</v>
      </c>
      <c r="B47" s="97">
        <v>32692500</v>
      </c>
      <c r="C47" s="103">
        <v>0.10510461519177759</v>
      </c>
      <c r="D47" s="208"/>
      <c r="E47" s="53"/>
      <c r="G47" s="213"/>
      <c r="H47" s="214"/>
      <c r="I47" s="207"/>
      <c r="J47" s="208"/>
    </row>
    <row r="48" spans="1:10" ht="12.75" customHeight="1">
      <c r="A48" s="102" t="s">
        <v>1582</v>
      </c>
      <c r="B48" s="97">
        <v>13029500</v>
      </c>
      <c r="C48" s="103">
        <v>4.1889136151755484E-2</v>
      </c>
      <c r="D48" s="208"/>
      <c r="G48" s="213"/>
      <c r="H48" s="214"/>
      <c r="I48" s="207"/>
      <c r="J48" s="208"/>
    </row>
    <row r="49" spans="1:10" ht="12.75" customHeight="1">
      <c r="A49" s="102" t="s">
        <v>1583</v>
      </c>
      <c r="B49" s="97">
        <v>11494675</v>
      </c>
      <c r="C49" s="103">
        <v>3.6954756981862694E-2</v>
      </c>
      <c r="D49" s="208"/>
      <c r="G49" s="213"/>
      <c r="H49" s="214"/>
      <c r="I49" s="207"/>
      <c r="J49" s="208"/>
    </row>
    <row r="50" spans="1:10" ht="12.75" customHeight="1">
      <c r="A50" s="102" t="s">
        <v>1577</v>
      </c>
      <c r="B50" s="97">
        <v>9395603</v>
      </c>
      <c r="C50" s="103">
        <v>3.020635429562472E-2</v>
      </c>
      <c r="D50" s="209"/>
      <c r="G50" s="213"/>
      <c r="H50" s="214"/>
      <c r="I50" s="207"/>
      <c r="J50" s="209"/>
    </row>
    <row r="51" spans="1:10" ht="12.75" customHeight="1">
      <c r="A51" s="102" t="s">
        <v>1584</v>
      </c>
      <c r="B51" s="97">
        <v>5000000</v>
      </c>
      <c r="C51" s="103">
        <v>1.607472894268985E-2</v>
      </c>
      <c r="D51" s="208"/>
      <c r="G51" s="213"/>
      <c r="H51" s="214"/>
      <c r="I51" s="207"/>
      <c r="J51" s="208"/>
    </row>
    <row r="52" spans="1:10" ht="12.75" customHeight="1">
      <c r="A52" s="102" t="s">
        <v>1585</v>
      </c>
      <c r="B52" s="97">
        <v>4926516.7</v>
      </c>
      <c r="C52" s="103">
        <v>1.5838484116826979E-2</v>
      </c>
      <c r="D52" s="208"/>
      <c r="G52" s="213"/>
      <c r="H52" s="214"/>
      <c r="I52" s="207"/>
      <c r="J52" s="208"/>
    </row>
    <row r="53" spans="1:10" ht="12.75" customHeight="1">
      <c r="A53" s="102" t="s">
        <v>1586</v>
      </c>
      <c r="B53" s="97">
        <v>3543397.55</v>
      </c>
      <c r="C53" s="103">
        <v>1.1391831030488261E-2</v>
      </c>
      <c r="D53" s="208"/>
      <c r="G53" s="213"/>
      <c r="H53" s="214"/>
      <c r="I53" s="207"/>
      <c r="J53" s="208"/>
    </row>
    <row r="54" spans="1:10" ht="12.75" customHeight="1">
      <c r="A54" s="106" t="s">
        <v>1578</v>
      </c>
      <c r="B54" s="97">
        <v>2400240</v>
      </c>
      <c r="C54" s="103">
        <v>7.7166414794803779E-3</v>
      </c>
      <c r="D54" s="208"/>
      <c r="G54" s="213"/>
      <c r="H54" s="214"/>
      <c r="I54" s="207"/>
      <c r="J54" s="208"/>
    </row>
    <row r="55" spans="1:10" ht="24">
      <c r="A55" s="107" t="s">
        <v>491</v>
      </c>
      <c r="B55" s="97">
        <v>5372914</v>
      </c>
      <c r="C55" s="103">
        <v>1.7273627236476699E-2</v>
      </c>
      <c r="D55" s="210"/>
      <c r="G55" s="215"/>
      <c r="H55" s="214"/>
      <c r="I55" s="207"/>
      <c r="J55" s="210"/>
    </row>
    <row r="56" spans="1:10" ht="26.25" customHeight="1">
      <c r="A56" s="428" t="s">
        <v>492</v>
      </c>
      <c r="B56" s="429">
        <f>SUM(B45:B55)</f>
        <v>311047235.56</v>
      </c>
      <c r="C56" s="430"/>
      <c r="D56" s="212"/>
      <c r="G56" s="205"/>
      <c r="H56" s="202"/>
      <c r="I56" s="211"/>
      <c r="J56" s="212"/>
    </row>
    <row r="57" spans="1:10" ht="12.75" customHeight="1">
      <c r="G57" s="203"/>
      <c r="H57" s="203"/>
      <c r="I57" s="203"/>
      <c r="J57" s="203"/>
    </row>
    <row r="58" spans="1:10" ht="12.75" customHeight="1">
      <c r="A58" s="143" t="s">
        <v>944</v>
      </c>
      <c r="G58" s="218"/>
      <c r="H58" s="203"/>
      <c r="I58" s="203"/>
      <c r="J58" s="203"/>
    </row>
    <row r="59" spans="1:10" ht="12.75" customHeight="1">
      <c r="A59" s="555" t="s">
        <v>945</v>
      </c>
      <c r="G59" s="219"/>
      <c r="H59" s="203"/>
      <c r="I59" s="203"/>
      <c r="J59" s="203"/>
    </row>
    <row r="60" spans="1:10" ht="12.75" customHeight="1">
      <c r="A60" s="39" t="s">
        <v>493</v>
      </c>
      <c r="G60" s="216"/>
      <c r="H60" s="203"/>
      <c r="I60" s="203"/>
      <c r="J60" s="203"/>
    </row>
    <row r="61" spans="1:10" ht="12.75" customHeight="1">
      <c r="A61" s="423"/>
      <c r="B61" s="934" t="s">
        <v>66</v>
      </c>
      <c r="C61" s="934" t="s">
        <v>67</v>
      </c>
      <c r="D61" s="934" t="s">
        <v>68</v>
      </c>
      <c r="E61" s="934" t="s">
        <v>69</v>
      </c>
      <c r="F61" s="934" t="s">
        <v>70</v>
      </c>
      <c r="G61" s="220"/>
      <c r="H61" s="200"/>
      <c r="I61" s="200"/>
      <c r="J61" s="200"/>
    </row>
    <row r="62" spans="1:10" ht="12.75" customHeight="1">
      <c r="A62" s="423"/>
      <c r="B62" s="935" t="s">
        <v>71</v>
      </c>
      <c r="C62" s="935" t="s">
        <v>72</v>
      </c>
      <c r="D62" s="935" t="s">
        <v>204</v>
      </c>
      <c r="E62" s="935" t="s">
        <v>73</v>
      </c>
      <c r="F62" s="935" t="s">
        <v>74</v>
      </c>
      <c r="G62" s="220"/>
      <c r="H62" s="201"/>
      <c r="I62" s="201"/>
      <c r="J62" s="201"/>
    </row>
    <row r="63" spans="1:10" ht="12.75" customHeight="1">
      <c r="A63" s="108" t="s">
        <v>142</v>
      </c>
      <c r="B63" s="109" t="s">
        <v>142</v>
      </c>
      <c r="C63" s="109" t="s">
        <v>142</v>
      </c>
      <c r="D63" s="109" t="s">
        <v>142</v>
      </c>
      <c r="E63" s="110" t="s">
        <v>142</v>
      </c>
      <c r="F63" s="110" t="s">
        <v>142</v>
      </c>
      <c r="G63" s="205"/>
      <c r="H63" s="202"/>
      <c r="I63" s="202"/>
      <c r="J63" s="204"/>
    </row>
    <row r="64" spans="1:10" ht="15" customHeight="1">
      <c r="A64" s="424" t="s">
        <v>481</v>
      </c>
      <c r="B64" s="436"/>
      <c r="C64" s="436"/>
      <c r="D64" s="436"/>
      <c r="E64" s="437" t="str">
        <f>IF(SUM(E63:E63)=0,"",SUM(E63:E63))</f>
        <v/>
      </c>
      <c r="F64" s="437" t="str">
        <f>IF(SUM(F63:F63)=0,"",SUM(F63:F63))</f>
        <v/>
      </c>
      <c r="G64" s="205"/>
      <c r="H64" s="202"/>
      <c r="I64" s="202"/>
      <c r="J64" s="204"/>
    </row>
    <row r="65" spans="1:7" ht="12.75" customHeight="1"/>
    <row r="66" spans="1:7" ht="12.75" customHeight="1">
      <c r="A66" s="143" t="s">
        <v>946</v>
      </c>
    </row>
    <row r="67" spans="1:7" ht="12.75" customHeight="1">
      <c r="A67" s="555" t="s">
        <v>947</v>
      </c>
    </row>
    <row r="68" spans="1:7" ht="12.75" customHeight="1">
      <c r="A68" s="39" t="s">
        <v>494</v>
      </c>
    </row>
    <row r="69" spans="1:7" ht="12.75" customHeight="1">
      <c r="A69" s="423"/>
      <c r="B69" s="934" t="s">
        <v>66</v>
      </c>
      <c r="C69" s="934" t="s">
        <v>67</v>
      </c>
      <c r="D69" s="934" t="s">
        <v>68</v>
      </c>
      <c r="E69" s="934" t="s">
        <v>69</v>
      </c>
      <c r="F69" s="934" t="s">
        <v>70</v>
      </c>
    </row>
    <row r="70" spans="1:7" ht="12.75" customHeight="1">
      <c r="A70" s="423"/>
      <c r="B70" s="935" t="s">
        <v>71</v>
      </c>
      <c r="C70" s="935" t="s">
        <v>72</v>
      </c>
      <c r="D70" s="935" t="s">
        <v>204</v>
      </c>
      <c r="E70" s="935" t="s">
        <v>73</v>
      </c>
      <c r="F70" s="935" t="s">
        <v>74</v>
      </c>
    </row>
    <row r="71" spans="1:7" ht="12.75" customHeight="1">
      <c r="A71" s="108" t="s">
        <v>142</v>
      </c>
      <c r="B71" s="111" t="s">
        <v>142</v>
      </c>
      <c r="C71" s="111" t="s">
        <v>142</v>
      </c>
      <c r="D71" s="111" t="s">
        <v>142</v>
      </c>
      <c r="E71" s="112" t="s">
        <v>142</v>
      </c>
      <c r="F71" s="112" t="s">
        <v>142</v>
      </c>
      <c r="G71" s="53"/>
    </row>
    <row r="72" spans="1:7" ht="15" customHeight="1">
      <c r="A72" s="424" t="s">
        <v>481</v>
      </c>
      <c r="B72" s="438"/>
      <c r="C72" s="438"/>
      <c r="D72" s="438"/>
      <c r="E72" s="437" t="str">
        <f>IF(SUM(E71)=0,"",SUM(E71))</f>
        <v/>
      </c>
      <c r="F72" s="437" t="str">
        <f>IF(SUM(F71)=0,"",SUM(F71))</f>
        <v/>
      </c>
    </row>
    <row r="73" spans="1:7" ht="12.75" customHeight="1">
      <c r="A73" s="17"/>
    </row>
    <row r="74" spans="1:7" s="267" customFormat="1" ht="12.75" customHeight="1">
      <c r="A74" s="143" t="s">
        <v>1100</v>
      </c>
    </row>
    <row r="75" spans="1:7" s="267" customFormat="1" ht="12.75" customHeight="1">
      <c r="A75" s="555" t="s">
        <v>1101</v>
      </c>
    </row>
    <row r="76" spans="1:7" ht="12.75" customHeight="1">
      <c r="A76" s="39" t="s">
        <v>494</v>
      </c>
    </row>
    <row r="77" spans="1:7" ht="43.5">
      <c r="A77" s="422" t="s">
        <v>1099</v>
      </c>
      <c r="B77" s="422" t="s">
        <v>476</v>
      </c>
      <c r="C77" s="422" t="s">
        <v>477</v>
      </c>
      <c r="D77" s="422" t="s">
        <v>478</v>
      </c>
      <c r="E77" s="422" t="s">
        <v>479</v>
      </c>
    </row>
    <row r="78" spans="1:7" ht="12.75" customHeight="1">
      <c r="A78" s="96" t="s">
        <v>1183</v>
      </c>
      <c r="B78" s="97">
        <v>3137929.3</v>
      </c>
      <c r="C78" s="98">
        <v>0.74499964582042322</v>
      </c>
      <c r="D78" s="99">
        <v>142</v>
      </c>
      <c r="E78" s="252">
        <v>-2.54</v>
      </c>
    </row>
    <row r="79" spans="1:7" ht="12.75" customHeight="1">
      <c r="A79" s="96" t="s">
        <v>1092</v>
      </c>
      <c r="B79" s="97">
        <v>1074058.3400000001</v>
      </c>
      <c r="C79" s="98">
        <v>0.25500035417957689</v>
      </c>
      <c r="D79" s="99">
        <v>121.3</v>
      </c>
      <c r="E79" s="252">
        <v>-1.78</v>
      </c>
    </row>
    <row r="80" spans="1:7" ht="12.75" customHeight="1">
      <c r="A80" s="424" t="s">
        <v>481</v>
      </c>
      <c r="B80" s="425">
        <f>SUM(B78:B79)</f>
        <v>4211987.6399999997</v>
      </c>
      <c r="C80" s="426"/>
      <c r="D80" s="427"/>
      <c r="E80" s="427"/>
    </row>
    <row r="81" spans="1:11" ht="12.75" customHeight="1">
      <c r="A81" s="17" t="s">
        <v>495</v>
      </c>
      <c r="B81" s="267"/>
      <c r="C81" s="267"/>
      <c r="D81" s="267"/>
      <c r="E81" s="267"/>
    </row>
    <row r="82" spans="1:11" ht="12.75" customHeight="1">
      <c r="A82" s="267"/>
      <c r="B82" s="267"/>
      <c r="C82" s="267"/>
      <c r="D82" s="267"/>
      <c r="E82" s="267"/>
    </row>
    <row r="83" spans="1:11" ht="12.75" customHeight="1">
      <c r="A83" s="628" t="s">
        <v>82</v>
      </c>
      <c r="K83" s="35" t="s">
        <v>1128</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20"/>
    <col min="2" max="2" width="13.42578125" style="320" customWidth="1"/>
    <col min="3" max="4" width="14.85546875" style="320" bestFit="1" customWidth="1"/>
    <col min="5" max="5" width="14.42578125" style="320" bestFit="1" customWidth="1"/>
    <col min="6" max="6" width="10.5703125" style="320" bestFit="1" customWidth="1"/>
    <col min="7" max="7" width="11.140625" style="320" bestFit="1" customWidth="1"/>
    <col min="8" max="8" width="13.5703125" style="320" customWidth="1"/>
    <col min="9" max="9" width="12.7109375" style="320" bestFit="1" customWidth="1"/>
    <col min="10" max="10" width="12.85546875" style="320" bestFit="1" customWidth="1"/>
    <col min="11" max="11" width="10.7109375" style="320" bestFit="1" customWidth="1"/>
    <col min="12" max="16384" width="9.140625" style="320"/>
  </cols>
  <sheetData>
    <row r="1" spans="1:7" ht="15">
      <c r="A1" s="748" t="s">
        <v>702</v>
      </c>
      <c r="B1" s="747"/>
      <c r="C1" s="747"/>
      <c r="D1" s="747"/>
    </row>
    <row r="2" spans="1:7">
      <c r="A2" s="749" t="s">
        <v>703</v>
      </c>
      <c r="B2" s="747"/>
      <c r="C2" s="747"/>
      <c r="D2" s="747"/>
    </row>
    <row r="3" spans="1:7">
      <c r="A3" s="42" t="s">
        <v>889</v>
      </c>
    </row>
    <row r="4" spans="1:7">
      <c r="A4" s="1155"/>
      <c r="B4" s="1155"/>
      <c r="C4" s="1155"/>
      <c r="D4" s="1155"/>
      <c r="E4" s="1155"/>
      <c r="F4" s="1155"/>
      <c r="G4" s="1155"/>
    </row>
    <row r="5" spans="1:7">
      <c r="A5" s="151" t="s">
        <v>705</v>
      </c>
    </row>
    <row r="6" spans="1:7" s="751" customFormat="1">
      <c r="A6" s="750" t="s">
        <v>706</v>
      </c>
    </row>
    <row r="8" spans="1:7" ht="63.75">
      <c r="A8" s="773" t="s">
        <v>704</v>
      </c>
      <c r="B8" s="754" t="s">
        <v>657</v>
      </c>
      <c r="C8" s="754" t="s">
        <v>658</v>
      </c>
      <c r="D8" s="754" t="s">
        <v>659</v>
      </c>
      <c r="E8" s="746"/>
    </row>
    <row r="9" spans="1:7">
      <c r="A9" s="755" t="s">
        <v>994</v>
      </c>
      <c r="B9" s="756">
        <v>8</v>
      </c>
      <c r="C9" s="756">
        <v>13</v>
      </c>
      <c r="D9" s="756">
        <v>7</v>
      </c>
    </row>
    <row r="10" spans="1:7">
      <c r="A10" s="755" t="s">
        <v>1085</v>
      </c>
      <c r="B10" s="756">
        <v>7</v>
      </c>
      <c r="C10" s="756">
        <v>13</v>
      </c>
      <c r="D10" s="756">
        <v>7</v>
      </c>
    </row>
    <row r="11" spans="1:7">
      <c r="A11" s="755" t="s">
        <v>1089</v>
      </c>
      <c r="B11" s="756">
        <v>7</v>
      </c>
      <c r="C11" s="756">
        <v>13</v>
      </c>
      <c r="D11" s="756">
        <v>7</v>
      </c>
    </row>
    <row r="12" spans="1:7">
      <c r="A12" s="755" t="s">
        <v>1184</v>
      </c>
      <c r="B12" s="756">
        <v>7</v>
      </c>
      <c r="C12" s="756">
        <v>13</v>
      </c>
      <c r="D12" s="756">
        <v>7</v>
      </c>
    </row>
    <row r="13" spans="1:7">
      <c r="A13" s="755" t="s">
        <v>1213</v>
      </c>
      <c r="B13" s="756">
        <v>7</v>
      </c>
      <c r="C13" s="756">
        <v>13</v>
      </c>
      <c r="D13" s="756">
        <v>6</v>
      </c>
    </row>
    <row r="14" spans="1:7">
      <c r="A14" s="755" t="s">
        <v>1436</v>
      </c>
      <c r="B14" s="756">
        <v>7</v>
      </c>
      <c r="C14" s="756">
        <v>13</v>
      </c>
      <c r="D14" s="756">
        <v>6</v>
      </c>
    </row>
    <row r="15" spans="1:7">
      <c r="A15" s="755" t="s">
        <v>1460</v>
      </c>
      <c r="B15" s="756">
        <v>7</v>
      </c>
      <c r="C15" s="756">
        <v>13</v>
      </c>
      <c r="D15" s="756">
        <v>6</v>
      </c>
    </row>
    <row r="16" spans="1:7">
      <c r="A16" s="320" t="s">
        <v>1525</v>
      </c>
      <c r="B16" s="320">
        <v>6</v>
      </c>
      <c r="C16" s="320">
        <v>13</v>
      </c>
      <c r="D16" s="320">
        <v>6</v>
      </c>
    </row>
    <row r="17" spans="1:8">
      <c r="A17" s="847" t="s">
        <v>1540</v>
      </c>
      <c r="B17" s="320">
        <v>6</v>
      </c>
      <c r="C17" s="320">
        <v>13</v>
      </c>
      <c r="D17" s="320">
        <v>6</v>
      </c>
    </row>
    <row r="18" spans="1:8">
      <c r="A18" s="34" t="s">
        <v>510</v>
      </c>
    </row>
    <row r="19" spans="1:8">
      <c r="A19" s="34"/>
    </row>
    <row r="20" spans="1:8">
      <c r="A20" s="151" t="s">
        <v>707</v>
      </c>
    </row>
    <row r="21" spans="1:8" s="751" customFormat="1">
      <c r="A21" s="750" t="s">
        <v>708</v>
      </c>
    </row>
    <row r="23" spans="1:8" s="752" customFormat="1">
      <c r="D23" s="140" t="s">
        <v>656</v>
      </c>
    </row>
    <row r="24" spans="1:8" s="752" customFormat="1" ht="63.75">
      <c r="A24" s="773" t="s">
        <v>704</v>
      </c>
      <c r="B24" s="754" t="s">
        <v>657</v>
      </c>
      <c r="C24" s="754" t="s">
        <v>658</v>
      </c>
      <c r="D24" s="754" t="s">
        <v>659</v>
      </c>
      <c r="H24" s="629"/>
    </row>
    <row r="25" spans="1:8">
      <c r="A25" s="755" t="s">
        <v>994</v>
      </c>
      <c r="B25" s="757">
        <v>23106079.199999999</v>
      </c>
      <c r="C25" s="757">
        <v>446254295.61000001</v>
      </c>
      <c r="D25" s="757">
        <v>4762517597.2600002</v>
      </c>
      <c r="H25" s="630"/>
    </row>
    <row r="26" spans="1:8">
      <c r="A26" s="755" t="s">
        <v>1085</v>
      </c>
      <c r="B26" s="757">
        <v>25085759.48</v>
      </c>
      <c r="C26" s="757">
        <v>466382089.70999998</v>
      </c>
      <c r="D26" s="757">
        <v>4767162185.4899998</v>
      </c>
    </row>
    <row r="27" spans="1:8">
      <c r="A27" s="755" t="s">
        <v>1089</v>
      </c>
      <c r="B27" s="757">
        <v>24967072.579999998</v>
      </c>
      <c r="C27" s="757">
        <v>476551769.30000001</v>
      </c>
      <c r="D27" s="757">
        <v>4788638479.9700003</v>
      </c>
    </row>
    <row r="28" spans="1:8">
      <c r="A28" s="755" t="s">
        <v>1184</v>
      </c>
      <c r="B28" s="757">
        <v>26311748.579999998</v>
      </c>
      <c r="C28" s="757">
        <v>495411108.20999998</v>
      </c>
      <c r="D28" s="757">
        <v>4848513273.4499998</v>
      </c>
    </row>
    <row r="29" spans="1:8">
      <c r="A29" s="755" t="s">
        <v>1213</v>
      </c>
      <c r="B29" s="757">
        <v>20389558.68</v>
      </c>
      <c r="C29" s="757">
        <v>506920029.89999998</v>
      </c>
      <c r="D29" s="757">
        <v>4853211758.4700003</v>
      </c>
      <c r="E29" s="1023"/>
      <c r="F29" s="1023"/>
      <c r="G29" s="1023"/>
    </row>
    <row r="30" spans="1:8">
      <c r="A30" s="755" t="s">
        <v>1436</v>
      </c>
      <c r="B30" s="757">
        <v>29839912.25</v>
      </c>
      <c r="C30" s="757">
        <v>494742404.03999996</v>
      </c>
      <c r="D30" s="757">
        <v>4698968245.6599998</v>
      </c>
    </row>
    <row r="31" spans="1:8">
      <c r="A31" s="755" t="s">
        <v>1460</v>
      </c>
      <c r="B31" s="757">
        <v>30142383.050000001</v>
      </c>
      <c r="C31" s="757">
        <v>516442651.60999995</v>
      </c>
      <c r="D31" s="757">
        <v>4869458568.3299999</v>
      </c>
    </row>
    <row r="32" spans="1:8">
      <c r="A32" s="320" t="s">
        <v>1525</v>
      </c>
      <c r="B32" s="757">
        <v>33059923.469999999</v>
      </c>
      <c r="C32" s="757">
        <v>500314872.61000001</v>
      </c>
      <c r="D32" s="757">
        <v>4769833979.6399994</v>
      </c>
    </row>
    <row r="33" spans="1:11">
      <c r="A33" s="847" t="s">
        <v>1540</v>
      </c>
      <c r="B33" s="757">
        <v>33215522.059999999</v>
      </c>
      <c r="C33" s="757">
        <v>454620004.53000003</v>
      </c>
      <c r="D33" s="757">
        <v>4537358092.9499998</v>
      </c>
      <c r="E33" s="757"/>
      <c r="F33" s="757"/>
      <c r="G33" s="757"/>
      <c r="I33" s="836"/>
      <c r="J33" s="836"/>
      <c r="K33" s="836"/>
    </row>
    <row r="34" spans="1:11">
      <c r="A34" s="34" t="s">
        <v>510</v>
      </c>
      <c r="E34" s="1023"/>
      <c r="F34" s="1023"/>
      <c r="G34" s="1023"/>
      <c r="I34" s="1023"/>
      <c r="J34" s="1023"/>
      <c r="K34" s="1023"/>
    </row>
    <row r="35" spans="1:11">
      <c r="A35" s="570"/>
    </row>
    <row r="36" spans="1:11" s="751" customFormat="1">
      <c r="A36" s="151" t="s">
        <v>709</v>
      </c>
      <c r="B36" s="320"/>
      <c r="C36" s="320"/>
      <c r="D36" s="320"/>
      <c r="E36" s="320"/>
      <c r="F36" s="320"/>
      <c r="G36" s="320"/>
      <c r="H36" s="320"/>
      <c r="I36" s="320"/>
      <c r="J36" s="320"/>
    </row>
    <row r="37" spans="1:11">
      <c r="A37" s="750" t="s">
        <v>710</v>
      </c>
      <c r="B37" s="751"/>
      <c r="C37" s="751"/>
      <c r="D37" s="751"/>
      <c r="E37" s="751"/>
      <c r="F37" s="751"/>
      <c r="G37" s="751"/>
      <c r="H37" s="751"/>
      <c r="I37" s="751"/>
      <c r="J37" s="751"/>
    </row>
    <row r="38" spans="1:11" s="752" customFormat="1">
      <c r="A38" s="320"/>
      <c r="B38" s="320"/>
      <c r="C38" s="320"/>
      <c r="D38" s="320"/>
      <c r="E38" s="320"/>
      <c r="F38" s="320"/>
      <c r="G38" s="320"/>
      <c r="H38" s="320"/>
      <c r="I38" s="320"/>
      <c r="J38" s="320"/>
    </row>
    <row r="39" spans="1:11" s="752" customFormat="1">
      <c r="C39" s="140" t="s">
        <v>656</v>
      </c>
    </row>
    <row r="40" spans="1:11" ht="51">
      <c r="A40" s="773" t="s">
        <v>704</v>
      </c>
      <c r="B40" s="754" t="s">
        <v>657</v>
      </c>
      <c r="C40" s="754" t="s">
        <v>658</v>
      </c>
      <c r="D40" s="752"/>
      <c r="E40" s="752"/>
      <c r="F40" s="752"/>
      <c r="G40" s="752"/>
      <c r="H40" s="752"/>
      <c r="I40" s="752"/>
      <c r="J40" s="752"/>
    </row>
    <row r="41" spans="1:11">
      <c r="A41" s="755" t="s">
        <v>994</v>
      </c>
      <c r="B41" s="757">
        <v>1055282770.03</v>
      </c>
      <c r="C41" s="757">
        <v>64379615908.760002</v>
      </c>
    </row>
    <row r="42" spans="1:11">
      <c r="A42" s="755" t="s">
        <v>1085</v>
      </c>
      <c r="B42" s="757">
        <v>1556161632.3999999</v>
      </c>
      <c r="C42" s="757">
        <v>74137097962.550003</v>
      </c>
    </row>
    <row r="43" spans="1:11">
      <c r="A43" s="755" t="s">
        <v>1089</v>
      </c>
      <c r="B43" s="757">
        <v>1576542951.0999999</v>
      </c>
      <c r="C43" s="757">
        <v>74376441449.460007</v>
      </c>
    </row>
    <row r="44" spans="1:11">
      <c r="A44" s="755" t="s">
        <v>1184</v>
      </c>
      <c r="B44" s="757">
        <v>1822577372.0999999</v>
      </c>
      <c r="C44" s="757">
        <v>68389725441.550003</v>
      </c>
      <c r="D44" s="743"/>
      <c r="E44" s="743"/>
      <c r="F44" s="743"/>
      <c r="G44" s="743"/>
      <c r="H44" s="743"/>
      <c r="I44" s="743"/>
      <c r="J44" s="743"/>
    </row>
    <row r="45" spans="1:11">
      <c r="A45" s="755" t="s">
        <v>1213</v>
      </c>
      <c r="B45" s="757">
        <v>2838499516.8299999</v>
      </c>
      <c r="C45" s="757">
        <v>73847968479.62999</v>
      </c>
      <c r="H45" s="630"/>
    </row>
    <row r="46" spans="1:11">
      <c r="A46" s="755" t="s">
        <v>1436</v>
      </c>
      <c r="B46" s="757">
        <v>2923885266.8499999</v>
      </c>
      <c r="C46" s="757">
        <v>83705869911.970001</v>
      </c>
    </row>
    <row r="47" spans="1:11">
      <c r="A47" s="755" t="s">
        <v>1460</v>
      </c>
      <c r="B47" s="757">
        <v>3334927210.27</v>
      </c>
      <c r="C47" s="757">
        <v>82464919501.729996</v>
      </c>
    </row>
    <row r="48" spans="1:11">
      <c r="A48" s="320" t="s">
        <v>1525</v>
      </c>
      <c r="B48" s="757">
        <v>4378444518.3999996</v>
      </c>
      <c r="C48" s="757">
        <v>82452811126.809998</v>
      </c>
    </row>
    <row r="49" spans="1:10">
      <c r="A49" s="847" t="s">
        <v>1540</v>
      </c>
      <c r="B49" s="757">
        <v>4538405158.2000008</v>
      </c>
      <c r="C49" s="757">
        <v>82336255258.059998</v>
      </c>
    </row>
    <row r="50" spans="1:10">
      <c r="A50" s="283" t="s">
        <v>867</v>
      </c>
    </row>
    <row r="51" spans="1:10">
      <c r="A51" s="806" t="s">
        <v>868</v>
      </c>
    </row>
    <row r="52" spans="1:10">
      <c r="A52" s="34" t="s">
        <v>510</v>
      </c>
    </row>
    <row r="53" spans="1:10">
      <c r="A53" s="34"/>
    </row>
    <row r="54" spans="1:10">
      <c r="A54" s="151" t="s">
        <v>913</v>
      </c>
    </row>
    <row r="55" spans="1:10" ht="15" customHeight="1">
      <c r="A55" s="750" t="s">
        <v>914</v>
      </c>
    </row>
    <row r="56" spans="1:10" ht="15" customHeight="1">
      <c r="J56" s="140" t="s">
        <v>656</v>
      </c>
    </row>
    <row r="57" spans="1:10" ht="15">
      <c r="A57" s="747"/>
      <c r="B57" s="1156" t="s">
        <v>928</v>
      </c>
      <c r="C57" s="1156"/>
      <c r="D57" s="1156"/>
      <c r="E57" s="1156"/>
      <c r="F57" s="1156"/>
      <c r="G57" s="1156"/>
      <c r="H57" s="1156"/>
      <c r="I57" s="1156"/>
      <c r="J57" s="1156"/>
    </row>
    <row r="58" spans="1:10" ht="84">
      <c r="A58" s="773" t="s">
        <v>704</v>
      </c>
      <c r="B58" s="838" t="s">
        <v>929</v>
      </c>
      <c r="C58" s="838" t="s">
        <v>930</v>
      </c>
      <c r="D58" s="838" t="s">
        <v>931</v>
      </c>
      <c r="E58" s="838" t="s">
        <v>932</v>
      </c>
      <c r="F58" s="838" t="s">
        <v>933</v>
      </c>
      <c r="G58" s="838" t="s">
        <v>934</v>
      </c>
      <c r="H58" s="846" t="s">
        <v>935</v>
      </c>
      <c r="I58" s="846" t="s">
        <v>936</v>
      </c>
      <c r="J58" s="838" t="s">
        <v>915</v>
      </c>
    </row>
    <row r="59" spans="1:10">
      <c r="A59" s="847" t="s">
        <v>994</v>
      </c>
      <c r="B59" s="836">
        <v>3248325997.1374593</v>
      </c>
      <c r="C59" s="836">
        <v>15779178.74418975</v>
      </c>
      <c r="D59" s="836">
        <v>0</v>
      </c>
      <c r="E59" s="836">
        <v>0</v>
      </c>
      <c r="F59" s="836">
        <v>0</v>
      </c>
      <c r="G59" s="836">
        <v>60032322.7324</v>
      </c>
      <c r="H59" s="836">
        <v>0</v>
      </c>
      <c r="I59" s="836">
        <v>8669671.3699999992</v>
      </c>
      <c r="J59" s="836">
        <f>SUM(B59:I59)</f>
        <v>3332807169.9840488</v>
      </c>
    </row>
    <row r="60" spans="1:10">
      <c r="A60" s="847" t="s">
        <v>1085</v>
      </c>
      <c r="B60" s="836">
        <v>1065610680.5776603</v>
      </c>
      <c r="C60" s="836">
        <v>2361570.7503999993</v>
      </c>
      <c r="D60" s="836">
        <v>0</v>
      </c>
      <c r="E60" s="836">
        <v>0</v>
      </c>
      <c r="F60" s="836">
        <v>0</v>
      </c>
      <c r="G60" s="836">
        <v>74187470.391000003</v>
      </c>
      <c r="H60" s="836">
        <v>0</v>
      </c>
      <c r="I60" s="836">
        <v>16743858.124341002</v>
      </c>
      <c r="J60" s="836">
        <f t="shared" ref="J60:J67" si="0">SUM(B60:I60)</f>
        <v>1158903579.8434012</v>
      </c>
    </row>
    <row r="61" spans="1:10">
      <c r="A61" s="847" t="s">
        <v>1089</v>
      </c>
      <c r="B61" s="836">
        <v>1226025283.1185656</v>
      </c>
      <c r="C61" s="836">
        <v>782433.43800000008</v>
      </c>
      <c r="D61" s="836">
        <v>0</v>
      </c>
      <c r="E61" s="836">
        <v>0</v>
      </c>
      <c r="F61" s="836">
        <v>0</v>
      </c>
      <c r="G61" s="836">
        <v>1830368.923</v>
      </c>
      <c r="H61" s="836">
        <v>0</v>
      </c>
      <c r="I61" s="836">
        <v>6640210.54</v>
      </c>
      <c r="J61" s="836">
        <f t="shared" si="0"/>
        <v>1235278296.0195656</v>
      </c>
    </row>
    <row r="62" spans="1:10">
      <c r="A62" s="847" t="s">
        <v>1184</v>
      </c>
      <c r="B62" s="836">
        <v>1217931277.6589918</v>
      </c>
      <c r="C62" s="836">
        <v>36587646.544</v>
      </c>
      <c r="D62" s="836">
        <v>48306405.590000004</v>
      </c>
      <c r="E62" s="836">
        <v>0</v>
      </c>
      <c r="F62" s="836">
        <v>0</v>
      </c>
      <c r="G62" s="836">
        <v>112100238.66600001</v>
      </c>
      <c r="H62" s="836">
        <v>0</v>
      </c>
      <c r="I62" s="836">
        <v>6456466.4500000002</v>
      </c>
      <c r="J62" s="836">
        <f t="shared" si="0"/>
        <v>1421382034.9089916</v>
      </c>
    </row>
    <row r="63" spans="1:10">
      <c r="A63" s="847" t="s">
        <v>1213</v>
      </c>
      <c r="B63" s="836">
        <v>1730100207.7345986</v>
      </c>
      <c r="C63" s="836">
        <v>22980291.312305998</v>
      </c>
      <c r="D63" s="836">
        <v>98418138.030000001</v>
      </c>
      <c r="E63" s="836">
        <v>0</v>
      </c>
      <c r="F63" s="836">
        <v>0</v>
      </c>
      <c r="G63" s="836">
        <v>43116686.745338805</v>
      </c>
      <c r="H63" s="836">
        <v>0</v>
      </c>
      <c r="I63" s="836">
        <v>42807156.219999999</v>
      </c>
      <c r="J63" s="836">
        <f t="shared" si="0"/>
        <v>1937422480.0422435</v>
      </c>
    </row>
    <row r="64" spans="1:10">
      <c r="A64" s="847" t="s">
        <v>1436</v>
      </c>
      <c r="B64" s="836">
        <v>1773020765.1849144</v>
      </c>
      <c r="C64" s="836">
        <v>52789384.563280001</v>
      </c>
      <c r="D64" s="836">
        <v>0</v>
      </c>
      <c r="E64" s="836">
        <v>0</v>
      </c>
      <c r="F64" s="836">
        <v>0</v>
      </c>
      <c r="G64" s="836">
        <v>122361249.82817401</v>
      </c>
      <c r="H64" s="836">
        <v>0</v>
      </c>
      <c r="I64" s="836">
        <v>24110251.68</v>
      </c>
      <c r="J64" s="836">
        <f t="shared" si="0"/>
        <v>1972281651.2563686</v>
      </c>
    </row>
    <row r="65" spans="1:10">
      <c r="A65" s="847" t="s">
        <v>1460</v>
      </c>
      <c r="B65" s="836">
        <v>1931779269.3241148</v>
      </c>
      <c r="C65" s="836">
        <v>27816611.439200003</v>
      </c>
      <c r="D65" s="836">
        <v>0</v>
      </c>
      <c r="E65" s="836">
        <v>0</v>
      </c>
      <c r="F65" s="836">
        <v>0</v>
      </c>
      <c r="G65" s="836">
        <v>40708441.464000002</v>
      </c>
      <c r="H65" s="836">
        <v>0</v>
      </c>
      <c r="I65" s="836">
        <v>2146355.9500000002</v>
      </c>
      <c r="J65" s="836">
        <f t="shared" si="0"/>
        <v>2002450678.1773148</v>
      </c>
    </row>
    <row r="66" spans="1:10">
      <c r="A66" s="847" t="s">
        <v>1525</v>
      </c>
      <c r="B66" s="836">
        <v>1749662827</v>
      </c>
      <c r="C66" s="836">
        <v>41502792</v>
      </c>
      <c r="D66" s="836">
        <v>0</v>
      </c>
      <c r="E66" s="836">
        <v>0</v>
      </c>
      <c r="F66" s="836">
        <v>0</v>
      </c>
      <c r="G66" s="836">
        <v>190087394</v>
      </c>
      <c r="H66" s="836">
        <v>0</v>
      </c>
      <c r="I66" s="836">
        <v>29403051</v>
      </c>
      <c r="J66" s="836">
        <f t="shared" si="0"/>
        <v>2010656064</v>
      </c>
    </row>
    <row r="67" spans="1:10">
      <c r="A67" s="847" t="s">
        <v>1540</v>
      </c>
      <c r="B67" s="836">
        <v>1889738817.1753395</v>
      </c>
      <c r="C67" s="836">
        <v>64196256.069802508</v>
      </c>
      <c r="D67" s="836">
        <v>0</v>
      </c>
      <c r="E67" s="836">
        <v>0</v>
      </c>
      <c r="F67" s="836">
        <v>0</v>
      </c>
      <c r="G67" s="836">
        <v>147474532.48049998</v>
      </c>
      <c r="H67" s="836">
        <v>0</v>
      </c>
      <c r="I67" s="836">
        <v>60921041.719999999</v>
      </c>
      <c r="J67" s="836">
        <f t="shared" si="0"/>
        <v>2162330647.445642</v>
      </c>
    </row>
    <row r="68" spans="1:10">
      <c r="A68" s="34" t="s">
        <v>510</v>
      </c>
    </row>
    <row r="70" spans="1:10">
      <c r="A70" s="628" t="s">
        <v>82</v>
      </c>
    </row>
    <row r="75" spans="1:10">
      <c r="J75" s="35" t="s">
        <v>1129</v>
      </c>
    </row>
    <row r="106" spans="2:2">
      <c r="B106" s="753"/>
    </row>
    <row r="107" spans="2:2">
      <c r="B107" s="758"/>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7"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5" t="s">
        <v>711</v>
      </c>
      <c r="B1" s="550"/>
      <c r="C1" s="550"/>
      <c r="D1" s="550"/>
      <c r="E1" s="551"/>
      <c r="F1" s="551"/>
      <c r="G1" s="551"/>
      <c r="H1" s="551"/>
      <c r="I1" s="551"/>
      <c r="J1" s="551"/>
      <c r="K1" s="551"/>
      <c r="L1" s="551"/>
    </row>
    <row r="2" spans="1:19" ht="15" customHeight="1">
      <c r="A2" s="616" t="s">
        <v>712</v>
      </c>
      <c r="B2" s="553"/>
      <c r="C2" s="553"/>
      <c r="D2" s="553"/>
      <c r="E2" s="553"/>
      <c r="F2" s="553"/>
      <c r="G2" s="553"/>
      <c r="H2" s="553"/>
      <c r="I2" s="553"/>
      <c r="J2" s="551"/>
      <c r="K2" s="551"/>
      <c r="L2" s="551"/>
    </row>
    <row r="3" spans="1:19" s="267" customFormat="1">
      <c r="A3" s="552"/>
      <c r="B3" s="553"/>
      <c r="C3" s="553"/>
      <c r="D3" s="553"/>
      <c r="E3" s="553"/>
      <c r="F3" s="553"/>
      <c r="G3" s="553"/>
      <c r="H3" s="553"/>
      <c r="I3" s="553"/>
      <c r="J3" s="551"/>
      <c r="K3" s="551"/>
      <c r="L3" s="551"/>
    </row>
    <row r="4" spans="1:19" ht="12.75" customHeight="1">
      <c r="A4" s="142" t="s">
        <v>713</v>
      </c>
    </row>
    <row r="5" spans="1:19" ht="12.75" customHeight="1">
      <c r="A5" s="544" t="s">
        <v>714</v>
      </c>
      <c r="H5" s="267"/>
      <c r="I5" s="267"/>
    </row>
    <row r="6" spans="1:19" ht="12.75" customHeight="1">
      <c r="F6" s="140"/>
      <c r="G6" s="140"/>
      <c r="H6" s="1158" t="str">
        <f>Naslovnica!A20</f>
        <v>Svibanj 2022.</v>
      </c>
      <c r="I6" s="1158"/>
    </row>
    <row r="7" spans="1:19" ht="12.75" customHeight="1">
      <c r="F7" s="289"/>
      <c r="G7" s="289"/>
      <c r="H7" s="1159" t="str">
        <f>Naslovnica!A24</f>
        <v>May 2022</v>
      </c>
      <c r="I7" s="1159"/>
    </row>
    <row r="8" spans="1:19" ht="15" customHeight="1">
      <c r="A8" s="574"/>
      <c r="B8" s="575"/>
      <c r="C8" s="575"/>
      <c r="D8" s="575"/>
      <c r="E8" s="575"/>
      <c r="F8" s="575"/>
      <c r="G8" s="575"/>
      <c r="H8" s="778"/>
      <c r="I8" s="778"/>
      <c r="J8" s="576"/>
      <c r="K8" s="1157" t="s">
        <v>1179</v>
      </c>
      <c r="L8" s="1157"/>
    </row>
    <row r="9" spans="1:19" ht="33.75">
      <c r="A9" s="577" t="s">
        <v>75</v>
      </c>
      <c r="B9" s="578" t="s">
        <v>170</v>
      </c>
      <c r="C9" s="578" t="s">
        <v>171</v>
      </c>
      <c r="D9" s="579" t="s">
        <v>76</v>
      </c>
      <c r="E9" s="578" t="s">
        <v>105</v>
      </c>
      <c r="F9" s="578" t="s">
        <v>144</v>
      </c>
      <c r="G9" s="578" t="s">
        <v>668</v>
      </c>
      <c r="H9" s="578" t="s">
        <v>814</v>
      </c>
      <c r="I9" s="578" t="s">
        <v>1445</v>
      </c>
      <c r="J9" s="578" t="s">
        <v>662</v>
      </c>
      <c r="K9" s="578" t="s">
        <v>666</v>
      </c>
      <c r="L9" s="578" t="s">
        <v>60</v>
      </c>
    </row>
    <row r="10" spans="1:19" ht="31.5">
      <c r="A10" s="580" t="s">
        <v>205</v>
      </c>
      <c r="B10" s="581" t="s">
        <v>173</v>
      </c>
      <c r="C10" s="581" t="s">
        <v>172</v>
      </c>
      <c r="D10" s="582" t="s">
        <v>77</v>
      </c>
      <c r="E10" s="581" t="s">
        <v>469</v>
      </c>
      <c r="F10" s="581" t="s">
        <v>145</v>
      </c>
      <c r="G10" s="583" t="s">
        <v>669</v>
      </c>
      <c r="H10" s="583" t="s">
        <v>815</v>
      </c>
      <c r="I10" s="583" t="s">
        <v>816</v>
      </c>
      <c r="J10" s="583" t="s">
        <v>809</v>
      </c>
      <c r="K10" s="583" t="s">
        <v>250</v>
      </c>
      <c r="L10" s="583" t="s">
        <v>251</v>
      </c>
    </row>
    <row r="11" spans="1:19" ht="12.75" customHeight="1">
      <c r="A11" s="136" t="s">
        <v>1223</v>
      </c>
      <c r="B11" s="194">
        <v>28508707379</v>
      </c>
      <c r="C11" s="439" t="s">
        <v>1224</v>
      </c>
      <c r="D11" s="439" t="s">
        <v>1225</v>
      </c>
      <c r="E11" s="440" t="s">
        <v>1226</v>
      </c>
      <c r="F11" s="440" t="s">
        <v>1222</v>
      </c>
      <c r="G11" s="440" t="s">
        <v>1227</v>
      </c>
      <c r="H11" s="441">
        <v>35306193.060000002</v>
      </c>
      <c r="I11" s="442">
        <v>1547.510482095181</v>
      </c>
      <c r="J11" s="443">
        <v>2.9001611513333803E-2</v>
      </c>
      <c r="K11" s="443">
        <v>-1.9956746915483548E-2</v>
      </c>
      <c r="L11" s="443">
        <v>-2.3114815407887956E-2</v>
      </c>
      <c r="M11" s="296"/>
      <c r="N11" s="296"/>
      <c r="O11" s="296"/>
      <c r="P11" s="167"/>
      <c r="Q11" s="199"/>
      <c r="R11" s="77"/>
      <c r="S11" s="77"/>
    </row>
    <row r="12" spans="1:19" ht="12.75" customHeight="1">
      <c r="A12" s="136" t="s">
        <v>1228</v>
      </c>
      <c r="B12" s="194">
        <v>26655747081</v>
      </c>
      <c r="C12" s="439" t="s">
        <v>1229</v>
      </c>
      <c r="D12" s="439" t="s">
        <v>1225</v>
      </c>
      <c r="E12" s="440" t="s">
        <v>1230</v>
      </c>
      <c r="F12" s="440" t="s">
        <v>1222</v>
      </c>
      <c r="G12" s="440" t="s">
        <v>1231</v>
      </c>
      <c r="H12" s="441">
        <v>111984554.17</v>
      </c>
      <c r="I12" s="442">
        <v>185.11765222410446</v>
      </c>
      <c r="J12" s="443">
        <v>-2.6269031961762002E-2</v>
      </c>
      <c r="K12" s="443">
        <v>-1.7979777705416256E-2</v>
      </c>
      <c r="L12" s="443">
        <v>-5.1449288322120923E-2</v>
      </c>
      <c r="M12" s="296"/>
      <c r="N12" s="296"/>
      <c r="O12" s="296"/>
      <c r="P12" s="167"/>
      <c r="Q12" s="199"/>
      <c r="R12" s="77"/>
      <c r="S12" s="77"/>
    </row>
    <row r="13" spans="1:19" ht="12.75" customHeight="1">
      <c r="A13" s="136" t="s">
        <v>1232</v>
      </c>
      <c r="B13" s="194">
        <v>12916294683</v>
      </c>
      <c r="C13" s="439" t="s">
        <v>1233</v>
      </c>
      <c r="D13" s="439" t="s">
        <v>1225</v>
      </c>
      <c r="E13" s="114" t="s">
        <v>1234</v>
      </c>
      <c r="F13" s="114" t="s">
        <v>1222</v>
      </c>
      <c r="G13" s="114" t="s">
        <v>1231</v>
      </c>
      <c r="H13" s="441">
        <v>157849370.19</v>
      </c>
      <c r="I13" s="442">
        <v>119.62696048077642</v>
      </c>
      <c r="J13" s="443">
        <v>4.3027227467741236E-2</v>
      </c>
      <c r="K13" s="443">
        <v>-9.2344452138970468E-4</v>
      </c>
      <c r="L13" s="443">
        <v>-4.8299237850021326E-3</v>
      </c>
      <c r="M13" s="296"/>
      <c r="N13" s="296"/>
      <c r="O13" s="296"/>
      <c r="P13" s="167"/>
      <c r="Q13" s="199"/>
      <c r="R13" s="77"/>
      <c r="S13" s="77"/>
    </row>
    <row r="14" spans="1:19" s="267" customFormat="1" ht="12.75" customHeight="1">
      <c r="A14" s="136" t="s">
        <v>1235</v>
      </c>
      <c r="B14" s="194">
        <v>37695515978</v>
      </c>
      <c r="C14" s="439" t="s">
        <v>1236</v>
      </c>
      <c r="D14" s="439" t="s">
        <v>78</v>
      </c>
      <c r="E14" s="114" t="s">
        <v>1226</v>
      </c>
      <c r="F14" s="114" t="s">
        <v>1222</v>
      </c>
      <c r="G14" s="114" t="s">
        <v>1231</v>
      </c>
      <c r="H14" s="441">
        <v>7146433.5599999996</v>
      </c>
      <c r="I14" s="442">
        <v>82.329627858512055</v>
      </c>
      <c r="J14" s="443">
        <v>-3.1709274898738427E-2</v>
      </c>
      <c r="K14" s="443">
        <v>-3.1722813815424966E-2</v>
      </c>
      <c r="L14" s="443">
        <v>-6.9192035005379737E-2</v>
      </c>
      <c r="M14" s="296"/>
      <c r="N14" s="296"/>
      <c r="O14" s="296"/>
      <c r="P14" s="167"/>
      <c r="Q14" s="199"/>
      <c r="R14" s="77"/>
      <c r="S14" s="77"/>
    </row>
    <row r="15" spans="1:19" s="267" customFormat="1" ht="12.75" customHeight="1">
      <c r="A15" s="136" t="s">
        <v>1237</v>
      </c>
      <c r="B15" s="194">
        <v>56499633647</v>
      </c>
      <c r="C15" s="439" t="s">
        <v>1238</v>
      </c>
      <c r="D15" s="439" t="s">
        <v>104</v>
      </c>
      <c r="E15" s="114" t="s">
        <v>1234</v>
      </c>
      <c r="F15" s="114" t="s">
        <v>1222</v>
      </c>
      <c r="G15" s="114" t="s">
        <v>1227</v>
      </c>
      <c r="H15" s="441">
        <v>911052257.64999998</v>
      </c>
      <c r="I15" s="442">
        <v>838.91293999862216</v>
      </c>
      <c r="J15" s="443">
        <v>-4.3071892119033728E-2</v>
      </c>
      <c r="K15" s="443">
        <v>-2.1020515809271334E-3</v>
      </c>
      <c r="L15" s="443">
        <v>-0.11899055195279273</v>
      </c>
      <c r="M15" s="296"/>
      <c r="N15" s="296"/>
      <c r="O15" s="296"/>
      <c r="P15" s="167"/>
      <c r="Q15" s="199"/>
      <c r="R15" s="77"/>
      <c r="S15" s="77"/>
    </row>
    <row r="16" spans="1:19" s="267" customFormat="1" ht="12.75" customHeight="1">
      <c r="A16" s="136" t="s">
        <v>1239</v>
      </c>
      <c r="B16" s="194">
        <v>29300390100</v>
      </c>
      <c r="C16" s="439" t="s">
        <v>1240</v>
      </c>
      <c r="D16" s="439" t="s">
        <v>104</v>
      </c>
      <c r="E16" s="114" t="s">
        <v>1226</v>
      </c>
      <c r="F16" s="114" t="s">
        <v>1222</v>
      </c>
      <c r="G16" s="114" t="s">
        <v>1227</v>
      </c>
      <c r="H16" s="441">
        <v>124434346.98999999</v>
      </c>
      <c r="I16" s="442">
        <v>694.42858160869298</v>
      </c>
      <c r="J16" s="443">
        <v>-1.6591803613910883E-2</v>
      </c>
      <c r="K16" s="443">
        <v>-1.3819115256112124E-2</v>
      </c>
      <c r="L16" s="443">
        <v>-6.3545198753858556E-2</v>
      </c>
      <c r="M16" s="296"/>
      <c r="N16" s="296"/>
      <c r="O16" s="296"/>
      <c r="P16" s="167"/>
      <c r="Q16" s="199"/>
      <c r="R16" s="77"/>
      <c r="S16" s="77"/>
    </row>
    <row r="17" spans="1:19" s="267" customFormat="1" ht="12.75" customHeight="1">
      <c r="A17" s="136" t="s">
        <v>1241</v>
      </c>
      <c r="B17" s="194" t="s">
        <v>1242</v>
      </c>
      <c r="C17" s="439" t="s">
        <v>1243</v>
      </c>
      <c r="D17" s="439" t="s">
        <v>104</v>
      </c>
      <c r="E17" s="114" t="s">
        <v>1244</v>
      </c>
      <c r="F17" s="114" t="s">
        <v>1222</v>
      </c>
      <c r="G17" s="114" t="s">
        <v>1227</v>
      </c>
      <c r="H17" s="441">
        <v>168482584.61000001</v>
      </c>
      <c r="I17" s="442">
        <v>693.00023035199683</v>
      </c>
      <c r="J17" s="443">
        <v>-1.4332661125852852E-2</v>
      </c>
      <c r="K17" s="443">
        <v>-2.6765657585265945E-3</v>
      </c>
      <c r="L17" s="443">
        <v>-9.8297825347935963E-2</v>
      </c>
      <c r="M17" s="296"/>
      <c r="N17" s="296"/>
      <c r="O17" s="296"/>
      <c r="P17" s="167"/>
      <c r="Q17" s="199"/>
      <c r="R17" s="77"/>
      <c r="S17" s="77"/>
    </row>
    <row r="18" spans="1:19" s="267" customFormat="1" ht="12.75" customHeight="1">
      <c r="A18" s="136" t="s">
        <v>1245</v>
      </c>
      <c r="B18" s="194">
        <v>96069213114</v>
      </c>
      <c r="C18" s="439" t="s">
        <v>1246</v>
      </c>
      <c r="D18" s="439" t="s">
        <v>104</v>
      </c>
      <c r="E18" s="114" t="s">
        <v>1234</v>
      </c>
      <c r="F18" s="114" t="s">
        <v>1222</v>
      </c>
      <c r="G18" s="114" t="s">
        <v>1231</v>
      </c>
      <c r="H18" s="441">
        <v>193612548.90000001</v>
      </c>
      <c r="I18" s="442">
        <v>150.2072097082891</v>
      </c>
      <c r="J18" s="443">
        <v>-0.12401079075587451</v>
      </c>
      <c r="K18" s="443">
        <v>-6.6064852090019777E-4</v>
      </c>
      <c r="L18" s="443">
        <v>-3.3145866771864707E-2</v>
      </c>
      <c r="M18" s="296"/>
      <c r="N18" s="296"/>
      <c r="O18" s="296"/>
      <c r="P18" s="167"/>
      <c r="Q18" s="199"/>
      <c r="R18" s="77"/>
      <c r="S18" s="77"/>
    </row>
    <row r="19" spans="1:19" s="267" customFormat="1" ht="12.75" customHeight="1">
      <c r="A19" s="136" t="s">
        <v>1247</v>
      </c>
      <c r="B19" s="194">
        <v>15448763136</v>
      </c>
      <c r="C19" s="439" t="s">
        <v>1248</v>
      </c>
      <c r="D19" s="439" t="s">
        <v>104</v>
      </c>
      <c r="E19" s="114" t="s">
        <v>1234</v>
      </c>
      <c r="F19" s="114" t="s">
        <v>1222</v>
      </c>
      <c r="G19" s="114" t="s">
        <v>1227</v>
      </c>
      <c r="H19" s="441">
        <v>338178209.14999998</v>
      </c>
      <c r="I19" s="442">
        <v>848.6003812723136</v>
      </c>
      <c r="J19" s="443">
        <v>-5.1451869681804485E-3</v>
      </c>
      <c r="K19" s="443">
        <v>1.4670199082582602E-3</v>
      </c>
      <c r="L19" s="443">
        <v>-5.2124879017778847E-2</v>
      </c>
      <c r="M19" s="296"/>
      <c r="N19" s="296"/>
      <c r="O19" s="296"/>
      <c r="P19" s="167"/>
      <c r="Q19" s="199"/>
      <c r="R19" s="77"/>
      <c r="S19" s="77"/>
    </row>
    <row r="20" spans="1:19" s="267" customFormat="1" ht="12.75" customHeight="1">
      <c r="A20" s="136" t="s">
        <v>1518</v>
      </c>
      <c r="B20" s="194" t="s">
        <v>1519</v>
      </c>
      <c r="C20" s="439" t="s">
        <v>1520</v>
      </c>
      <c r="D20" s="439" t="s">
        <v>104</v>
      </c>
      <c r="E20" s="114" t="s">
        <v>1250</v>
      </c>
      <c r="F20" s="114" t="s">
        <v>1222</v>
      </c>
      <c r="G20" s="114" t="s">
        <v>1227</v>
      </c>
      <c r="H20" s="441">
        <v>8455221.2400000002</v>
      </c>
      <c r="I20" s="442">
        <v>693.77709552267993</v>
      </c>
      <c r="J20" s="443">
        <v>0.11006699361938388</v>
      </c>
      <c r="K20" s="443">
        <v>-1.4286640100972914E-2</v>
      </c>
      <c r="L20" s="443" t="s">
        <v>1222</v>
      </c>
      <c r="M20" s="296"/>
      <c r="N20" s="296"/>
      <c r="O20" s="296"/>
      <c r="P20" s="167"/>
      <c r="Q20" s="199"/>
      <c r="R20" s="77"/>
      <c r="S20" s="77"/>
    </row>
    <row r="21" spans="1:19" s="267" customFormat="1" ht="12.75" customHeight="1">
      <c r="A21" s="136" t="s">
        <v>1249</v>
      </c>
      <c r="B21" s="194" t="s">
        <v>1429</v>
      </c>
      <c r="C21" s="439" t="s">
        <v>1430</v>
      </c>
      <c r="D21" s="439" t="s">
        <v>104</v>
      </c>
      <c r="E21" s="114" t="s">
        <v>1250</v>
      </c>
      <c r="F21" s="114" t="s">
        <v>1222</v>
      </c>
      <c r="G21" s="114" t="s">
        <v>1227</v>
      </c>
      <c r="H21" s="441">
        <v>58972642.75</v>
      </c>
      <c r="I21" s="442">
        <v>700.00153383321458</v>
      </c>
      <c r="J21" s="443">
        <v>1.6341841771038812E-2</v>
      </c>
      <c r="K21" s="443">
        <v>1.4869197994354488E-2</v>
      </c>
      <c r="L21" s="443">
        <v>-0.12107791548063285</v>
      </c>
      <c r="M21" s="296"/>
      <c r="N21" s="296"/>
      <c r="O21" s="296"/>
      <c r="P21" s="167"/>
      <c r="Q21" s="199"/>
      <c r="R21" s="77"/>
      <c r="S21" s="77"/>
    </row>
    <row r="22" spans="1:19" s="267" customFormat="1" ht="12.75" customHeight="1">
      <c r="A22" s="136" t="s">
        <v>1521</v>
      </c>
      <c r="B22" s="194" t="s">
        <v>1522</v>
      </c>
      <c r="C22" s="439" t="s">
        <v>1523</v>
      </c>
      <c r="D22" s="439" t="s">
        <v>104</v>
      </c>
      <c r="E22" s="114" t="s">
        <v>1250</v>
      </c>
      <c r="F22" s="114" t="s">
        <v>1222</v>
      </c>
      <c r="G22" s="114" t="s">
        <v>1227</v>
      </c>
      <c r="H22" s="441">
        <v>14441865.810000001</v>
      </c>
      <c r="I22" s="442">
        <v>733.55897872037474</v>
      </c>
      <c r="J22" s="443" t="s">
        <v>1222</v>
      </c>
      <c r="K22" s="443" t="s">
        <v>1222</v>
      </c>
      <c r="L22" s="443" t="s">
        <v>1222</v>
      </c>
      <c r="M22" s="296"/>
      <c r="N22" s="296"/>
      <c r="O22" s="296"/>
      <c r="P22" s="167"/>
      <c r="Q22" s="199"/>
      <c r="R22" s="77"/>
      <c r="S22" s="77"/>
    </row>
    <row r="23" spans="1:19" s="267" customFormat="1" ht="12.75" customHeight="1">
      <c r="A23" s="136" t="s">
        <v>1251</v>
      </c>
      <c r="B23" s="194" t="s">
        <v>1431</v>
      </c>
      <c r="C23" s="439" t="s">
        <v>1432</v>
      </c>
      <c r="D23" s="439" t="s">
        <v>104</v>
      </c>
      <c r="E23" s="114" t="s">
        <v>1250</v>
      </c>
      <c r="F23" s="114" t="s">
        <v>1222</v>
      </c>
      <c r="G23" s="114" t="s">
        <v>1227</v>
      </c>
      <c r="H23" s="441">
        <v>63324729.299999997</v>
      </c>
      <c r="I23" s="442">
        <v>796.97534976861641</v>
      </c>
      <c r="J23" s="443">
        <v>-5.1223552582480014E-4</v>
      </c>
      <c r="K23" s="443">
        <v>-4.6610390885672426E-2</v>
      </c>
      <c r="L23" s="443">
        <v>-0.13050980028520298</v>
      </c>
      <c r="M23" s="296"/>
      <c r="N23" s="296"/>
      <c r="O23" s="296"/>
      <c r="P23" s="167"/>
      <c r="Q23" s="199"/>
      <c r="R23" s="77"/>
      <c r="S23" s="77"/>
    </row>
    <row r="24" spans="1:19" s="267" customFormat="1" ht="12.75" customHeight="1">
      <c r="A24" s="136" t="s">
        <v>1591</v>
      </c>
      <c r="B24" s="194" t="s">
        <v>1592</v>
      </c>
      <c r="C24" s="439" t="s">
        <v>1593</v>
      </c>
      <c r="D24" s="439" t="s">
        <v>1502</v>
      </c>
      <c r="E24" s="114" t="s">
        <v>1244</v>
      </c>
      <c r="F24" s="114" t="s">
        <v>1222</v>
      </c>
      <c r="G24" s="114" t="s">
        <v>1227</v>
      </c>
      <c r="H24" s="441">
        <v>68735865.120000005</v>
      </c>
      <c r="I24" s="442">
        <v>748.77080413504825</v>
      </c>
      <c r="J24" s="443" t="s">
        <v>1222</v>
      </c>
      <c r="K24" s="443" t="s">
        <v>1222</v>
      </c>
      <c r="L24" s="443" t="s">
        <v>1222</v>
      </c>
      <c r="M24" s="296"/>
      <c r="N24" s="296"/>
      <c r="O24" s="296"/>
      <c r="P24" s="167"/>
      <c r="Q24" s="199"/>
      <c r="R24" s="77"/>
      <c r="S24" s="77"/>
    </row>
    <row r="25" spans="1:19" s="267" customFormat="1" ht="12.75" customHeight="1">
      <c r="A25" s="136" t="s">
        <v>1501</v>
      </c>
      <c r="B25" s="194" t="s">
        <v>1341</v>
      </c>
      <c r="C25" s="439" t="s">
        <v>1342</v>
      </c>
      <c r="D25" s="439" t="s">
        <v>1502</v>
      </c>
      <c r="E25" s="114" t="s">
        <v>1234</v>
      </c>
      <c r="F25" s="114" t="s">
        <v>1222</v>
      </c>
      <c r="G25" s="114" t="s">
        <v>1227</v>
      </c>
      <c r="H25" s="441">
        <v>594643497.98000002</v>
      </c>
      <c r="I25" s="442">
        <v>958.05525598455654</v>
      </c>
      <c r="J25" s="443">
        <v>-5.4479112709491795E-2</v>
      </c>
      <c r="K25" s="443">
        <v>-4.8809932607494222E-3</v>
      </c>
      <c r="L25" s="443">
        <v>-8.9684326420588989E-2</v>
      </c>
      <c r="M25" s="296"/>
      <c r="N25" s="296"/>
      <c r="O25" s="296"/>
      <c r="P25" s="167"/>
      <c r="Q25" s="199"/>
      <c r="R25" s="77"/>
      <c r="S25" s="77"/>
    </row>
    <row r="26" spans="1:19" s="267" customFormat="1" ht="12.75" customHeight="1">
      <c r="A26" s="136" t="s">
        <v>1503</v>
      </c>
      <c r="B26" s="194">
        <v>97407922886</v>
      </c>
      <c r="C26" s="439" t="s">
        <v>1343</v>
      </c>
      <c r="D26" s="439" t="s">
        <v>1502</v>
      </c>
      <c r="E26" s="114" t="s">
        <v>1234</v>
      </c>
      <c r="F26" s="114" t="s">
        <v>1222</v>
      </c>
      <c r="G26" s="114" t="s">
        <v>1227</v>
      </c>
      <c r="H26" s="441">
        <v>529728309.31</v>
      </c>
      <c r="I26" s="442">
        <v>847.33878293680323</v>
      </c>
      <c r="J26" s="443">
        <v>-4.6353435051406211E-2</v>
      </c>
      <c r="K26" s="443">
        <v>-2.7054334550489223E-3</v>
      </c>
      <c r="L26" s="443">
        <v>-7.9649526426727291E-2</v>
      </c>
      <c r="M26" s="296"/>
      <c r="N26" s="296"/>
      <c r="O26" s="296"/>
      <c r="P26" s="167"/>
      <c r="Q26" s="199"/>
      <c r="R26" s="77"/>
      <c r="S26" s="77"/>
    </row>
    <row r="27" spans="1:19" s="267" customFormat="1" ht="12.75" customHeight="1">
      <c r="A27" s="136" t="s">
        <v>1504</v>
      </c>
      <c r="B27" s="194" t="s">
        <v>1344</v>
      </c>
      <c r="C27" s="439" t="s">
        <v>1345</v>
      </c>
      <c r="D27" s="439" t="s">
        <v>1502</v>
      </c>
      <c r="E27" s="114" t="s">
        <v>1244</v>
      </c>
      <c r="F27" s="114" t="s">
        <v>1222</v>
      </c>
      <c r="G27" s="114" t="s">
        <v>1277</v>
      </c>
      <c r="H27" s="441">
        <v>40246133.479999997</v>
      </c>
      <c r="I27" s="442">
        <v>664.88679631105583</v>
      </c>
      <c r="J27" s="443">
        <v>-4.1171273994035418E-2</v>
      </c>
      <c r="K27" s="443">
        <v>-3.6260515427960494E-3</v>
      </c>
      <c r="L27" s="443">
        <v>-5.0745002536817685E-2</v>
      </c>
      <c r="M27" s="296"/>
      <c r="N27" s="296"/>
      <c r="O27" s="296"/>
      <c r="P27" s="167"/>
      <c r="Q27" s="199"/>
      <c r="R27" s="77"/>
      <c r="S27" s="77"/>
    </row>
    <row r="28" spans="1:19" ht="12.75" customHeight="1">
      <c r="A28" s="136" t="s">
        <v>1505</v>
      </c>
      <c r="B28" s="194">
        <v>30096106301</v>
      </c>
      <c r="C28" s="439" t="s">
        <v>1346</v>
      </c>
      <c r="D28" s="439" t="s">
        <v>1502</v>
      </c>
      <c r="E28" s="440" t="s">
        <v>1234</v>
      </c>
      <c r="F28" s="440" t="s">
        <v>1222</v>
      </c>
      <c r="G28" s="440" t="s">
        <v>1277</v>
      </c>
      <c r="H28" s="441">
        <v>339894719.72000003</v>
      </c>
      <c r="I28" s="442">
        <v>971.04750855803036</v>
      </c>
      <c r="J28" s="443">
        <v>-5.2323619776015406E-2</v>
      </c>
      <c r="K28" s="443">
        <v>-4.381243651787603E-4</v>
      </c>
      <c r="L28" s="443">
        <v>-1.7104434324618611E-2</v>
      </c>
      <c r="M28" s="296"/>
      <c r="N28" s="296"/>
      <c r="O28" s="296"/>
      <c r="P28" s="167"/>
      <c r="Q28" s="199"/>
      <c r="R28" s="77"/>
      <c r="S28" s="77"/>
    </row>
    <row r="29" spans="1:19" s="267" customFormat="1" ht="12.75" customHeight="1">
      <c r="A29" s="136" t="s">
        <v>1506</v>
      </c>
      <c r="B29" s="194">
        <v>18911840764</v>
      </c>
      <c r="C29" s="439" t="s">
        <v>1347</v>
      </c>
      <c r="D29" s="439" t="s">
        <v>1502</v>
      </c>
      <c r="E29" s="440" t="s">
        <v>1226</v>
      </c>
      <c r="F29" s="440" t="s">
        <v>1222</v>
      </c>
      <c r="G29" s="440" t="s">
        <v>1227</v>
      </c>
      <c r="H29" s="441">
        <v>340862851.54000002</v>
      </c>
      <c r="I29" s="442">
        <v>110.81931638979469</v>
      </c>
      <c r="J29" s="443">
        <v>-2.5824200040022394E-2</v>
      </c>
      <c r="K29" s="443">
        <v>-1.266458792702374E-2</v>
      </c>
      <c r="L29" s="443">
        <v>-3.1918415803668165E-2</v>
      </c>
      <c r="M29" s="296"/>
      <c r="N29" s="296"/>
      <c r="O29" s="296"/>
      <c r="P29" s="167"/>
      <c r="Q29" s="199"/>
      <c r="R29" s="77"/>
      <c r="S29" s="77"/>
    </row>
    <row r="30" spans="1:19" s="267" customFormat="1" ht="12.75" customHeight="1">
      <c r="A30" s="136" t="s">
        <v>1507</v>
      </c>
      <c r="B30" s="194" t="s">
        <v>1443</v>
      </c>
      <c r="C30" s="439" t="s">
        <v>1444</v>
      </c>
      <c r="D30" s="439" t="s">
        <v>1502</v>
      </c>
      <c r="E30" s="440" t="s">
        <v>1244</v>
      </c>
      <c r="F30" s="440" t="s">
        <v>1222</v>
      </c>
      <c r="G30" s="440" t="s">
        <v>1227</v>
      </c>
      <c r="H30" s="441">
        <v>68839464.530000001</v>
      </c>
      <c r="I30" s="442">
        <v>736.10977877008747</v>
      </c>
      <c r="J30" s="443">
        <v>2.4397500161073227E-2</v>
      </c>
      <c r="K30" s="443">
        <v>-2.9888180525065922E-2</v>
      </c>
      <c r="L30" s="443">
        <v>-8.3580139503651618E-2</v>
      </c>
      <c r="M30" s="296"/>
      <c r="N30" s="296"/>
      <c r="O30" s="296"/>
      <c r="P30" s="167"/>
      <c r="Q30" s="199"/>
      <c r="R30" s="77"/>
      <c r="S30" s="77"/>
    </row>
    <row r="31" spans="1:19" s="267" customFormat="1" ht="12.75" customHeight="1">
      <c r="A31" s="136" t="s">
        <v>1508</v>
      </c>
      <c r="B31" s="194" t="s">
        <v>1348</v>
      </c>
      <c r="C31" s="439" t="s">
        <v>1349</v>
      </c>
      <c r="D31" s="439" t="s">
        <v>1502</v>
      </c>
      <c r="E31" s="440" t="s">
        <v>1234</v>
      </c>
      <c r="F31" s="440" t="s">
        <v>1222</v>
      </c>
      <c r="G31" s="440" t="s">
        <v>1227</v>
      </c>
      <c r="H31" s="441">
        <v>219274924.47</v>
      </c>
      <c r="I31" s="442">
        <v>736.23626328127273</v>
      </c>
      <c r="J31" s="443">
        <v>-8.5914816380442294E-2</v>
      </c>
      <c r="K31" s="443">
        <v>-3.0551568464759482E-3</v>
      </c>
      <c r="L31" s="443">
        <v>-3.5232677799099887E-2</v>
      </c>
      <c r="M31" s="296"/>
      <c r="N31" s="296"/>
      <c r="O31" s="296"/>
      <c r="P31" s="167"/>
      <c r="Q31" s="199"/>
      <c r="R31" s="77"/>
      <c r="S31" s="77"/>
    </row>
    <row r="32" spans="1:19" s="267" customFormat="1" ht="12.75" customHeight="1">
      <c r="A32" s="136" t="s">
        <v>1509</v>
      </c>
      <c r="B32" s="194">
        <v>62937824927</v>
      </c>
      <c r="C32" s="439" t="s">
        <v>1350</v>
      </c>
      <c r="D32" s="439" t="s">
        <v>1502</v>
      </c>
      <c r="E32" s="440" t="s">
        <v>1244</v>
      </c>
      <c r="F32" s="440" t="s">
        <v>1222</v>
      </c>
      <c r="G32" s="440" t="s">
        <v>1227</v>
      </c>
      <c r="H32" s="441">
        <v>168729412.38999999</v>
      </c>
      <c r="I32" s="442">
        <v>802.232523133526</v>
      </c>
      <c r="J32" s="443">
        <v>-7.4965814814477172E-3</v>
      </c>
      <c r="K32" s="443">
        <v>-5.1351970015901527E-3</v>
      </c>
      <c r="L32" s="443">
        <v>-6.1338244986595236E-2</v>
      </c>
      <c r="M32" s="296"/>
      <c r="N32" s="296"/>
      <c r="O32" s="296"/>
      <c r="P32" s="167"/>
      <c r="Q32" s="199"/>
      <c r="R32" s="77"/>
      <c r="S32" s="77"/>
    </row>
    <row r="33" spans="1:19" s="267" customFormat="1" ht="12.75" customHeight="1">
      <c r="A33" s="136" t="s">
        <v>1510</v>
      </c>
      <c r="B33" s="194">
        <v>52772437018</v>
      </c>
      <c r="C33" s="439" t="s">
        <v>1351</v>
      </c>
      <c r="D33" s="439" t="s">
        <v>1502</v>
      </c>
      <c r="E33" s="440" t="s">
        <v>1230</v>
      </c>
      <c r="F33" s="440" t="s">
        <v>1222</v>
      </c>
      <c r="G33" s="440" t="s">
        <v>1227</v>
      </c>
      <c r="H33" s="441">
        <v>435835616.99000001</v>
      </c>
      <c r="I33" s="442">
        <v>136.5022507599499</v>
      </c>
      <c r="J33" s="443">
        <v>-3.6492312006017769E-2</v>
      </c>
      <c r="K33" s="443">
        <v>-1.4778977314939823E-2</v>
      </c>
      <c r="L33" s="443">
        <v>-8.3851695064930287E-2</v>
      </c>
      <c r="M33" s="296"/>
      <c r="N33" s="296"/>
      <c r="O33" s="296"/>
      <c r="P33" s="167"/>
      <c r="Q33" s="199"/>
      <c r="R33" s="77"/>
      <c r="S33" s="77"/>
    </row>
    <row r="34" spans="1:19" ht="12.75" customHeight="1">
      <c r="A34" s="113" t="s">
        <v>1511</v>
      </c>
      <c r="B34" s="444" t="s">
        <v>1352</v>
      </c>
      <c r="C34" s="445" t="s">
        <v>1353</v>
      </c>
      <c r="D34" s="445" t="s">
        <v>1502</v>
      </c>
      <c r="E34" s="114" t="s">
        <v>1244</v>
      </c>
      <c r="F34" s="114" t="s">
        <v>1222</v>
      </c>
      <c r="G34" s="114" t="s">
        <v>1227</v>
      </c>
      <c r="H34" s="441">
        <v>30630426.23</v>
      </c>
      <c r="I34" s="442">
        <v>726.81422294469496</v>
      </c>
      <c r="J34" s="443">
        <v>3.9855419571617201E-3</v>
      </c>
      <c r="K34" s="443">
        <v>-6.5084656123028939E-3</v>
      </c>
      <c r="L34" s="443">
        <v>-5.4947004465460969E-2</v>
      </c>
      <c r="M34" s="296"/>
      <c r="N34" s="296"/>
      <c r="O34" s="296"/>
      <c r="P34" s="167"/>
      <c r="Q34" s="199"/>
      <c r="R34" s="77"/>
      <c r="S34" s="77"/>
    </row>
    <row r="35" spans="1:19" s="267" customFormat="1" ht="12.75" customHeight="1">
      <c r="A35" s="113" t="s">
        <v>1512</v>
      </c>
      <c r="B35" s="444" t="s">
        <v>1354</v>
      </c>
      <c r="C35" s="445" t="s">
        <v>1355</v>
      </c>
      <c r="D35" s="445" t="s">
        <v>1502</v>
      </c>
      <c r="E35" s="114" t="s">
        <v>1244</v>
      </c>
      <c r="F35" s="114" t="s">
        <v>1222</v>
      </c>
      <c r="G35" s="114" t="s">
        <v>1227</v>
      </c>
      <c r="H35" s="441">
        <v>31663819.469999999</v>
      </c>
      <c r="I35" s="442">
        <v>714.3823460008698</v>
      </c>
      <c r="J35" s="443">
        <v>-2.2831728858364708E-2</v>
      </c>
      <c r="K35" s="443">
        <v>-7.701969301403544E-3</v>
      </c>
      <c r="L35" s="443">
        <v>-7.4780482084759736E-2</v>
      </c>
      <c r="M35" s="296"/>
      <c r="N35" s="296"/>
      <c r="O35" s="296"/>
      <c r="P35" s="167"/>
      <c r="Q35" s="199"/>
      <c r="R35" s="77"/>
      <c r="S35" s="77"/>
    </row>
    <row r="36" spans="1:19" s="267" customFormat="1" ht="12.75" customHeight="1">
      <c r="A36" s="113" t="s">
        <v>1513</v>
      </c>
      <c r="B36" s="444">
        <v>31076456551</v>
      </c>
      <c r="C36" s="445" t="s">
        <v>1356</v>
      </c>
      <c r="D36" s="445" t="s">
        <v>1502</v>
      </c>
      <c r="E36" s="114" t="s">
        <v>1234</v>
      </c>
      <c r="F36" s="114" t="s">
        <v>1222</v>
      </c>
      <c r="G36" s="114" t="s">
        <v>1231</v>
      </c>
      <c r="H36" s="441">
        <v>281435217.88</v>
      </c>
      <c r="I36" s="442">
        <v>103.51392903251376</v>
      </c>
      <c r="J36" s="443">
        <v>-4.1209475923299821E-2</v>
      </c>
      <c r="K36" s="443">
        <v>-3.2164399164750224E-3</v>
      </c>
      <c r="L36" s="443">
        <v>-2.4089567634486553E-2</v>
      </c>
      <c r="M36" s="296"/>
      <c r="N36" s="296"/>
      <c r="O36" s="296"/>
      <c r="P36" s="167"/>
      <c r="Q36" s="199"/>
      <c r="R36" s="77"/>
      <c r="S36" s="77"/>
    </row>
    <row r="37" spans="1:19" s="267" customFormat="1" ht="12.75" customHeight="1">
      <c r="A37" s="452" t="s">
        <v>1514</v>
      </c>
      <c r="B37" s="444">
        <v>66324185184</v>
      </c>
      <c r="C37" s="445" t="s">
        <v>1357</v>
      </c>
      <c r="D37" s="445" t="s">
        <v>1502</v>
      </c>
      <c r="E37" s="114" t="s">
        <v>1234</v>
      </c>
      <c r="F37" s="114" t="s">
        <v>1222</v>
      </c>
      <c r="G37" s="114" t="s">
        <v>1231</v>
      </c>
      <c r="H37" s="441">
        <v>482565583.48000002</v>
      </c>
      <c r="I37" s="442">
        <v>142.08944027392911</v>
      </c>
      <c r="J37" s="443">
        <v>-7.7475834152495815E-2</v>
      </c>
      <c r="K37" s="443">
        <v>-1.9358524061932059E-3</v>
      </c>
      <c r="L37" s="443">
        <v>-1.6373084415110317E-2</v>
      </c>
      <c r="M37" s="296"/>
      <c r="N37" s="296"/>
      <c r="O37" s="296"/>
      <c r="P37" s="167"/>
      <c r="Q37" s="199"/>
      <c r="R37" s="77"/>
      <c r="S37" s="77"/>
    </row>
    <row r="38" spans="1:19" s="267" customFormat="1" ht="12.75" customHeight="1">
      <c r="A38" s="452" t="s">
        <v>1252</v>
      </c>
      <c r="B38" s="444">
        <v>66973781540</v>
      </c>
      <c r="C38" s="445" t="s">
        <v>1253</v>
      </c>
      <c r="D38" s="445" t="s">
        <v>886</v>
      </c>
      <c r="E38" s="114" t="s">
        <v>1230</v>
      </c>
      <c r="F38" s="114" t="s">
        <v>1222</v>
      </c>
      <c r="G38" s="114" t="s">
        <v>1231</v>
      </c>
      <c r="H38" s="441">
        <v>11151270.011299999</v>
      </c>
      <c r="I38" s="442">
        <v>138.81761513245314</v>
      </c>
      <c r="J38" s="443">
        <v>-1.9562534377863594E-2</v>
      </c>
      <c r="K38" s="443">
        <v>-1.466924620913912E-2</v>
      </c>
      <c r="L38" s="443">
        <v>-2.702695346216466E-2</v>
      </c>
      <c r="M38" s="296"/>
      <c r="N38" s="296"/>
      <c r="O38" s="296"/>
      <c r="P38" s="167"/>
      <c r="Q38" s="199"/>
      <c r="R38" s="77"/>
      <c r="S38" s="77"/>
    </row>
    <row r="39" spans="1:19" s="267" customFormat="1" ht="12.75" customHeight="1">
      <c r="A39" s="452" t="s">
        <v>1254</v>
      </c>
      <c r="B39" s="444">
        <v>16642777540</v>
      </c>
      <c r="C39" s="445" t="s">
        <v>1255</v>
      </c>
      <c r="D39" s="445" t="s">
        <v>886</v>
      </c>
      <c r="E39" s="114" t="s">
        <v>1226</v>
      </c>
      <c r="F39" s="114" t="s">
        <v>1222</v>
      </c>
      <c r="G39" s="114" t="s">
        <v>1227</v>
      </c>
      <c r="H39" s="441">
        <v>5077981.4400000004</v>
      </c>
      <c r="I39" s="442">
        <v>642.61072101072523</v>
      </c>
      <c r="J39" s="443">
        <v>4.7492194050580139E-4</v>
      </c>
      <c r="K39" s="443">
        <v>5.1525448059952517E-3</v>
      </c>
      <c r="L39" s="443">
        <v>-9.2774564352105737E-2</v>
      </c>
      <c r="M39" s="296"/>
      <c r="N39" s="296"/>
      <c r="O39" s="296"/>
      <c r="P39" s="167"/>
      <c r="Q39" s="199"/>
      <c r="R39" s="77"/>
      <c r="S39" s="77"/>
    </row>
    <row r="40" spans="1:19" s="267" customFormat="1" ht="12.75" customHeight="1">
      <c r="A40" s="452" t="s">
        <v>1256</v>
      </c>
      <c r="B40" s="444">
        <v>30082084002</v>
      </c>
      <c r="C40" s="445" t="s">
        <v>1257</v>
      </c>
      <c r="D40" s="445" t="s">
        <v>886</v>
      </c>
      <c r="E40" s="114" t="s">
        <v>1244</v>
      </c>
      <c r="F40" s="114" t="s">
        <v>1222</v>
      </c>
      <c r="G40" s="114" t="s">
        <v>1231</v>
      </c>
      <c r="H40" s="441">
        <v>18394236.739999998</v>
      </c>
      <c r="I40" s="442">
        <v>12.380063296590015</v>
      </c>
      <c r="J40" s="443">
        <v>6.3173529087575453E-2</v>
      </c>
      <c r="K40" s="443">
        <v>4.9179518902153108E-2</v>
      </c>
      <c r="L40" s="443">
        <v>0.23487679857701549</v>
      </c>
      <c r="M40" s="296"/>
      <c r="N40" s="296"/>
      <c r="O40" s="296"/>
      <c r="P40" s="167"/>
      <c r="Q40" s="199"/>
      <c r="R40" s="77"/>
      <c r="S40" s="77"/>
    </row>
    <row r="41" spans="1:19" s="267" customFormat="1" ht="12.75" customHeight="1">
      <c r="A41" s="452" t="s">
        <v>1258</v>
      </c>
      <c r="B41" s="444">
        <v>44832307529</v>
      </c>
      <c r="C41" s="445" t="s">
        <v>1259</v>
      </c>
      <c r="D41" s="445" t="s">
        <v>886</v>
      </c>
      <c r="E41" s="114" t="s">
        <v>1226</v>
      </c>
      <c r="F41" s="114" t="s">
        <v>1222</v>
      </c>
      <c r="G41" s="114" t="s">
        <v>1227</v>
      </c>
      <c r="H41" s="441">
        <v>19940579.82</v>
      </c>
      <c r="I41" s="442">
        <v>1000.7821643038587</v>
      </c>
      <c r="J41" s="443">
        <v>-9.706940804734554E-4</v>
      </c>
      <c r="K41" s="443">
        <v>6.6313383415137483E-3</v>
      </c>
      <c r="L41" s="443">
        <v>-6.5001047033212522E-2</v>
      </c>
      <c r="M41" s="296"/>
      <c r="N41" s="296"/>
      <c r="O41" s="296"/>
      <c r="P41" s="167"/>
      <c r="Q41" s="199"/>
      <c r="R41" s="77"/>
      <c r="S41" s="77"/>
    </row>
    <row r="42" spans="1:19" s="267" customFormat="1" ht="12.75" customHeight="1">
      <c r="A42" s="452" t="s">
        <v>1260</v>
      </c>
      <c r="B42" s="444" t="s">
        <v>1261</v>
      </c>
      <c r="C42" s="445" t="s">
        <v>1262</v>
      </c>
      <c r="D42" s="445" t="s">
        <v>886</v>
      </c>
      <c r="E42" s="114" t="s">
        <v>1234</v>
      </c>
      <c r="F42" s="114" t="s">
        <v>1222</v>
      </c>
      <c r="G42" s="114" t="s">
        <v>1231</v>
      </c>
      <c r="H42" s="441">
        <v>4988714.3600000003</v>
      </c>
      <c r="I42" s="442">
        <v>984.63406453786286</v>
      </c>
      <c r="J42" s="443">
        <v>-4.1901920076551358E-3</v>
      </c>
      <c r="K42" s="443">
        <v>-4.1901920076550248E-3</v>
      </c>
      <c r="L42" s="443">
        <v>-2.792714715386635E-2</v>
      </c>
      <c r="M42" s="296"/>
      <c r="N42" s="296"/>
      <c r="O42" s="296"/>
      <c r="P42" s="167"/>
      <c r="Q42" s="199"/>
      <c r="R42" s="77"/>
      <c r="S42" s="77"/>
    </row>
    <row r="43" spans="1:19" s="267" customFormat="1" ht="12.75" customHeight="1">
      <c r="A43" s="452" t="s">
        <v>1263</v>
      </c>
      <c r="B43" s="444">
        <v>30290598804</v>
      </c>
      <c r="C43" s="445" t="s">
        <v>1264</v>
      </c>
      <c r="D43" s="445" t="s">
        <v>886</v>
      </c>
      <c r="E43" s="114" t="s">
        <v>1226</v>
      </c>
      <c r="F43" s="114" t="s">
        <v>1222</v>
      </c>
      <c r="G43" s="114" t="s">
        <v>1231</v>
      </c>
      <c r="H43" s="441">
        <v>18713168.800000001</v>
      </c>
      <c r="I43" s="442">
        <v>3.258314895630305</v>
      </c>
      <c r="J43" s="443">
        <v>-7.8538551680125135E-3</v>
      </c>
      <c r="K43" s="443">
        <v>-2.0740359870243807E-2</v>
      </c>
      <c r="L43" s="443">
        <v>-0.54367522429641424</v>
      </c>
      <c r="M43" s="296"/>
      <c r="N43" s="296"/>
      <c r="O43" s="296"/>
      <c r="P43" s="167"/>
      <c r="Q43" s="199"/>
      <c r="R43" s="77"/>
      <c r="S43" s="77"/>
    </row>
    <row r="44" spans="1:19" s="267" customFormat="1" ht="12.75" customHeight="1">
      <c r="A44" s="452" t="s">
        <v>1265</v>
      </c>
      <c r="B44" s="444">
        <v>10423796399</v>
      </c>
      <c r="C44" s="445" t="s">
        <v>1266</v>
      </c>
      <c r="D44" s="445" t="s">
        <v>886</v>
      </c>
      <c r="E44" s="114" t="s">
        <v>1234</v>
      </c>
      <c r="F44" s="114" t="s">
        <v>1222</v>
      </c>
      <c r="G44" s="114" t="s">
        <v>1231</v>
      </c>
      <c r="H44" s="441">
        <v>73381722.180000007</v>
      </c>
      <c r="I44" s="442">
        <v>1423.463789964944</v>
      </c>
      <c r="J44" s="443">
        <v>-5.2560285534595241E-3</v>
      </c>
      <c r="K44" s="443">
        <v>-8.9327189250509864E-4</v>
      </c>
      <c r="L44" s="443">
        <v>-4.2137653590736956E-3</v>
      </c>
      <c r="M44" s="296"/>
      <c r="N44" s="296"/>
      <c r="O44" s="296"/>
      <c r="P44" s="167"/>
      <c r="Q44" s="199"/>
      <c r="R44" s="77"/>
      <c r="S44" s="77"/>
    </row>
    <row r="45" spans="1:19" s="267" customFormat="1" ht="12.75" customHeight="1">
      <c r="A45" s="452" t="s">
        <v>1267</v>
      </c>
      <c r="B45" s="444">
        <v>86292133603</v>
      </c>
      <c r="C45" s="445" t="s">
        <v>1268</v>
      </c>
      <c r="D45" s="445" t="s">
        <v>886</v>
      </c>
      <c r="E45" s="114" t="s">
        <v>1244</v>
      </c>
      <c r="F45" s="114" t="s">
        <v>1222</v>
      </c>
      <c r="G45" s="114" t="s">
        <v>1231</v>
      </c>
      <c r="H45" s="441">
        <v>16301301.48</v>
      </c>
      <c r="I45" s="442">
        <v>21.013461816703074</v>
      </c>
      <c r="J45" s="443">
        <v>-1.1200446634821115E-2</v>
      </c>
      <c r="K45" s="443">
        <v>-1.4781125442395626E-2</v>
      </c>
      <c r="L45" s="443">
        <v>-9.2536956594228559E-2</v>
      </c>
      <c r="M45" s="296"/>
      <c r="N45" s="296"/>
      <c r="O45" s="296"/>
      <c r="P45" s="167"/>
      <c r="Q45" s="199"/>
      <c r="R45" s="77"/>
      <c r="S45" s="77"/>
    </row>
    <row r="46" spans="1:19" s="267" customFormat="1" ht="12.75" customHeight="1">
      <c r="A46" s="452" t="s">
        <v>1269</v>
      </c>
      <c r="B46" s="444" t="s">
        <v>1270</v>
      </c>
      <c r="C46" s="445" t="s">
        <v>1271</v>
      </c>
      <c r="D46" s="445" t="s">
        <v>886</v>
      </c>
      <c r="E46" s="114" t="s">
        <v>1226</v>
      </c>
      <c r="F46" s="114" t="s">
        <v>1222</v>
      </c>
      <c r="G46" s="114" t="s">
        <v>1231</v>
      </c>
      <c r="H46" s="441">
        <v>56738503.810000002</v>
      </c>
      <c r="I46" s="442">
        <v>22.402780000558067</v>
      </c>
      <c r="J46" s="443">
        <v>-2.9480774041595659E-2</v>
      </c>
      <c r="K46" s="443">
        <v>-2.5429348057087298E-2</v>
      </c>
      <c r="L46" s="443">
        <v>-3.0321357408305993E-2</v>
      </c>
      <c r="M46" s="296"/>
      <c r="N46" s="296"/>
      <c r="O46" s="296"/>
      <c r="P46" s="167"/>
      <c r="Q46" s="199"/>
      <c r="R46" s="77"/>
      <c r="S46" s="77"/>
    </row>
    <row r="47" spans="1:19" s="267" customFormat="1" ht="12.75" customHeight="1">
      <c r="A47" s="452" t="s">
        <v>1272</v>
      </c>
      <c r="B47" s="444">
        <v>84300431782</v>
      </c>
      <c r="C47" s="445" t="s">
        <v>1273</v>
      </c>
      <c r="D47" s="445" t="s">
        <v>143</v>
      </c>
      <c r="E47" s="114" t="s">
        <v>1226</v>
      </c>
      <c r="F47" s="114" t="s">
        <v>1222</v>
      </c>
      <c r="G47" s="114" t="s">
        <v>1231</v>
      </c>
      <c r="H47" s="441">
        <v>44023605.693700001</v>
      </c>
      <c r="I47" s="442">
        <v>161.57138086107511</v>
      </c>
      <c r="J47" s="443">
        <v>1.4425966556976144E-2</v>
      </c>
      <c r="K47" s="443">
        <v>1.1492794108874493E-2</v>
      </c>
      <c r="L47" s="443">
        <v>5.5978514531799251E-2</v>
      </c>
      <c r="M47" s="296"/>
      <c r="N47" s="296"/>
      <c r="O47" s="296"/>
      <c r="P47" s="167"/>
      <c r="Q47" s="199"/>
      <c r="R47" s="77"/>
      <c r="S47" s="77"/>
    </row>
    <row r="48" spans="1:19" s="267" customFormat="1" ht="12.75" customHeight="1">
      <c r="A48" s="452" t="s">
        <v>1274</v>
      </c>
      <c r="B48" s="444" t="s">
        <v>1275</v>
      </c>
      <c r="C48" s="445" t="s">
        <v>1276</v>
      </c>
      <c r="D48" s="445" t="s">
        <v>143</v>
      </c>
      <c r="E48" s="114" t="s">
        <v>1226</v>
      </c>
      <c r="F48" s="114" t="s">
        <v>1222</v>
      </c>
      <c r="G48" s="114" t="s">
        <v>1277</v>
      </c>
      <c r="H48" s="441">
        <v>6190260.9292000001</v>
      </c>
      <c r="I48" s="442">
        <v>181.37503281130887</v>
      </c>
      <c r="J48" s="443">
        <v>1.4892219685431973E-2</v>
      </c>
      <c r="K48" s="443">
        <v>3.0841259829255563E-2</v>
      </c>
      <c r="L48" s="443">
        <v>-9.1667765577166382E-2</v>
      </c>
      <c r="M48" s="296"/>
      <c r="N48" s="296"/>
      <c r="O48" s="296"/>
      <c r="P48" s="167"/>
      <c r="Q48" s="199"/>
      <c r="R48" s="77"/>
      <c r="S48" s="77"/>
    </row>
    <row r="49" spans="1:19" s="267" customFormat="1" ht="12.75" customHeight="1">
      <c r="A49" s="452" t="s">
        <v>1278</v>
      </c>
      <c r="B49" s="444" t="s">
        <v>1279</v>
      </c>
      <c r="C49" s="445" t="s">
        <v>1280</v>
      </c>
      <c r="D49" s="445" t="s">
        <v>1281</v>
      </c>
      <c r="E49" s="114" t="s">
        <v>1230</v>
      </c>
      <c r="F49" s="114" t="s">
        <v>1222</v>
      </c>
      <c r="G49" s="114" t="s">
        <v>1227</v>
      </c>
      <c r="H49" s="441">
        <v>70005455.560000002</v>
      </c>
      <c r="I49" s="442">
        <v>748.40314637732172</v>
      </c>
      <c r="J49" s="443">
        <v>-8.975594132630238E-2</v>
      </c>
      <c r="K49" s="443">
        <v>-7.3034054976679474E-3</v>
      </c>
      <c r="L49" s="443">
        <v>-8.3856302297079521E-2</v>
      </c>
      <c r="M49" s="296"/>
      <c r="N49" s="296"/>
      <c r="O49" s="296"/>
      <c r="P49" s="167"/>
      <c r="Q49" s="199"/>
      <c r="R49" s="77"/>
      <c r="S49" s="77"/>
    </row>
    <row r="50" spans="1:19" s="267" customFormat="1" ht="12.75" customHeight="1">
      <c r="A50" s="452" t="s">
        <v>1282</v>
      </c>
      <c r="B50" s="444">
        <v>80921653541</v>
      </c>
      <c r="C50" s="445" t="s">
        <v>1283</v>
      </c>
      <c r="D50" s="445" t="s">
        <v>1281</v>
      </c>
      <c r="E50" s="114" t="s">
        <v>1226</v>
      </c>
      <c r="F50" s="114" t="s">
        <v>1222</v>
      </c>
      <c r="G50" s="114" t="s">
        <v>1231</v>
      </c>
      <c r="H50" s="441">
        <v>30701183.239999998</v>
      </c>
      <c r="I50" s="442">
        <v>131.80993261808786</v>
      </c>
      <c r="J50" s="443">
        <v>-7.5565191645170393E-2</v>
      </c>
      <c r="K50" s="443">
        <v>-1.4164884243340614E-2</v>
      </c>
      <c r="L50" s="443">
        <v>-0.10855684029043278</v>
      </c>
      <c r="M50" s="296"/>
      <c r="N50" s="296"/>
      <c r="O50" s="296"/>
      <c r="P50" s="167"/>
      <c r="Q50" s="199"/>
      <c r="R50" s="77"/>
      <c r="S50" s="77"/>
    </row>
    <row r="51" spans="1:19" s="267" customFormat="1" ht="12.75" customHeight="1">
      <c r="A51" s="452" t="s">
        <v>1284</v>
      </c>
      <c r="B51" s="444">
        <v>43449016606</v>
      </c>
      <c r="C51" s="445" t="s">
        <v>1285</v>
      </c>
      <c r="D51" s="445" t="s">
        <v>1281</v>
      </c>
      <c r="E51" s="114" t="s">
        <v>1230</v>
      </c>
      <c r="F51" s="114" t="s">
        <v>1222</v>
      </c>
      <c r="G51" s="114" t="s">
        <v>1231</v>
      </c>
      <c r="H51" s="441">
        <v>86571232.650000006</v>
      </c>
      <c r="I51" s="442">
        <v>119.71970992486905</v>
      </c>
      <c r="J51" s="443">
        <v>-6.5430358057449567E-2</v>
      </c>
      <c r="K51" s="443">
        <v>-1.5450577165969315E-2</v>
      </c>
      <c r="L51" s="443">
        <v>-0.10010075179222289</v>
      </c>
      <c r="M51" s="296"/>
      <c r="N51" s="296"/>
      <c r="O51" s="296"/>
      <c r="P51" s="167"/>
      <c r="Q51" s="199"/>
      <c r="R51" s="77"/>
      <c r="S51" s="77"/>
    </row>
    <row r="52" spans="1:19" s="267" customFormat="1" ht="12.75" customHeight="1">
      <c r="A52" s="452" t="s">
        <v>1286</v>
      </c>
      <c r="B52" s="444">
        <v>70498146370</v>
      </c>
      <c r="C52" s="445" t="s">
        <v>1287</v>
      </c>
      <c r="D52" s="445" t="s">
        <v>1281</v>
      </c>
      <c r="E52" s="114" t="s">
        <v>1234</v>
      </c>
      <c r="F52" s="114" t="s">
        <v>1222</v>
      </c>
      <c r="G52" s="114" t="s">
        <v>1227</v>
      </c>
      <c r="H52" s="441">
        <v>53747602.68</v>
      </c>
      <c r="I52" s="442">
        <v>808.59390875122381</v>
      </c>
      <c r="J52" s="443">
        <v>3.8320755235328186E-2</v>
      </c>
      <c r="K52" s="443">
        <v>1.5208856025454853E-3</v>
      </c>
      <c r="L52" s="443">
        <v>-2.6102711325814987E-4</v>
      </c>
      <c r="M52" s="296"/>
      <c r="N52" s="296"/>
      <c r="O52" s="296"/>
      <c r="P52" s="167"/>
      <c r="Q52" s="199"/>
      <c r="R52" s="77"/>
      <c r="S52" s="77"/>
    </row>
    <row r="53" spans="1:19" ht="12.75" customHeight="1">
      <c r="A53" s="113" t="s">
        <v>1288</v>
      </c>
      <c r="B53" s="444" t="s">
        <v>1289</v>
      </c>
      <c r="C53" s="445" t="s">
        <v>1290</v>
      </c>
      <c r="D53" s="445" t="s">
        <v>1281</v>
      </c>
      <c r="E53" s="114" t="s">
        <v>1234</v>
      </c>
      <c r="F53" s="114" t="s">
        <v>1222</v>
      </c>
      <c r="G53" s="114" t="s">
        <v>1231</v>
      </c>
      <c r="H53" s="441">
        <v>386490450.44999999</v>
      </c>
      <c r="I53" s="442">
        <v>145.02973253599342</v>
      </c>
      <c r="J53" s="443">
        <v>5.0901233741702523E-3</v>
      </c>
      <c r="K53" s="443">
        <v>-2.4200646830951911E-6</v>
      </c>
      <c r="L53" s="443">
        <v>1.6921427164873215E-4</v>
      </c>
      <c r="M53" s="296"/>
      <c r="N53" s="296"/>
      <c r="O53" s="296"/>
      <c r="P53" s="167"/>
      <c r="Q53" s="199"/>
      <c r="R53" s="77"/>
      <c r="S53" s="77"/>
    </row>
    <row r="54" spans="1:19" ht="12.75" customHeight="1">
      <c r="A54" s="452" t="s">
        <v>1291</v>
      </c>
      <c r="B54" s="444" t="s">
        <v>1292</v>
      </c>
      <c r="C54" s="445" t="s">
        <v>1293</v>
      </c>
      <c r="D54" s="445" t="s">
        <v>1281</v>
      </c>
      <c r="E54" s="114" t="s">
        <v>1234</v>
      </c>
      <c r="F54" s="114" t="s">
        <v>1222</v>
      </c>
      <c r="G54" s="114" t="s">
        <v>1227</v>
      </c>
      <c r="H54" s="441">
        <v>184445538.09</v>
      </c>
      <c r="I54" s="442">
        <v>1188.1101041601291</v>
      </c>
      <c r="J54" s="443">
        <v>-4.3272446567886758E-2</v>
      </c>
      <c r="K54" s="443">
        <v>-3.5051302444161214E-3</v>
      </c>
      <c r="L54" s="443">
        <v>-7.7840803947633375E-2</v>
      </c>
      <c r="M54" s="296"/>
      <c r="N54" s="296"/>
      <c r="O54" s="296"/>
      <c r="P54" s="167"/>
      <c r="Q54" s="199"/>
      <c r="R54" s="77"/>
      <c r="S54" s="77"/>
    </row>
    <row r="55" spans="1:19" ht="12.75" customHeight="1">
      <c r="A55" s="113" t="s">
        <v>1294</v>
      </c>
      <c r="B55" s="194">
        <v>99792542550</v>
      </c>
      <c r="C55" s="439" t="s">
        <v>1295</v>
      </c>
      <c r="D55" s="445" t="s">
        <v>113</v>
      </c>
      <c r="E55" s="114" t="s">
        <v>1230</v>
      </c>
      <c r="F55" s="114" t="s">
        <v>115</v>
      </c>
      <c r="G55" s="114" t="s">
        <v>1227</v>
      </c>
      <c r="H55" s="446">
        <v>92980909.803100005</v>
      </c>
      <c r="I55" s="447">
        <v>123.5127</v>
      </c>
      <c r="J55" s="443">
        <v>-6.3128924102708983E-2</v>
      </c>
      <c r="K55" s="443">
        <v>-9.6133160720754951E-3</v>
      </c>
      <c r="L55" s="443">
        <v>-7.0224769108984453E-2</v>
      </c>
      <c r="M55" s="296"/>
      <c r="N55" s="296"/>
      <c r="O55" s="296"/>
      <c r="P55" s="167"/>
      <c r="Q55" s="199"/>
      <c r="R55" s="77"/>
      <c r="S55" s="77"/>
    </row>
    <row r="56" spans="1:19" ht="12.75" customHeight="1">
      <c r="A56" s="448" t="s">
        <v>1222</v>
      </c>
      <c r="B56" s="449" t="s">
        <v>1222</v>
      </c>
      <c r="C56" s="918" t="s">
        <v>1222</v>
      </c>
      <c r="D56" s="445" t="s">
        <v>1222</v>
      </c>
      <c r="E56" s="440" t="s">
        <v>1222</v>
      </c>
      <c r="F56" s="440" t="s">
        <v>116</v>
      </c>
      <c r="G56" s="440" t="s">
        <v>1227</v>
      </c>
      <c r="H56" s="115">
        <v>43308511.1338</v>
      </c>
      <c r="I56" s="116">
        <v>120.0081</v>
      </c>
      <c r="J56" s="443">
        <v>-1.7953989361225386E-2</v>
      </c>
      <c r="K56" s="443">
        <v>-1.0039579880683047E-2</v>
      </c>
      <c r="L56" s="443">
        <v>-7.2166866989245348E-2</v>
      </c>
      <c r="M56" s="296"/>
      <c r="N56" s="296"/>
      <c r="O56" s="296"/>
      <c r="P56" s="167"/>
      <c r="Q56" s="199"/>
      <c r="R56" s="77"/>
      <c r="S56" s="77"/>
    </row>
    <row r="57" spans="1:19" ht="12.75" customHeight="1">
      <c r="A57" s="113" t="s">
        <v>1222</v>
      </c>
      <c r="B57" s="194" t="s">
        <v>1222</v>
      </c>
      <c r="C57" s="439" t="s">
        <v>1222</v>
      </c>
      <c r="D57" s="445" t="s">
        <v>1222</v>
      </c>
      <c r="E57" s="114" t="s">
        <v>1222</v>
      </c>
      <c r="F57" s="114" t="s">
        <v>117</v>
      </c>
      <c r="G57" s="114" t="s">
        <v>1227</v>
      </c>
      <c r="H57" s="441" t="s">
        <v>1222</v>
      </c>
      <c r="I57" s="442" t="s">
        <v>1222</v>
      </c>
      <c r="J57" s="443" t="s">
        <v>1222</v>
      </c>
      <c r="K57" s="443" t="s">
        <v>1222</v>
      </c>
      <c r="L57" s="443" t="s">
        <v>1222</v>
      </c>
      <c r="M57" s="296"/>
      <c r="N57" s="296"/>
      <c r="O57" s="296"/>
      <c r="P57" s="167"/>
      <c r="Q57" s="199"/>
      <c r="R57" s="77"/>
      <c r="S57" s="77"/>
    </row>
    <row r="58" spans="1:19" ht="12.75" customHeight="1">
      <c r="A58" s="136" t="s">
        <v>1296</v>
      </c>
      <c r="B58" s="194">
        <v>48827873221</v>
      </c>
      <c r="C58" s="439" t="s">
        <v>1297</v>
      </c>
      <c r="D58" s="445" t="s">
        <v>113</v>
      </c>
      <c r="E58" s="114" t="s">
        <v>1234</v>
      </c>
      <c r="F58" s="114" t="s">
        <v>115</v>
      </c>
      <c r="G58" s="114" t="s">
        <v>1227</v>
      </c>
      <c r="H58" s="441">
        <v>12003638.9373</v>
      </c>
      <c r="I58" s="442">
        <v>1703.876</v>
      </c>
      <c r="J58" s="443">
        <v>-7.0924116263191284E-3</v>
      </c>
      <c r="K58" s="443">
        <v>-3.1972432653504246E-4</v>
      </c>
      <c r="L58" s="443">
        <v>-6.9514259334816253E-2</v>
      </c>
      <c r="M58" s="296"/>
      <c r="N58" s="296"/>
      <c r="O58" s="296"/>
      <c r="P58" s="167"/>
      <c r="Q58" s="199"/>
      <c r="R58" s="77"/>
      <c r="S58" s="77"/>
    </row>
    <row r="59" spans="1:19" ht="12.75" customHeight="1">
      <c r="A59" s="113" t="s">
        <v>1222</v>
      </c>
      <c r="B59" s="194" t="s">
        <v>1222</v>
      </c>
      <c r="C59" s="439" t="s">
        <v>1222</v>
      </c>
      <c r="D59" s="445" t="s">
        <v>1222</v>
      </c>
      <c r="E59" s="114" t="s">
        <v>1222</v>
      </c>
      <c r="F59" s="114" t="s">
        <v>116</v>
      </c>
      <c r="G59" s="114" t="s">
        <v>1227</v>
      </c>
      <c r="H59" s="441">
        <v>80908954.942699999</v>
      </c>
      <c r="I59" s="442">
        <v>1642.2099000000001</v>
      </c>
      <c r="J59" s="443">
        <v>-4.1426141253993243E-2</v>
      </c>
      <c r="K59" s="443">
        <v>-6.3089877376842907E-4</v>
      </c>
      <c r="L59" s="443">
        <v>-7.080134930545734E-2</v>
      </c>
      <c r="M59" s="296"/>
      <c r="N59" s="296"/>
      <c r="O59" s="296"/>
      <c r="P59" s="167"/>
      <c r="Q59" s="199"/>
      <c r="R59" s="77"/>
      <c r="S59" s="77"/>
    </row>
    <row r="60" spans="1:19" s="267" customFormat="1" ht="12.75" customHeight="1">
      <c r="A60" s="113" t="s">
        <v>1298</v>
      </c>
      <c r="B60" s="194" t="s">
        <v>1299</v>
      </c>
      <c r="C60" s="439" t="s">
        <v>1300</v>
      </c>
      <c r="D60" s="445" t="s">
        <v>113</v>
      </c>
      <c r="E60" s="114" t="s">
        <v>1244</v>
      </c>
      <c r="F60" s="114" t="s">
        <v>115</v>
      </c>
      <c r="G60" s="114" t="s">
        <v>1227</v>
      </c>
      <c r="H60" s="441">
        <v>13255191.6391</v>
      </c>
      <c r="I60" s="442">
        <v>710.19240000000002</v>
      </c>
      <c r="J60" s="443">
        <v>-0.30398543990978988</v>
      </c>
      <c r="K60" s="443">
        <v>-4.5823217745087907E-3</v>
      </c>
      <c r="L60" s="443">
        <v>-7.4342590911507078E-2</v>
      </c>
      <c r="M60" s="296"/>
      <c r="N60" s="296"/>
      <c r="O60" s="296"/>
      <c r="P60" s="167"/>
      <c r="Q60" s="199"/>
      <c r="R60" s="77"/>
      <c r="S60" s="77"/>
    </row>
    <row r="61" spans="1:19" ht="12.75" customHeight="1">
      <c r="A61" s="113" t="s">
        <v>1222</v>
      </c>
      <c r="B61" s="194" t="s">
        <v>1222</v>
      </c>
      <c r="C61" s="439" t="s">
        <v>1222</v>
      </c>
      <c r="D61" s="445" t="s">
        <v>1222</v>
      </c>
      <c r="E61" s="114" t="s">
        <v>1222</v>
      </c>
      <c r="F61" s="114" t="s">
        <v>116</v>
      </c>
      <c r="G61" s="114" t="s">
        <v>1227</v>
      </c>
      <c r="H61" s="441">
        <v>10014983.400900001</v>
      </c>
      <c r="I61" s="442">
        <v>706.63409999999999</v>
      </c>
      <c r="J61" s="443">
        <v>-6.7958411253921103E-2</v>
      </c>
      <c r="K61" s="443">
        <v>-5.0042428831312824E-3</v>
      </c>
      <c r="L61" s="443">
        <v>-7.6247891608336005E-2</v>
      </c>
      <c r="M61" s="296"/>
      <c r="N61" s="296"/>
      <c r="O61" s="296"/>
      <c r="P61" s="167"/>
      <c r="Q61" s="199"/>
      <c r="R61" s="77"/>
      <c r="S61" s="77"/>
    </row>
    <row r="62" spans="1:19" ht="12.75" customHeight="1">
      <c r="A62" s="113" t="s">
        <v>1222</v>
      </c>
      <c r="B62" s="194" t="s">
        <v>1222</v>
      </c>
      <c r="C62" s="439" t="s">
        <v>1222</v>
      </c>
      <c r="D62" s="439" t="s">
        <v>1222</v>
      </c>
      <c r="E62" s="114" t="s">
        <v>1222</v>
      </c>
      <c r="F62" s="114" t="s">
        <v>117</v>
      </c>
      <c r="G62" s="114" t="s">
        <v>1227</v>
      </c>
      <c r="H62" s="441">
        <v>0</v>
      </c>
      <c r="I62" s="442">
        <v>0</v>
      </c>
      <c r="J62" s="443" t="s">
        <v>1222</v>
      </c>
      <c r="K62" s="443" t="s">
        <v>1222</v>
      </c>
      <c r="L62" s="443" t="s">
        <v>1222</v>
      </c>
      <c r="M62" s="296"/>
      <c r="N62" s="296"/>
      <c r="O62" s="296"/>
      <c r="P62" s="167"/>
      <c r="Q62" s="199"/>
      <c r="R62" s="77"/>
      <c r="S62" s="77"/>
    </row>
    <row r="63" spans="1:19" ht="12.75" customHeight="1">
      <c r="A63" s="452" t="s">
        <v>1301</v>
      </c>
      <c r="B63" s="194" t="s">
        <v>1302</v>
      </c>
      <c r="C63" s="439" t="s">
        <v>1092</v>
      </c>
      <c r="D63" s="439" t="s">
        <v>113</v>
      </c>
      <c r="E63" s="114" t="s">
        <v>1226</v>
      </c>
      <c r="F63" s="114" t="s">
        <v>115</v>
      </c>
      <c r="G63" s="114" t="s">
        <v>1231</v>
      </c>
      <c r="H63" s="441">
        <v>28121645.7084</v>
      </c>
      <c r="I63" s="442">
        <v>120.3044</v>
      </c>
      <c r="J63" s="443">
        <v>-2.5119320331457362E-2</v>
      </c>
      <c r="K63" s="443">
        <v>-2.5119870215219442E-2</v>
      </c>
      <c r="L63" s="443">
        <v>-1.5808524886111841E-2</v>
      </c>
      <c r="M63" s="296"/>
      <c r="N63" s="296"/>
      <c r="O63" s="296"/>
      <c r="P63" s="167"/>
      <c r="Q63" s="199"/>
      <c r="R63" s="77"/>
      <c r="S63" s="77"/>
    </row>
    <row r="64" spans="1:19" ht="12.75" customHeight="1">
      <c r="A64" s="452" t="s">
        <v>1222</v>
      </c>
      <c r="B64" s="194" t="s">
        <v>1222</v>
      </c>
      <c r="C64" s="439" t="s">
        <v>1222</v>
      </c>
      <c r="D64" s="439" t="s">
        <v>1222</v>
      </c>
      <c r="E64" s="114" t="s">
        <v>1222</v>
      </c>
      <c r="F64" s="114" t="s">
        <v>116</v>
      </c>
      <c r="G64" s="114" t="s">
        <v>1231</v>
      </c>
      <c r="H64" s="441">
        <v>3488857.1815999998</v>
      </c>
      <c r="I64" s="442">
        <v>120.30540000000001</v>
      </c>
      <c r="J64" s="443">
        <v>-2.5118718138537943E-2</v>
      </c>
      <c r="K64" s="443">
        <v>-2.5118876676185398E-2</v>
      </c>
      <c r="L64" s="443" t="s">
        <v>1222</v>
      </c>
      <c r="M64" s="296"/>
      <c r="N64" s="296"/>
      <c r="O64" s="296"/>
      <c r="P64" s="167"/>
      <c r="Q64" s="199"/>
      <c r="R64" s="77"/>
      <c r="S64" s="77"/>
    </row>
    <row r="65" spans="1:19" ht="12.75" customHeight="1">
      <c r="A65" s="113" t="s">
        <v>1303</v>
      </c>
      <c r="B65" s="194" t="s">
        <v>1304</v>
      </c>
      <c r="C65" s="439" t="s">
        <v>1305</v>
      </c>
      <c r="D65" s="439" t="s">
        <v>113</v>
      </c>
      <c r="E65" s="114" t="s">
        <v>1234</v>
      </c>
      <c r="F65" s="114" t="s">
        <v>115</v>
      </c>
      <c r="G65" s="114" t="s">
        <v>1277</v>
      </c>
      <c r="H65" s="441">
        <v>7815531.7203000002</v>
      </c>
      <c r="I65" s="442">
        <v>733.70759999999996</v>
      </c>
      <c r="J65" s="443">
        <v>-0.11221921684412361</v>
      </c>
      <c r="K65" s="443">
        <v>-1.878406240935937E-3</v>
      </c>
      <c r="L65" s="443">
        <v>-1.5445287768040217E-2</v>
      </c>
      <c r="M65" s="296"/>
      <c r="N65" s="296"/>
      <c r="O65" s="296"/>
      <c r="P65" s="167"/>
      <c r="Q65" s="199"/>
      <c r="R65" s="77"/>
      <c r="S65" s="77"/>
    </row>
    <row r="66" spans="1:19" ht="12.75" customHeight="1">
      <c r="A66" s="136" t="s">
        <v>1222</v>
      </c>
      <c r="B66" s="194" t="s">
        <v>1222</v>
      </c>
      <c r="C66" s="439" t="s">
        <v>1222</v>
      </c>
      <c r="D66" s="439" t="s">
        <v>1222</v>
      </c>
      <c r="E66" s="450" t="s">
        <v>1222</v>
      </c>
      <c r="F66" s="450" t="s">
        <v>116</v>
      </c>
      <c r="G66" s="450" t="s">
        <v>1277</v>
      </c>
      <c r="H66" s="441">
        <v>2741732.7196999998</v>
      </c>
      <c r="I66" s="442">
        <v>715.68769999999995</v>
      </c>
      <c r="J66" s="443">
        <v>-0.21397073813470779</v>
      </c>
      <c r="K66" s="443">
        <v>-2.1992410326393541E-3</v>
      </c>
      <c r="L66" s="443">
        <v>-1.6950136410252226E-2</v>
      </c>
      <c r="M66" s="296"/>
      <c r="N66" s="296"/>
      <c r="O66" s="296"/>
      <c r="P66" s="167"/>
      <c r="Q66" s="199"/>
      <c r="R66" s="77"/>
      <c r="S66" s="77"/>
    </row>
    <row r="67" spans="1:19" ht="12.75" customHeight="1">
      <c r="A67" s="113" t="s">
        <v>1306</v>
      </c>
      <c r="B67" s="194">
        <v>22443293291</v>
      </c>
      <c r="C67" s="439" t="s">
        <v>1307</v>
      </c>
      <c r="D67" s="439" t="s">
        <v>113</v>
      </c>
      <c r="E67" s="450" t="s">
        <v>1234</v>
      </c>
      <c r="F67" s="450" t="s">
        <v>115</v>
      </c>
      <c r="G67" s="450" t="s">
        <v>1227</v>
      </c>
      <c r="H67" s="446">
        <v>26465216.552700002</v>
      </c>
      <c r="I67" s="447">
        <v>105.6613</v>
      </c>
      <c r="J67" s="443">
        <v>-0.10008160335270988</v>
      </c>
      <c r="K67" s="443">
        <v>-7.0472492719385604E-3</v>
      </c>
      <c r="L67" s="443">
        <v>-7.068360288717157E-2</v>
      </c>
      <c r="M67" s="296"/>
      <c r="N67" s="296"/>
      <c r="O67" s="296"/>
      <c r="P67" s="167"/>
      <c r="Q67" s="199"/>
      <c r="R67" s="77"/>
      <c r="S67" s="77"/>
    </row>
    <row r="68" spans="1:19" ht="12.75" customHeight="1">
      <c r="A68" s="113" t="s">
        <v>1222</v>
      </c>
      <c r="B68" s="194" t="s">
        <v>1222</v>
      </c>
      <c r="C68" s="439" t="s">
        <v>1222</v>
      </c>
      <c r="D68" s="439" t="s">
        <v>1222</v>
      </c>
      <c r="E68" s="114" t="s">
        <v>1222</v>
      </c>
      <c r="F68" s="114" t="s">
        <v>116</v>
      </c>
      <c r="G68" s="114" t="s">
        <v>1227</v>
      </c>
      <c r="H68" s="115">
        <v>55332.487300000001</v>
      </c>
      <c r="I68" s="116">
        <v>103.61960000000001</v>
      </c>
      <c r="J68" s="443">
        <v>-0.47312039209659551</v>
      </c>
      <c r="K68" s="443">
        <v>-7.3691252221937953E-3</v>
      </c>
      <c r="L68" s="443">
        <v>-7.3035940015498735E-2</v>
      </c>
      <c r="M68" s="296"/>
      <c r="N68" s="296"/>
      <c r="O68" s="296"/>
      <c r="P68" s="167"/>
      <c r="Q68" s="199"/>
      <c r="R68" s="77"/>
      <c r="S68" s="77"/>
    </row>
    <row r="69" spans="1:19" ht="12.75" customHeight="1">
      <c r="A69" s="113" t="s">
        <v>1308</v>
      </c>
      <c r="B69" s="194">
        <v>61691616181</v>
      </c>
      <c r="C69" s="439" t="s">
        <v>1309</v>
      </c>
      <c r="D69" s="439" t="s">
        <v>113</v>
      </c>
      <c r="E69" s="114" t="s">
        <v>1226</v>
      </c>
      <c r="F69" s="114" t="s">
        <v>115</v>
      </c>
      <c r="G69" s="114" t="s">
        <v>1227</v>
      </c>
      <c r="H69" s="115">
        <v>133385253.6585</v>
      </c>
      <c r="I69" s="116">
        <v>129.37190000000001</v>
      </c>
      <c r="J69" s="443">
        <v>-1.8949820407138662E-2</v>
      </c>
      <c r="K69" s="443">
        <v>-1.3886764508206029E-2</v>
      </c>
      <c r="L69" s="443">
        <v>-5.2412216538098244E-2</v>
      </c>
      <c r="M69" s="296"/>
      <c r="N69" s="296"/>
      <c r="O69" s="296"/>
      <c r="P69" s="167"/>
      <c r="Q69" s="199"/>
      <c r="R69" s="77"/>
      <c r="S69" s="77"/>
    </row>
    <row r="70" spans="1:19" ht="12.75" customHeight="1">
      <c r="A70" s="113" t="s">
        <v>1222</v>
      </c>
      <c r="B70" s="194" t="s">
        <v>1222</v>
      </c>
      <c r="C70" s="439" t="s">
        <v>1222</v>
      </c>
      <c r="D70" s="439" t="s">
        <v>1222</v>
      </c>
      <c r="E70" s="114" t="s">
        <v>1222</v>
      </c>
      <c r="F70" s="114" t="s">
        <v>116</v>
      </c>
      <c r="G70" s="114" t="s">
        <v>1227</v>
      </c>
      <c r="H70" s="115">
        <v>12109561.1072</v>
      </c>
      <c r="I70" s="116">
        <v>124.7347</v>
      </c>
      <c r="J70" s="443">
        <v>-2.2084495413544292E-2</v>
      </c>
      <c r="K70" s="443">
        <v>-1.4733473008731957E-2</v>
      </c>
      <c r="L70" s="443">
        <v>-5.6380368688403903E-2</v>
      </c>
      <c r="M70" s="296"/>
      <c r="N70" s="296"/>
      <c r="O70" s="296"/>
      <c r="P70" s="167"/>
      <c r="Q70" s="199"/>
      <c r="R70" s="77"/>
      <c r="S70" s="77"/>
    </row>
    <row r="71" spans="1:19" ht="12.75" customHeight="1">
      <c r="A71" s="113" t="s">
        <v>1222</v>
      </c>
      <c r="B71" s="194" t="s">
        <v>1222</v>
      </c>
      <c r="C71" s="439" t="s">
        <v>1222</v>
      </c>
      <c r="D71" s="439" t="s">
        <v>1222</v>
      </c>
      <c r="E71" s="114" t="s">
        <v>1222</v>
      </c>
      <c r="F71" s="114" t="s">
        <v>117</v>
      </c>
      <c r="G71" s="114" t="s">
        <v>1227</v>
      </c>
      <c r="H71" s="115">
        <v>22.361599999999999</v>
      </c>
      <c r="I71" s="116">
        <v>0</v>
      </c>
      <c r="J71" s="443">
        <v>-1.454716922927779E-2</v>
      </c>
      <c r="K71" s="443" t="s">
        <v>1222</v>
      </c>
      <c r="L71" s="443" t="s">
        <v>1222</v>
      </c>
      <c r="M71" s="296"/>
      <c r="N71" s="296"/>
      <c r="O71" s="296"/>
      <c r="P71" s="167"/>
      <c r="Q71" s="199"/>
      <c r="R71" s="77"/>
      <c r="S71" s="77"/>
    </row>
    <row r="72" spans="1:19" ht="12.75" customHeight="1">
      <c r="A72" s="113" t="s">
        <v>1222</v>
      </c>
      <c r="B72" s="444" t="s">
        <v>1222</v>
      </c>
      <c r="C72" s="445" t="s">
        <v>1222</v>
      </c>
      <c r="D72" s="445" t="s">
        <v>1222</v>
      </c>
      <c r="E72" s="114" t="s">
        <v>1222</v>
      </c>
      <c r="F72" s="114" t="s">
        <v>1226</v>
      </c>
      <c r="G72" s="114" t="s">
        <v>1227</v>
      </c>
      <c r="H72" s="441">
        <v>784787.03769999999</v>
      </c>
      <c r="I72" s="451">
        <v>132.5565</v>
      </c>
      <c r="J72" s="443">
        <v>3.0628949587279131E-3</v>
      </c>
      <c r="K72" s="443">
        <v>-1.3039641201717966E-2</v>
      </c>
      <c r="L72" s="443">
        <v>-4.8441387113569045E-2</v>
      </c>
      <c r="M72" s="296"/>
      <c r="N72" s="296"/>
      <c r="O72" s="296"/>
      <c r="P72" s="167"/>
      <c r="Q72" s="199"/>
      <c r="R72" s="77"/>
      <c r="S72" s="77"/>
    </row>
    <row r="73" spans="1:19" ht="12.75" customHeight="1">
      <c r="A73" s="136" t="s">
        <v>1310</v>
      </c>
      <c r="B73" s="444" t="s">
        <v>1311</v>
      </c>
      <c r="C73" s="445" t="s">
        <v>1312</v>
      </c>
      <c r="D73" s="445" t="s">
        <v>113</v>
      </c>
      <c r="E73" s="114" t="s">
        <v>1226</v>
      </c>
      <c r="F73" s="114" t="s">
        <v>115</v>
      </c>
      <c r="G73" s="114" t="s">
        <v>1277</v>
      </c>
      <c r="H73" s="441">
        <v>47412014.147200003</v>
      </c>
      <c r="I73" s="451">
        <v>567.00710000000004</v>
      </c>
      <c r="J73" s="443">
        <v>-2.1981439968111749E-2</v>
      </c>
      <c r="K73" s="443">
        <v>-1.6819059160824601E-2</v>
      </c>
      <c r="L73" s="443">
        <v>-0.29281918772366766</v>
      </c>
      <c r="M73" s="296"/>
      <c r="N73" s="296"/>
      <c r="O73" s="296"/>
      <c r="P73" s="167"/>
      <c r="Q73" s="199"/>
      <c r="R73" s="77"/>
      <c r="S73" s="77"/>
    </row>
    <row r="74" spans="1:19" s="267" customFormat="1" ht="13.5" customHeight="1">
      <c r="A74" s="113" t="s">
        <v>1222</v>
      </c>
      <c r="B74" s="444" t="s">
        <v>1222</v>
      </c>
      <c r="C74" s="445" t="s">
        <v>1222</v>
      </c>
      <c r="D74" s="445" t="s">
        <v>1222</v>
      </c>
      <c r="E74" s="114" t="s">
        <v>1222</v>
      </c>
      <c r="F74" s="114" t="s">
        <v>116</v>
      </c>
      <c r="G74" s="114" t="s">
        <v>1277</v>
      </c>
      <c r="H74" s="441">
        <v>45335866.347000003</v>
      </c>
      <c r="I74" s="451">
        <v>560.79589999999996</v>
      </c>
      <c r="J74" s="443">
        <v>-5.5666703225686565E-2</v>
      </c>
      <c r="K74" s="443">
        <v>-1.7709159156302556E-2</v>
      </c>
      <c r="L74" s="443">
        <v>-0.29585257529251541</v>
      </c>
      <c r="M74" s="296"/>
      <c r="N74" s="296"/>
      <c r="O74" s="296"/>
      <c r="P74" s="167"/>
      <c r="Q74" s="199"/>
      <c r="R74" s="77"/>
      <c r="S74" s="77"/>
    </row>
    <row r="75" spans="1:19" s="267" customFormat="1" ht="13.5" customHeight="1">
      <c r="A75" s="113" t="s">
        <v>1222</v>
      </c>
      <c r="B75" s="444" t="s">
        <v>1222</v>
      </c>
      <c r="C75" s="445" t="s">
        <v>1222</v>
      </c>
      <c r="D75" s="445" t="s">
        <v>1222</v>
      </c>
      <c r="E75" s="114" t="s">
        <v>1222</v>
      </c>
      <c r="F75" s="114" t="s">
        <v>1226</v>
      </c>
      <c r="G75" s="114" t="s">
        <v>1277</v>
      </c>
      <c r="H75" s="441">
        <v>1283003.6158</v>
      </c>
      <c r="I75" s="451">
        <v>574.17010000000005</v>
      </c>
      <c r="J75" s="443">
        <v>2.4051832661261541E-2</v>
      </c>
      <c r="K75" s="443">
        <v>-1.5913020184270099E-2</v>
      </c>
      <c r="L75" s="443">
        <v>-0.28969950722567672</v>
      </c>
      <c r="M75" s="296"/>
      <c r="N75" s="296"/>
      <c r="O75" s="296"/>
      <c r="P75" s="167"/>
      <c r="Q75" s="199"/>
      <c r="R75" s="77"/>
      <c r="S75" s="77"/>
    </row>
    <row r="76" spans="1:19" s="267" customFormat="1" ht="13.5" customHeight="1">
      <c r="A76" s="113" t="s">
        <v>1313</v>
      </c>
      <c r="B76" s="444" t="s">
        <v>1314</v>
      </c>
      <c r="C76" s="445" t="s">
        <v>1315</v>
      </c>
      <c r="D76" s="445" t="s">
        <v>113</v>
      </c>
      <c r="E76" s="114" t="s">
        <v>1244</v>
      </c>
      <c r="F76" s="114" t="s">
        <v>115</v>
      </c>
      <c r="G76" s="114" t="s">
        <v>1227</v>
      </c>
      <c r="H76" s="441">
        <v>36149193.757700004</v>
      </c>
      <c r="I76" s="451">
        <v>845.91340000000002</v>
      </c>
      <c r="J76" s="443">
        <v>-0.18607784790075876</v>
      </c>
      <c r="K76" s="443">
        <v>5.4277718863215973E-4</v>
      </c>
      <c r="L76" s="443">
        <v>-6.277264197080612E-2</v>
      </c>
      <c r="M76" s="296"/>
      <c r="N76" s="296"/>
      <c r="O76" s="296"/>
      <c r="P76" s="167"/>
      <c r="Q76" s="199"/>
      <c r="R76" s="77"/>
      <c r="S76" s="77"/>
    </row>
    <row r="77" spans="1:19" s="267" customFormat="1" ht="13.5" customHeight="1">
      <c r="A77" s="113" t="s">
        <v>1222</v>
      </c>
      <c r="B77" s="444" t="s">
        <v>1222</v>
      </c>
      <c r="C77" s="445" t="s">
        <v>1222</v>
      </c>
      <c r="D77" s="445" t="s">
        <v>1222</v>
      </c>
      <c r="E77" s="114" t="s">
        <v>1222</v>
      </c>
      <c r="F77" s="114" t="s">
        <v>116</v>
      </c>
      <c r="G77" s="114" t="s">
        <v>1227</v>
      </c>
      <c r="H77" s="441">
        <v>186131926.56580001</v>
      </c>
      <c r="I77" s="451">
        <v>823.79700000000003</v>
      </c>
      <c r="J77" s="443">
        <v>-6.883169999147376E-2</v>
      </c>
      <c r="K77" s="443">
        <v>1.2954880456006457E-4</v>
      </c>
      <c r="L77" s="443">
        <v>-6.4690239903936297E-2</v>
      </c>
      <c r="M77" s="296"/>
      <c r="N77" s="296"/>
      <c r="O77" s="296"/>
      <c r="P77" s="167"/>
      <c r="Q77" s="199"/>
      <c r="R77" s="77"/>
      <c r="S77" s="77"/>
    </row>
    <row r="78" spans="1:19" ht="13.5" customHeight="1">
      <c r="A78" s="452" t="s">
        <v>1222</v>
      </c>
      <c r="B78" s="444" t="s">
        <v>1222</v>
      </c>
      <c r="C78" s="445" t="s">
        <v>1222</v>
      </c>
      <c r="D78" s="445" t="s">
        <v>1222</v>
      </c>
      <c r="E78" s="114" t="s">
        <v>1222</v>
      </c>
      <c r="F78" s="114" t="s">
        <v>117</v>
      </c>
      <c r="G78" s="114" t="s">
        <v>1227</v>
      </c>
      <c r="H78" s="441">
        <v>11.4765</v>
      </c>
      <c r="I78" s="451">
        <v>0</v>
      </c>
      <c r="J78" s="443">
        <v>-1.982729383527726E-3</v>
      </c>
      <c r="K78" s="443" t="s">
        <v>1222</v>
      </c>
      <c r="L78" s="443" t="s">
        <v>1222</v>
      </c>
      <c r="M78" s="296"/>
      <c r="N78" s="296"/>
      <c r="O78" s="296"/>
      <c r="P78" s="167"/>
      <c r="Q78" s="199"/>
      <c r="R78" s="77"/>
      <c r="S78" s="77"/>
    </row>
    <row r="79" spans="1:19" s="267" customFormat="1" ht="12.75" customHeight="1">
      <c r="A79" s="452" t="s">
        <v>1316</v>
      </c>
      <c r="B79" s="444" t="s">
        <v>1317</v>
      </c>
      <c r="C79" s="445" t="s">
        <v>1183</v>
      </c>
      <c r="D79" s="445" t="s">
        <v>113</v>
      </c>
      <c r="E79" s="114" t="s">
        <v>1226</v>
      </c>
      <c r="F79" s="114" t="s">
        <v>115</v>
      </c>
      <c r="G79" s="114" t="s">
        <v>1231</v>
      </c>
      <c r="H79" s="441">
        <v>38033970.5167</v>
      </c>
      <c r="I79" s="451">
        <v>141.9538</v>
      </c>
      <c r="J79" s="443">
        <v>1.4289357958992221E-2</v>
      </c>
      <c r="K79" s="443">
        <v>-2.5713742524895222E-2</v>
      </c>
      <c r="L79" s="443">
        <v>-8.873877566631494E-2</v>
      </c>
      <c r="M79" s="296"/>
      <c r="N79" s="296"/>
      <c r="O79" s="296"/>
      <c r="P79" s="167"/>
      <c r="Q79" s="199"/>
      <c r="R79" s="77"/>
      <c r="S79" s="77"/>
    </row>
    <row r="80" spans="1:19" ht="12.75" customHeight="1">
      <c r="A80" s="136" t="s">
        <v>1222</v>
      </c>
      <c r="B80" s="444" t="s">
        <v>1222</v>
      </c>
      <c r="C80" s="445" t="s">
        <v>1222</v>
      </c>
      <c r="D80" s="445" t="s">
        <v>1222</v>
      </c>
      <c r="E80" s="114" t="s">
        <v>1222</v>
      </c>
      <c r="F80" s="114" t="s">
        <v>116</v>
      </c>
      <c r="G80" s="114" t="s">
        <v>1231</v>
      </c>
      <c r="H80" s="441">
        <v>567826.41330000001</v>
      </c>
      <c r="I80" s="442">
        <v>141.95660000000001</v>
      </c>
      <c r="J80" s="443">
        <v>-2.5712449054674513E-2</v>
      </c>
      <c r="K80" s="443">
        <v>-2.5712579699800231E-2</v>
      </c>
      <c r="L80" s="443" t="s">
        <v>1222</v>
      </c>
      <c r="M80" s="296"/>
      <c r="N80" s="296"/>
      <c r="O80" s="296"/>
      <c r="P80" s="167"/>
      <c r="Q80" s="199"/>
      <c r="R80" s="77"/>
      <c r="S80" s="77"/>
    </row>
    <row r="81" spans="1:19" ht="12.75" customHeight="1">
      <c r="A81" s="136" t="s">
        <v>1318</v>
      </c>
      <c r="B81" s="444" t="s">
        <v>1319</v>
      </c>
      <c r="C81" s="445" t="s">
        <v>1320</v>
      </c>
      <c r="D81" s="445" t="s">
        <v>113</v>
      </c>
      <c r="E81" s="114" t="s">
        <v>1226</v>
      </c>
      <c r="F81" s="114" t="s">
        <v>115</v>
      </c>
      <c r="G81" s="114" t="s">
        <v>1227</v>
      </c>
      <c r="H81" s="441">
        <v>204528649.14820001</v>
      </c>
      <c r="I81" s="442">
        <v>1164.5091</v>
      </c>
      <c r="J81" s="443">
        <v>-3.6667780672968053E-2</v>
      </c>
      <c r="K81" s="443">
        <v>-1.2515611023712792E-2</v>
      </c>
      <c r="L81" s="443">
        <v>-1.4811154787436109E-2</v>
      </c>
      <c r="M81" s="296"/>
      <c r="N81" s="296"/>
      <c r="O81" s="296"/>
      <c r="P81" s="167"/>
      <c r="Q81" s="199"/>
      <c r="R81" s="77"/>
      <c r="S81" s="77"/>
    </row>
    <row r="82" spans="1:19" s="267" customFormat="1" ht="12.75" customHeight="1">
      <c r="A82" s="136" t="s">
        <v>1222</v>
      </c>
      <c r="B82" s="444" t="s">
        <v>1222</v>
      </c>
      <c r="C82" s="445" t="s">
        <v>1222</v>
      </c>
      <c r="D82" s="445" t="s">
        <v>1222</v>
      </c>
      <c r="E82" s="114" t="s">
        <v>1222</v>
      </c>
      <c r="F82" s="114" t="s">
        <v>116</v>
      </c>
      <c r="G82" s="114" t="s">
        <v>1227</v>
      </c>
      <c r="H82" s="441">
        <v>14518181.7063</v>
      </c>
      <c r="I82" s="442">
        <v>1078.0125</v>
      </c>
      <c r="J82" s="443">
        <v>-4.9042658803904793E-2</v>
      </c>
      <c r="K82" s="443">
        <v>-1.3340670750386918E-2</v>
      </c>
      <c r="L82" s="443">
        <v>-1.8907205684751016E-2</v>
      </c>
      <c r="M82" s="296"/>
      <c r="N82" s="296"/>
      <c r="O82" s="296"/>
      <c r="P82" s="241"/>
      <c r="Q82" s="242"/>
      <c r="R82" s="77"/>
      <c r="S82" s="77"/>
    </row>
    <row r="83" spans="1:19" s="267" customFormat="1" ht="12.75" customHeight="1">
      <c r="A83" s="136" t="s">
        <v>1222</v>
      </c>
      <c r="B83" s="444" t="s">
        <v>1222</v>
      </c>
      <c r="C83" s="445" t="s">
        <v>1222</v>
      </c>
      <c r="D83" s="445" t="s">
        <v>1222</v>
      </c>
      <c r="E83" s="114" t="s">
        <v>1222</v>
      </c>
      <c r="F83" s="114" t="s">
        <v>117</v>
      </c>
      <c r="G83" s="114" t="s">
        <v>1227</v>
      </c>
      <c r="H83" s="441">
        <v>143.40020000000001</v>
      </c>
      <c r="I83" s="442">
        <v>0</v>
      </c>
      <c r="J83" s="443">
        <v>-1.6636242321338646E-2</v>
      </c>
      <c r="K83" s="443" t="s">
        <v>1222</v>
      </c>
      <c r="L83" s="443" t="s">
        <v>1222</v>
      </c>
      <c r="M83" s="296"/>
      <c r="N83" s="296"/>
      <c r="O83" s="296"/>
      <c r="P83" s="241"/>
      <c r="Q83" s="242"/>
      <c r="R83" s="77"/>
      <c r="S83" s="77"/>
    </row>
    <row r="84" spans="1:19" s="267" customFormat="1" ht="12.75" customHeight="1">
      <c r="A84" s="136" t="s">
        <v>1222</v>
      </c>
      <c r="B84" s="444" t="s">
        <v>1222</v>
      </c>
      <c r="C84" s="445" t="s">
        <v>1222</v>
      </c>
      <c r="D84" s="445" t="s">
        <v>1222</v>
      </c>
      <c r="E84" s="114" t="s">
        <v>1222</v>
      </c>
      <c r="F84" s="114" t="s">
        <v>1226</v>
      </c>
      <c r="G84" s="114" t="s">
        <v>1227</v>
      </c>
      <c r="H84" s="441">
        <v>825299.75529999996</v>
      </c>
      <c r="I84" s="442">
        <v>1190.6948</v>
      </c>
      <c r="J84" s="443">
        <v>-4.4912389195545521E-2</v>
      </c>
      <c r="K84" s="443">
        <v>-1.1692667198640483E-2</v>
      </c>
      <c r="L84" s="443">
        <v>-1.0784145356739216E-2</v>
      </c>
      <c r="M84" s="296"/>
      <c r="N84" s="296"/>
      <c r="O84" s="296"/>
      <c r="P84" s="241"/>
      <c r="Q84" s="242"/>
      <c r="R84" s="77"/>
      <c r="S84" s="77"/>
    </row>
    <row r="85" spans="1:19" s="267" customFormat="1" ht="12.75" customHeight="1">
      <c r="A85" s="136" t="s">
        <v>1321</v>
      </c>
      <c r="B85" s="444">
        <v>74643964821</v>
      </c>
      <c r="C85" s="445" t="s">
        <v>1322</v>
      </c>
      <c r="D85" s="445" t="s">
        <v>113</v>
      </c>
      <c r="E85" s="114" t="s">
        <v>1234</v>
      </c>
      <c r="F85" s="114" t="s">
        <v>1222</v>
      </c>
      <c r="G85" s="114" t="s">
        <v>1231</v>
      </c>
      <c r="H85" s="441">
        <v>223781718.50999999</v>
      </c>
      <c r="I85" s="442">
        <v>131.31633066644753</v>
      </c>
      <c r="J85" s="443">
        <v>3.9452553220534314E-2</v>
      </c>
      <c r="K85" s="443">
        <v>1.6471437481735407E-4</v>
      </c>
      <c r="L85" s="443">
        <v>3.9616950434240294E-4</v>
      </c>
      <c r="M85" s="296"/>
      <c r="N85" s="296"/>
      <c r="O85" s="296"/>
      <c r="P85" s="241"/>
      <c r="Q85" s="242"/>
      <c r="R85" s="77"/>
      <c r="S85" s="77"/>
    </row>
    <row r="86" spans="1:19" s="267" customFormat="1" ht="12.75" customHeight="1">
      <c r="A86" s="136" t="s">
        <v>1323</v>
      </c>
      <c r="B86" s="444" t="s">
        <v>1324</v>
      </c>
      <c r="C86" s="445" t="s">
        <v>1325</v>
      </c>
      <c r="D86" s="445" t="s">
        <v>1088</v>
      </c>
      <c r="E86" s="114" t="s">
        <v>1234</v>
      </c>
      <c r="F86" s="114" t="s">
        <v>1222</v>
      </c>
      <c r="G86" s="114" t="s">
        <v>1231</v>
      </c>
      <c r="H86" s="441">
        <v>522682214.44999999</v>
      </c>
      <c r="I86" s="442">
        <v>1005158.1047115384</v>
      </c>
      <c r="J86" s="443">
        <v>-2.9752555772818434E-3</v>
      </c>
      <c r="K86" s="443">
        <v>-2.9752555772817324E-3</v>
      </c>
      <c r="L86" s="443">
        <v>-1.3945127252076417E-2</v>
      </c>
      <c r="M86" s="296"/>
      <c r="N86" s="296"/>
      <c r="O86" s="296"/>
      <c r="P86" s="241"/>
      <c r="Q86" s="242"/>
      <c r="R86" s="77"/>
      <c r="S86" s="77"/>
    </row>
    <row r="87" spans="1:19" ht="12.75" customHeight="1">
      <c r="A87" s="113" t="s">
        <v>1326</v>
      </c>
      <c r="B87" s="194" t="s">
        <v>1327</v>
      </c>
      <c r="C87" s="439" t="s">
        <v>1328</v>
      </c>
      <c r="D87" s="439" t="s">
        <v>1088</v>
      </c>
      <c r="E87" s="114" t="s">
        <v>1244</v>
      </c>
      <c r="F87" s="114" t="s">
        <v>1222</v>
      </c>
      <c r="G87" s="114" t="s">
        <v>1227</v>
      </c>
      <c r="H87" s="441">
        <v>67260415.049999997</v>
      </c>
      <c r="I87" s="442">
        <v>757.36874621353854</v>
      </c>
      <c r="J87" s="443">
        <v>-1.0973170403323573E-2</v>
      </c>
      <c r="K87" s="443">
        <v>-9.1038843643499456E-3</v>
      </c>
      <c r="L87" s="443">
        <v>-3.6510480191082384E-2</v>
      </c>
      <c r="M87" s="296"/>
      <c r="N87" s="296"/>
      <c r="O87" s="296"/>
      <c r="P87" s="167"/>
      <c r="Q87" s="199"/>
      <c r="R87" s="77"/>
      <c r="S87" s="77"/>
    </row>
    <row r="88" spans="1:19" ht="12.75" customHeight="1">
      <c r="A88" s="113" t="s">
        <v>1437</v>
      </c>
      <c r="B88" s="194">
        <v>89809469629</v>
      </c>
      <c r="C88" s="439" t="s">
        <v>1329</v>
      </c>
      <c r="D88" s="439" t="s">
        <v>1088</v>
      </c>
      <c r="E88" s="114" t="s">
        <v>1234</v>
      </c>
      <c r="F88" s="114" t="s">
        <v>1222</v>
      </c>
      <c r="G88" s="114" t="s">
        <v>1227</v>
      </c>
      <c r="H88" s="441">
        <v>230527819.77000001</v>
      </c>
      <c r="I88" s="442">
        <v>749.84075855624667</v>
      </c>
      <c r="J88" s="443">
        <v>-3.357516956725215E-2</v>
      </c>
      <c r="K88" s="443">
        <v>-6.188956407460533E-3</v>
      </c>
      <c r="L88" s="443">
        <v>-2.1378470955868756E-2</v>
      </c>
      <c r="M88" s="296"/>
      <c r="N88" s="296"/>
      <c r="O88" s="296"/>
      <c r="P88" s="167"/>
      <c r="Q88" s="199"/>
      <c r="R88" s="77"/>
      <c r="S88" s="77"/>
    </row>
    <row r="89" spans="1:19" ht="12.75" customHeight="1">
      <c r="A89" s="113" t="s">
        <v>1330</v>
      </c>
      <c r="B89" s="194">
        <v>85535430386</v>
      </c>
      <c r="C89" s="439" t="s">
        <v>1331</v>
      </c>
      <c r="D89" s="439" t="s">
        <v>1088</v>
      </c>
      <c r="E89" s="114" t="s">
        <v>1226</v>
      </c>
      <c r="F89" s="114" t="s">
        <v>1222</v>
      </c>
      <c r="G89" s="114" t="s">
        <v>1231</v>
      </c>
      <c r="H89" s="441">
        <v>162193863.21000001</v>
      </c>
      <c r="I89" s="442">
        <v>53.064318106030143</v>
      </c>
      <c r="J89" s="443">
        <v>2.7509328802909572E-2</v>
      </c>
      <c r="K89" s="443">
        <v>-2.2258274282944468E-2</v>
      </c>
      <c r="L89" s="443">
        <v>-5.6582856254295821E-3</v>
      </c>
      <c r="M89" s="296"/>
      <c r="N89" s="296"/>
      <c r="O89" s="296"/>
      <c r="P89" s="167"/>
      <c r="Q89" s="199"/>
      <c r="R89" s="77"/>
      <c r="S89" s="77"/>
    </row>
    <row r="90" spans="1:19" ht="12.75" customHeight="1">
      <c r="A90" s="113" t="s">
        <v>1332</v>
      </c>
      <c r="B90" s="194">
        <v>40425097619</v>
      </c>
      <c r="C90" s="439" t="s">
        <v>1333</v>
      </c>
      <c r="D90" s="439" t="s">
        <v>1088</v>
      </c>
      <c r="E90" s="114" t="s">
        <v>1226</v>
      </c>
      <c r="F90" s="114" t="s">
        <v>1222</v>
      </c>
      <c r="G90" s="114" t="s">
        <v>1227</v>
      </c>
      <c r="H90" s="441">
        <v>25284141.920000002</v>
      </c>
      <c r="I90" s="442">
        <v>849.65490339430255</v>
      </c>
      <c r="J90" s="443">
        <v>-1.4389712098828111E-2</v>
      </c>
      <c r="K90" s="443">
        <v>-8.762146590089781E-3</v>
      </c>
      <c r="L90" s="443">
        <v>-3.9138744907536216E-2</v>
      </c>
      <c r="M90" s="296"/>
      <c r="N90" s="296"/>
      <c r="O90" s="296"/>
      <c r="P90" s="167"/>
      <c r="Q90" s="199"/>
      <c r="R90" s="77"/>
      <c r="S90" s="77"/>
    </row>
    <row r="91" spans="1:19" ht="12.75" customHeight="1">
      <c r="A91" s="113" t="s">
        <v>1334</v>
      </c>
      <c r="B91" s="194" t="s">
        <v>1335</v>
      </c>
      <c r="C91" s="439" t="s">
        <v>1336</v>
      </c>
      <c r="D91" s="439" t="s">
        <v>1088</v>
      </c>
      <c r="E91" s="114" t="s">
        <v>1244</v>
      </c>
      <c r="F91" s="114" t="s">
        <v>1222</v>
      </c>
      <c r="G91" s="114" t="s">
        <v>1277</v>
      </c>
      <c r="H91" s="441">
        <v>16278219.68</v>
      </c>
      <c r="I91" s="442">
        <v>747.71117160680524</v>
      </c>
      <c r="J91" s="443">
        <v>-1.8145864747607265E-2</v>
      </c>
      <c r="K91" s="443">
        <v>-1.5232627700616508E-3</v>
      </c>
      <c r="L91" s="443">
        <v>-6.8026206500692021E-3</v>
      </c>
      <c r="M91" s="296"/>
      <c r="N91" s="296"/>
      <c r="O91" s="296"/>
      <c r="P91" s="167"/>
      <c r="Q91" s="199"/>
      <c r="R91" s="77"/>
      <c r="S91" s="77"/>
    </row>
    <row r="92" spans="1:19" ht="12.75" customHeight="1">
      <c r="A92" s="136" t="s">
        <v>1337</v>
      </c>
      <c r="B92" s="194">
        <v>61515780704</v>
      </c>
      <c r="C92" s="439" t="s">
        <v>1338</v>
      </c>
      <c r="D92" s="439" t="s">
        <v>1088</v>
      </c>
      <c r="E92" s="114" t="s">
        <v>1234</v>
      </c>
      <c r="F92" s="114" t="s">
        <v>1222</v>
      </c>
      <c r="G92" s="114" t="s">
        <v>1231</v>
      </c>
      <c r="H92" s="441">
        <v>281176098.43000001</v>
      </c>
      <c r="I92" s="442">
        <v>132.83834153412579</v>
      </c>
      <c r="J92" s="443">
        <v>-1.5138481708911411E-2</v>
      </c>
      <c r="K92" s="443">
        <v>-2.5266189410855233E-3</v>
      </c>
      <c r="L92" s="443">
        <v>-2.6448668635635775E-3</v>
      </c>
      <c r="M92" s="296"/>
      <c r="N92" s="296"/>
      <c r="O92" s="296"/>
      <c r="P92" s="167"/>
      <c r="Q92" s="199"/>
      <c r="R92" s="77"/>
      <c r="S92" s="77"/>
    </row>
    <row r="93" spans="1:19" ht="12.75" customHeight="1">
      <c r="A93" s="113" t="s">
        <v>1339</v>
      </c>
      <c r="B93" s="194">
        <v>16128752508</v>
      </c>
      <c r="C93" s="439" t="s">
        <v>1340</v>
      </c>
      <c r="D93" s="439" t="s">
        <v>1088</v>
      </c>
      <c r="E93" s="114" t="s">
        <v>1230</v>
      </c>
      <c r="F93" s="114" t="s">
        <v>1222</v>
      </c>
      <c r="G93" s="114" t="s">
        <v>1227</v>
      </c>
      <c r="H93" s="441">
        <v>60550455.390000001</v>
      </c>
      <c r="I93" s="442">
        <v>109.06767495245784</v>
      </c>
      <c r="J93" s="443">
        <v>-9.5569057400003432E-3</v>
      </c>
      <c r="K93" s="443">
        <v>-5.9937666479649154E-3</v>
      </c>
      <c r="L93" s="443">
        <v>-4.5446139666227237E-2</v>
      </c>
      <c r="M93" s="296"/>
      <c r="N93" s="296"/>
      <c r="O93" s="296"/>
      <c r="P93" s="167"/>
      <c r="Q93" s="199"/>
      <c r="R93" s="77"/>
      <c r="S93" s="77"/>
    </row>
    <row r="94" spans="1:19" ht="12.75" customHeight="1">
      <c r="A94" s="113" t="s">
        <v>1359</v>
      </c>
      <c r="B94" s="194" t="s">
        <v>1360</v>
      </c>
      <c r="C94" s="439" t="s">
        <v>1361</v>
      </c>
      <c r="D94" s="439" t="s">
        <v>1358</v>
      </c>
      <c r="E94" s="114" t="s">
        <v>1234</v>
      </c>
      <c r="F94" s="114" t="s">
        <v>1222</v>
      </c>
      <c r="G94" s="114" t="s">
        <v>1227</v>
      </c>
      <c r="H94" s="441">
        <v>283536079.42820001</v>
      </c>
      <c r="I94" s="442">
        <v>772.57137550243158</v>
      </c>
      <c r="J94" s="443">
        <v>-3.0147986636819057E-2</v>
      </c>
      <c r="K94" s="443">
        <v>-3.4130882647913641E-3</v>
      </c>
      <c r="L94" s="443">
        <v>-8.2489825211626178E-2</v>
      </c>
      <c r="M94" s="296"/>
      <c r="N94" s="296"/>
      <c r="O94" s="296"/>
      <c r="P94" s="167"/>
      <c r="Q94" s="199"/>
      <c r="R94" s="77"/>
      <c r="S94" s="77"/>
    </row>
    <row r="95" spans="1:19" ht="12.75" customHeight="1">
      <c r="A95" s="113" t="s">
        <v>1362</v>
      </c>
      <c r="B95" s="194">
        <v>27751007165</v>
      </c>
      <c r="C95" s="439" t="s">
        <v>1363</v>
      </c>
      <c r="D95" s="439" t="s">
        <v>1358</v>
      </c>
      <c r="E95" s="114" t="s">
        <v>1234</v>
      </c>
      <c r="F95" s="114" t="s">
        <v>1222</v>
      </c>
      <c r="G95" s="114" t="s">
        <v>1227</v>
      </c>
      <c r="H95" s="441">
        <v>31548583.595400002</v>
      </c>
      <c r="I95" s="442">
        <v>748.7425584648056</v>
      </c>
      <c r="J95" s="443">
        <v>-6.7473584864977676E-3</v>
      </c>
      <c r="K95" s="443">
        <v>-2.9419054479893347E-3</v>
      </c>
      <c r="L95" s="443">
        <v>-5.6799164025049143E-2</v>
      </c>
      <c r="M95" s="296"/>
      <c r="N95" s="296"/>
      <c r="O95" s="296"/>
      <c r="P95" s="167"/>
      <c r="Q95" s="199"/>
      <c r="R95" s="77"/>
      <c r="S95" s="77"/>
    </row>
    <row r="96" spans="1:19" ht="12.75" customHeight="1">
      <c r="A96" s="113" t="s">
        <v>1364</v>
      </c>
      <c r="B96" s="194">
        <v>20010251059</v>
      </c>
      <c r="C96" s="439" t="s">
        <v>1365</v>
      </c>
      <c r="D96" s="439" t="s">
        <v>1358</v>
      </c>
      <c r="E96" s="114" t="s">
        <v>1234</v>
      </c>
      <c r="F96" s="114" t="s">
        <v>1222</v>
      </c>
      <c r="G96" s="114" t="s">
        <v>1227</v>
      </c>
      <c r="H96" s="441">
        <v>180113589.40990001</v>
      </c>
      <c r="I96" s="442">
        <v>786.04038037121609</v>
      </c>
      <c r="J96" s="443">
        <v>-3.3464432295664315E-2</v>
      </c>
      <c r="K96" s="443">
        <v>-1.5461442836692818E-3</v>
      </c>
      <c r="L96" s="443">
        <v>-2.5140517248610994E-2</v>
      </c>
      <c r="M96" s="296"/>
      <c r="N96" s="296"/>
      <c r="O96" s="296"/>
      <c r="P96" s="167"/>
      <c r="Q96" s="199"/>
      <c r="R96" s="77"/>
      <c r="S96" s="77"/>
    </row>
    <row r="97" spans="1:19" ht="12.75" customHeight="1">
      <c r="A97" s="113" t="s">
        <v>1366</v>
      </c>
      <c r="B97" s="194" t="s">
        <v>1367</v>
      </c>
      <c r="C97" s="439" t="s">
        <v>1368</v>
      </c>
      <c r="D97" s="439" t="s">
        <v>1358</v>
      </c>
      <c r="E97" s="114" t="s">
        <v>1234</v>
      </c>
      <c r="F97" s="114" t="s">
        <v>1222</v>
      </c>
      <c r="G97" s="114" t="s">
        <v>1231</v>
      </c>
      <c r="H97" s="441">
        <v>162664279.6855</v>
      </c>
      <c r="I97" s="442">
        <v>100.87544089953461</v>
      </c>
      <c r="J97" s="443">
        <v>-8.5264574863655795E-2</v>
      </c>
      <c r="K97" s="443">
        <v>-3.7695658998302406E-3</v>
      </c>
      <c r="L97" s="443">
        <v>-2.5575271182426751E-2</v>
      </c>
      <c r="M97" s="296"/>
      <c r="N97" s="296"/>
      <c r="O97" s="296"/>
      <c r="P97" s="167"/>
      <c r="Q97" s="199"/>
      <c r="R97" s="77"/>
      <c r="S97" s="77"/>
    </row>
    <row r="98" spans="1:19" ht="12.75" customHeight="1">
      <c r="A98" s="113" t="s">
        <v>1369</v>
      </c>
      <c r="B98" s="194" t="s">
        <v>1370</v>
      </c>
      <c r="C98" s="439" t="s">
        <v>1371</v>
      </c>
      <c r="D98" s="439" t="s">
        <v>1358</v>
      </c>
      <c r="E98" s="114" t="s">
        <v>1234</v>
      </c>
      <c r="F98" s="114" t="s">
        <v>1222</v>
      </c>
      <c r="G98" s="114" t="s">
        <v>1277</v>
      </c>
      <c r="H98" s="441">
        <v>69342792.929100007</v>
      </c>
      <c r="I98" s="442">
        <v>703.28667575686052</v>
      </c>
      <c r="J98" s="443">
        <v>-6.3886736615943907E-2</v>
      </c>
      <c r="K98" s="443">
        <v>-1.3364179561310419E-3</v>
      </c>
      <c r="L98" s="443">
        <v>-2.5208328857067919E-2</v>
      </c>
      <c r="M98" s="296"/>
      <c r="N98" s="296"/>
      <c r="O98" s="296"/>
      <c r="P98" s="167"/>
      <c r="Q98" s="199"/>
      <c r="R98" s="77"/>
      <c r="S98" s="77"/>
    </row>
    <row r="99" spans="1:19" ht="12.75" customHeight="1">
      <c r="A99" s="136" t="s">
        <v>1374</v>
      </c>
      <c r="B99" s="194">
        <v>79301865686</v>
      </c>
      <c r="C99" s="439" t="s">
        <v>1375</v>
      </c>
      <c r="D99" s="439" t="s">
        <v>1358</v>
      </c>
      <c r="E99" s="114" t="s">
        <v>1250</v>
      </c>
      <c r="F99" s="114" t="s">
        <v>1222</v>
      </c>
      <c r="G99" s="114" t="s">
        <v>1227</v>
      </c>
      <c r="H99" s="441">
        <v>118989981.6612</v>
      </c>
      <c r="I99" s="442">
        <v>893.95556693203514</v>
      </c>
      <c r="J99" s="443">
        <v>-2.467094150335114E-2</v>
      </c>
      <c r="K99" s="443">
        <v>-2.014158713127967E-2</v>
      </c>
      <c r="L99" s="443">
        <v>-3.5617322155418574E-2</v>
      </c>
      <c r="M99" s="296"/>
      <c r="N99" s="296"/>
      <c r="O99" s="296"/>
      <c r="P99" s="167"/>
      <c r="Q99" s="199"/>
      <c r="R99" s="77"/>
      <c r="S99" s="77"/>
    </row>
    <row r="100" spans="1:19" s="267" customFormat="1" ht="12.75" customHeight="1">
      <c r="A100" s="113" t="s">
        <v>1524</v>
      </c>
      <c r="B100" s="194" t="s">
        <v>1372</v>
      </c>
      <c r="C100" s="439" t="s">
        <v>1373</v>
      </c>
      <c r="D100" s="439" t="s">
        <v>1358</v>
      </c>
      <c r="E100" s="114" t="s">
        <v>1250</v>
      </c>
      <c r="F100" s="114" t="s">
        <v>1222</v>
      </c>
      <c r="G100" s="114" t="s">
        <v>1227</v>
      </c>
      <c r="H100" s="441">
        <v>27627740.307399999</v>
      </c>
      <c r="I100" s="442">
        <v>911.61512649925385</v>
      </c>
      <c r="J100" s="443">
        <v>-5.1992304277080903E-3</v>
      </c>
      <c r="K100" s="443">
        <v>-2.8152988996226869E-2</v>
      </c>
      <c r="L100" s="443">
        <v>-0.13867622489233766</v>
      </c>
      <c r="M100" s="296"/>
      <c r="N100" s="296"/>
      <c r="O100" s="296"/>
      <c r="P100" s="167"/>
      <c r="Q100" s="199"/>
      <c r="R100" s="77"/>
      <c r="S100" s="77"/>
    </row>
    <row r="101" spans="1:19" s="267" customFormat="1" ht="12.75" customHeight="1">
      <c r="A101" s="113" t="s">
        <v>1376</v>
      </c>
      <c r="B101" s="194" t="s">
        <v>1377</v>
      </c>
      <c r="C101" s="439" t="s">
        <v>1378</v>
      </c>
      <c r="D101" s="439" t="s">
        <v>1358</v>
      </c>
      <c r="E101" s="114" t="s">
        <v>1250</v>
      </c>
      <c r="F101" s="114" t="s">
        <v>1222</v>
      </c>
      <c r="G101" s="114" t="s">
        <v>1227</v>
      </c>
      <c r="H101" s="441">
        <v>217211197.2006</v>
      </c>
      <c r="I101" s="442">
        <v>773.79368232998729</v>
      </c>
      <c r="J101" s="443">
        <v>-3.6797216594850801E-2</v>
      </c>
      <c r="K101" s="443">
        <v>-1.9667022772762E-2</v>
      </c>
      <c r="L101" s="443">
        <v>-0.10351796612753639</v>
      </c>
      <c r="M101" s="296"/>
      <c r="N101" s="296"/>
      <c r="O101" s="296"/>
      <c r="P101" s="167"/>
      <c r="Q101" s="199"/>
      <c r="R101" s="77"/>
      <c r="S101" s="77"/>
    </row>
    <row r="102" spans="1:19" s="267" customFormat="1" ht="12.75" customHeight="1">
      <c r="A102" s="136" t="s">
        <v>1538</v>
      </c>
      <c r="B102" s="194" t="s">
        <v>1553</v>
      </c>
      <c r="C102" s="439" t="s">
        <v>1554</v>
      </c>
      <c r="D102" s="439" t="s">
        <v>1358</v>
      </c>
      <c r="E102" s="114" t="s">
        <v>1250</v>
      </c>
      <c r="F102" s="114" t="s">
        <v>1222</v>
      </c>
      <c r="G102" s="114" t="s">
        <v>1227</v>
      </c>
      <c r="H102" s="441">
        <v>131693524.1936</v>
      </c>
      <c r="I102" s="442">
        <v>795.77060056122764</v>
      </c>
      <c r="J102" s="443">
        <v>-2.6716491593134717E-2</v>
      </c>
      <c r="K102" s="443">
        <v>-1.4094543684201266E-2</v>
      </c>
      <c r="L102" s="443">
        <v>-5.0347187744339439E-2</v>
      </c>
      <c r="M102" s="296"/>
      <c r="N102" s="296"/>
      <c r="O102" s="296"/>
      <c r="P102" s="167"/>
      <c r="Q102" s="199"/>
      <c r="R102" s="77"/>
      <c r="S102" s="77"/>
    </row>
    <row r="103" spans="1:19" s="267" customFormat="1" ht="12.75" customHeight="1">
      <c r="A103" s="113" t="s">
        <v>1456</v>
      </c>
      <c r="B103" s="194" t="s">
        <v>1457</v>
      </c>
      <c r="C103" s="439" t="s">
        <v>1458</v>
      </c>
      <c r="D103" s="439" t="s">
        <v>1358</v>
      </c>
      <c r="E103" s="114" t="s">
        <v>1234</v>
      </c>
      <c r="F103" s="114" t="s">
        <v>1222</v>
      </c>
      <c r="G103" s="114" t="s">
        <v>1277</v>
      </c>
      <c r="H103" s="441">
        <v>42790078.430600002</v>
      </c>
      <c r="I103" s="442">
        <v>654.8010811858536</v>
      </c>
      <c r="J103" s="443">
        <v>6.9428302230173378E-2</v>
      </c>
      <c r="K103" s="443">
        <v>8.1624336705465872E-3</v>
      </c>
      <c r="L103" s="443">
        <v>-6.4646159253520241E-2</v>
      </c>
      <c r="M103" s="296"/>
      <c r="N103" s="296"/>
      <c r="O103" s="296"/>
      <c r="P103" s="167"/>
      <c r="Q103" s="199"/>
      <c r="R103" s="77"/>
      <c r="S103" s="77"/>
    </row>
    <row r="104" spans="1:19" s="267" customFormat="1" ht="12.75" customHeight="1">
      <c r="A104" s="113" t="s">
        <v>1379</v>
      </c>
      <c r="B104" s="194" t="s">
        <v>1380</v>
      </c>
      <c r="C104" s="439" t="s">
        <v>1381</v>
      </c>
      <c r="D104" s="439" t="s">
        <v>1358</v>
      </c>
      <c r="E104" s="114" t="s">
        <v>1244</v>
      </c>
      <c r="F104" s="114" t="s">
        <v>1222</v>
      </c>
      <c r="G104" s="114" t="s">
        <v>1227</v>
      </c>
      <c r="H104" s="441">
        <v>111285552.9447</v>
      </c>
      <c r="I104" s="442">
        <v>724.06108392616522</v>
      </c>
      <c r="J104" s="443">
        <v>-5.5019954666782889E-3</v>
      </c>
      <c r="K104" s="443">
        <v>-1.6917710635747651E-3</v>
      </c>
      <c r="L104" s="443">
        <v>-3.6760105473919724E-2</v>
      </c>
      <c r="M104" s="296"/>
      <c r="N104" s="296"/>
      <c r="O104" s="296"/>
      <c r="P104" s="167"/>
      <c r="Q104" s="199"/>
      <c r="R104" s="77"/>
      <c r="S104" s="77"/>
    </row>
    <row r="105" spans="1:19" s="267" customFormat="1" ht="12.75" customHeight="1">
      <c r="A105" s="113" t="s">
        <v>1382</v>
      </c>
      <c r="B105" s="194">
        <v>37884602446</v>
      </c>
      <c r="C105" s="439" t="s">
        <v>1383</v>
      </c>
      <c r="D105" s="439" t="s">
        <v>80</v>
      </c>
      <c r="E105" s="114" t="s">
        <v>1226</v>
      </c>
      <c r="F105" s="114" t="s">
        <v>1222</v>
      </c>
      <c r="G105" s="114" t="s">
        <v>1231</v>
      </c>
      <c r="H105" s="441">
        <v>155034125.67860001</v>
      </c>
      <c r="I105" s="442">
        <v>120.44322281576999</v>
      </c>
      <c r="J105" s="443">
        <v>-8.8224820538644888E-3</v>
      </c>
      <c r="K105" s="443">
        <v>-1.6855813660077157E-3</v>
      </c>
      <c r="L105" s="443">
        <v>-0.1297597748559205</v>
      </c>
      <c r="M105" s="296"/>
      <c r="N105" s="296"/>
      <c r="O105" s="296"/>
      <c r="P105" s="167"/>
      <c r="Q105" s="199"/>
      <c r="R105" s="77"/>
      <c r="S105" s="77"/>
    </row>
    <row r="106" spans="1:19" s="267" customFormat="1" ht="12.75" customHeight="1">
      <c r="A106" s="113" t="s">
        <v>1459</v>
      </c>
      <c r="B106" s="194" t="s">
        <v>1384</v>
      </c>
      <c r="C106" s="439" t="s">
        <v>1385</v>
      </c>
      <c r="D106" s="439" t="s">
        <v>80</v>
      </c>
      <c r="E106" s="114" t="s">
        <v>1234</v>
      </c>
      <c r="F106" s="114" t="s">
        <v>1222</v>
      </c>
      <c r="G106" s="114" t="s">
        <v>1277</v>
      </c>
      <c r="H106" s="441">
        <v>93011215.473499998</v>
      </c>
      <c r="I106" s="442">
        <v>757.15702255715496</v>
      </c>
      <c r="J106" s="443">
        <v>-1.8217412161413815E-2</v>
      </c>
      <c r="K106" s="443">
        <v>2.4513390532685531E-3</v>
      </c>
      <c r="L106" s="443">
        <v>-2.6501546053842806E-2</v>
      </c>
      <c r="M106" s="296"/>
      <c r="N106" s="296"/>
      <c r="O106" s="296"/>
      <c r="P106" s="167"/>
      <c r="Q106" s="199"/>
      <c r="R106" s="77"/>
      <c r="S106" s="77"/>
    </row>
    <row r="107" spans="1:19" s="267" customFormat="1" ht="12.75" customHeight="1">
      <c r="A107" s="113" t="s">
        <v>1386</v>
      </c>
      <c r="B107" s="194">
        <v>94465089647</v>
      </c>
      <c r="C107" s="439" t="s">
        <v>1387</v>
      </c>
      <c r="D107" s="439" t="s">
        <v>80</v>
      </c>
      <c r="E107" s="114" t="s">
        <v>1234</v>
      </c>
      <c r="F107" s="114" t="s">
        <v>1222</v>
      </c>
      <c r="G107" s="114" t="s">
        <v>1227</v>
      </c>
      <c r="H107" s="441">
        <v>1255685843.1738</v>
      </c>
      <c r="I107" s="442">
        <v>1451.6678404404579</v>
      </c>
      <c r="J107" s="443">
        <v>-4.7778493278588852E-2</v>
      </c>
      <c r="K107" s="443">
        <v>-3.4849131600805938E-3</v>
      </c>
      <c r="L107" s="443">
        <v>-8.496520018441367E-2</v>
      </c>
      <c r="M107" s="296"/>
      <c r="N107" s="296"/>
      <c r="O107" s="296"/>
      <c r="P107" s="167"/>
      <c r="Q107" s="199"/>
      <c r="R107" s="77"/>
      <c r="S107" s="77"/>
    </row>
    <row r="108" spans="1:19" s="267" customFormat="1" ht="12.75" customHeight="1">
      <c r="A108" s="113" t="s">
        <v>1388</v>
      </c>
      <c r="B108" s="194">
        <v>78935969676</v>
      </c>
      <c r="C108" s="439" t="s">
        <v>1389</v>
      </c>
      <c r="D108" s="439" t="s">
        <v>80</v>
      </c>
      <c r="E108" s="114" t="s">
        <v>1226</v>
      </c>
      <c r="F108" s="114" t="s">
        <v>1222</v>
      </c>
      <c r="G108" s="114" t="s">
        <v>1227</v>
      </c>
      <c r="H108" s="441">
        <v>65715968.781000003</v>
      </c>
      <c r="I108" s="442">
        <v>712.49743638874861</v>
      </c>
      <c r="J108" s="443">
        <v>-2.387249164520977E-2</v>
      </c>
      <c r="K108" s="443">
        <v>-2.7777993030219883E-2</v>
      </c>
      <c r="L108" s="443">
        <v>-0.15747625727338999</v>
      </c>
      <c r="M108" s="296"/>
      <c r="N108" s="296"/>
      <c r="O108" s="296"/>
      <c r="P108" s="167"/>
      <c r="Q108" s="199"/>
      <c r="R108" s="77"/>
      <c r="S108" s="77"/>
    </row>
    <row r="109" spans="1:19" s="267" customFormat="1" ht="12.75" customHeight="1">
      <c r="A109" s="113" t="s">
        <v>1390</v>
      </c>
      <c r="B109" s="194" t="s">
        <v>1391</v>
      </c>
      <c r="C109" s="439" t="s">
        <v>1392</v>
      </c>
      <c r="D109" s="439" t="s">
        <v>80</v>
      </c>
      <c r="E109" s="114" t="s">
        <v>1244</v>
      </c>
      <c r="F109" s="114" t="s">
        <v>1222</v>
      </c>
      <c r="G109" s="114" t="s">
        <v>1227</v>
      </c>
      <c r="H109" s="441">
        <v>63685794.054200001</v>
      </c>
      <c r="I109" s="442">
        <v>805.31689691228678</v>
      </c>
      <c r="J109" s="443">
        <v>-4.7324008164951747E-3</v>
      </c>
      <c r="K109" s="443">
        <v>-9.192278621595884E-4</v>
      </c>
      <c r="L109" s="443">
        <v>-1.2429822547397107E-2</v>
      </c>
      <c r="M109" s="296"/>
      <c r="N109" s="296"/>
      <c r="O109" s="296"/>
      <c r="P109" s="167"/>
      <c r="Q109" s="199"/>
      <c r="R109" s="77"/>
      <c r="S109" s="77"/>
    </row>
    <row r="110" spans="1:19" s="267" customFormat="1" ht="12.75" customHeight="1">
      <c r="A110" s="113" t="s">
        <v>1393</v>
      </c>
      <c r="B110" s="194" t="s">
        <v>1394</v>
      </c>
      <c r="C110" s="439" t="s">
        <v>1395</v>
      </c>
      <c r="D110" s="439" t="s">
        <v>80</v>
      </c>
      <c r="E110" s="114" t="s">
        <v>1244</v>
      </c>
      <c r="F110" s="114" t="s">
        <v>1222</v>
      </c>
      <c r="G110" s="114" t="s">
        <v>1277</v>
      </c>
      <c r="H110" s="441">
        <v>101249250.234</v>
      </c>
      <c r="I110" s="442">
        <v>747.64732370569845</v>
      </c>
      <c r="J110" s="443">
        <v>-1.7538975563625381E-2</v>
      </c>
      <c r="K110" s="443">
        <v>3.5545940586345637E-4</v>
      </c>
      <c r="L110" s="443">
        <v>-3.1757252395898328E-2</v>
      </c>
      <c r="M110" s="296"/>
      <c r="N110" s="296"/>
      <c r="O110" s="296"/>
      <c r="P110" s="167"/>
      <c r="Q110" s="199"/>
      <c r="R110" s="77"/>
      <c r="S110" s="77"/>
    </row>
    <row r="111" spans="1:19" s="267" customFormat="1" ht="12.75" customHeight="1">
      <c r="A111" s="113" t="s">
        <v>1396</v>
      </c>
      <c r="B111" s="194">
        <v>35313366580</v>
      </c>
      <c r="C111" s="439" t="s">
        <v>1397</v>
      </c>
      <c r="D111" s="439" t="s">
        <v>80</v>
      </c>
      <c r="E111" s="114" t="s">
        <v>1234</v>
      </c>
      <c r="F111" s="114" t="s">
        <v>1398</v>
      </c>
      <c r="G111" s="114" t="s">
        <v>1227</v>
      </c>
      <c r="H111" s="441">
        <v>211956729.75479999</v>
      </c>
      <c r="I111" s="442">
        <v>1144.3677</v>
      </c>
      <c r="J111" s="443">
        <v>7.8118222384626623E-2</v>
      </c>
      <c r="K111" s="443">
        <v>5.5820901784686683E-5</v>
      </c>
      <c r="L111" s="443">
        <v>9.5999744093022699E-5</v>
      </c>
      <c r="M111" s="296"/>
      <c r="N111" s="296"/>
      <c r="O111" s="296"/>
      <c r="P111" s="167"/>
      <c r="Q111" s="199"/>
      <c r="R111" s="77"/>
      <c r="S111" s="77"/>
    </row>
    <row r="112" spans="1:19" s="267" customFormat="1" ht="12.75" customHeight="1">
      <c r="A112" s="113" t="s">
        <v>1222</v>
      </c>
      <c r="B112" s="194" t="s">
        <v>1222</v>
      </c>
      <c r="C112" s="439" t="s">
        <v>1222</v>
      </c>
      <c r="D112" s="439" t="s">
        <v>1222</v>
      </c>
      <c r="E112" s="114" t="s">
        <v>1222</v>
      </c>
      <c r="F112" s="114" t="s">
        <v>1399</v>
      </c>
      <c r="G112" s="114" t="s">
        <v>1227</v>
      </c>
      <c r="H112" s="441">
        <v>985407379.26760006</v>
      </c>
      <c r="I112" s="442">
        <v>1144.3677</v>
      </c>
      <c r="J112" s="443">
        <v>4.3290223354255586E-2</v>
      </c>
      <c r="K112" s="443">
        <v>5.5820901784686683E-5</v>
      </c>
      <c r="L112" s="443">
        <v>9.5999744093022699E-5</v>
      </c>
      <c r="M112" s="296"/>
      <c r="N112" s="296"/>
      <c r="O112" s="296"/>
      <c r="P112" s="167"/>
      <c r="Q112" s="199"/>
      <c r="R112" s="77"/>
      <c r="S112" s="77"/>
    </row>
    <row r="113" spans="1:19" s="267" customFormat="1" ht="12.75" customHeight="1">
      <c r="A113" s="113" t="s">
        <v>1400</v>
      </c>
      <c r="B113" s="194">
        <v>41002460007</v>
      </c>
      <c r="C113" s="439" t="s">
        <v>1401</v>
      </c>
      <c r="D113" s="439" t="s">
        <v>80</v>
      </c>
      <c r="E113" s="114" t="s">
        <v>1226</v>
      </c>
      <c r="F113" s="114" t="s">
        <v>1222</v>
      </c>
      <c r="G113" s="114" t="s">
        <v>1227</v>
      </c>
      <c r="H113" s="441">
        <v>307773117.50929999</v>
      </c>
      <c r="I113" s="442">
        <v>1170.6014891831512</v>
      </c>
      <c r="J113" s="443">
        <v>-2.964092669945706E-2</v>
      </c>
      <c r="K113" s="443">
        <v>-2.7173069826943896E-2</v>
      </c>
      <c r="L113" s="443">
        <v>-0.15813708042313046</v>
      </c>
      <c r="M113" s="296"/>
      <c r="N113" s="296"/>
      <c r="O113" s="296"/>
      <c r="P113" s="167"/>
      <c r="Q113" s="199"/>
      <c r="R113" s="77"/>
      <c r="S113" s="77"/>
    </row>
    <row r="114" spans="1:19" s="267" customFormat="1" ht="12.75" customHeight="1">
      <c r="A114" s="113" t="s">
        <v>1402</v>
      </c>
      <c r="B114" s="194">
        <v>58320210450</v>
      </c>
      <c r="C114" s="439" t="s">
        <v>1403</v>
      </c>
      <c r="D114" s="439" t="s">
        <v>80</v>
      </c>
      <c r="E114" s="114" t="s">
        <v>1244</v>
      </c>
      <c r="F114" s="114" t="s">
        <v>1222</v>
      </c>
      <c r="G114" s="114" t="s">
        <v>1227</v>
      </c>
      <c r="H114" s="441">
        <v>26685485.426600002</v>
      </c>
      <c r="I114" s="442">
        <v>907.26537943492167</v>
      </c>
      <c r="J114" s="443">
        <v>1.9826787385625932E-2</v>
      </c>
      <c r="K114" s="443">
        <v>-9.1458715839140003E-3</v>
      </c>
      <c r="L114" s="443">
        <v>-8.2840508521550338E-2</v>
      </c>
      <c r="M114" s="296"/>
      <c r="N114" s="296"/>
      <c r="O114" s="296"/>
      <c r="P114" s="167"/>
      <c r="Q114" s="199"/>
      <c r="R114" s="77"/>
      <c r="S114" s="77"/>
    </row>
    <row r="115" spans="1:19" s="267" customFormat="1" ht="12.75" customHeight="1">
      <c r="A115" s="113" t="s">
        <v>1404</v>
      </c>
      <c r="B115" s="194">
        <v>31982273976</v>
      </c>
      <c r="C115" s="439" t="s">
        <v>1405</v>
      </c>
      <c r="D115" s="439" t="s">
        <v>80</v>
      </c>
      <c r="E115" s="114" t="s">
        <v>1244</v>
      </c>
      <c r="F115" s="114" t="s">
        <v>1222</v>
      </c>
      <c r="G115" s="114" t="s">
        <v>1227</v>
      </c>
      <c r="H115" s="441">
        <v>26949338.412799999</v>
      </c>
      <c r="I115" s="442">
        <v>965.51799494930333</v>
      </c>
      <c r="J115" s="443">
        <v>1.3770999234632875E-2</v>
      </c>
      <c r="K115" s="443">
        <v>-1.3181432625126499E-2</v>
      </c>
      <c r="L115" s="443">
        <v>-8.9233133822119615E-2</v>
      </c>
      <c r="M115" s="296"/>
      <c r="N115" s="296"/>
      <c r="O115" s="296"/>
      <c r="P115" s="167"/>
      <c r="Q115" s="199"/>
      <c r="R115" s="77"/>
      <c r="S115" s="77"/>
    </row>
    <row r="116" spans="1:19" s="267" customFormat="1" ht="12.75" customHeight="1">
      <c r="A116" s="113" t="s">
        <v>1406</v>
      </c>
      <c r="B116" s="194" t="s">
        <v>1407</v>
      </c>
      <c r="C116" s="439" t="s">
        <v>1408</v>
      </c>
      <c r="D116" s="439" t="s">
        <v>80</v>
      </c>
      <c r="E116" s="114" t="s">
        <v>1244</v>
      </c>
      <c r="F116" s="114" t="s">
        <v>1222</v>
      </c>
      <c r="G116" s="114" t="s">
        <v>1227</v>
      </c>
      <c r="H116" s="441">
        <v>18420387.602400001</v>
      </c>
      <c r="I116" s="442">
        <v>1002.0938589341029</v>
      </c>
      <c r="J116" s="443">
        <v>-1.9091519252858236E-2</v>
      </c>
      <c r="K116" s="443">
        <v>-1.4760614703199892E-2</v>
      </c>
      <c r="L116" s="443">
        <v>-9.7691760570682962E-2</v>
      </c>
      <c r="M116" s="296"/>
      <c r="N116" s="296"/>
      <c r="O116" s="296"/>
      <c r="P116" s="167"/>
      <c r="Q116" s="199"/>
      <c r="R116" s="77"/>
      <c r="S116" s="77"/>
    </row>
    <row r="117" spans="1:19" s="267" customFormat="1" ht="12.75" customHeight="1">
      <c r="A117" s="113" t="s">
        <v>1409</v>
      </c>
      <c r="B117" s="194">
        <v>40820433166</v>
      </c>
      <c r="C117" s="439" t="s">
        <v>1410</v>
      </c>
      <c r="D117" s="439" t="s">
        <v>80</v>
      </c>
      <c r="E117" s="114" t="s">
        <v>1244</v>
      </c>
      <c r="F117" s="114" t="s">
        <v>1222</v>
      </c>
      <c r="G117" s="114" t="s">
        <v>1227</v>
      </c>
      <c r="H117" s="441">
        <v>12488185.9652</v>
      </c>
      <c r="I117" s="442">
        <v>1004.3795592919219</v>
      </c>
      <c r="J117" s="443">
        <v>1.746014884108904E-2</v>
      </c>
      <c r="K117" s="443">
        <v>-1.6057253427235518E-2</v>
      </c>
      <c r="L117" s="443">
        <v>-9.944867311961858E-2</v>
      </c>
      <c r="M117" s="296"/>
      <c r="N117" s="296"/>
      <c r="O117" s="296"/>
      <c r="P117" s="167"/>
      <c r="Q117" s="199"/>
      <c r="R117" s="77"/>
      <c r="S117" s="77"/>
    </row>
    <row r="118" spans="1:19" s="267" customFormat="1" ht="12.75" customHeight="1">
      <c r="A118" s="113" t="s">
        <v>1411</v>
      </c>
      <c r="B118" s="194" t="s">
        <v>1412</v>
      </c>
      <c r="C118" s="439" t="s">
        <v>1413</v>
      </c>
      <c r="D118" s="439" t="s">
        <v>80</v>
      </c>
      <c r="E118" s="114" t="s">
        <v>1234</v>
      </c>
      <c r="F118" s="114" t="s">
        <v>1222</v>
      </c>
      <c r="G118" s="114" t="s">
        <v>1227</v>
      </c>
      <c r="H118" s="441">
        <v>154879692.22490001</v>
      </c>
      <c r="I118" s="442">
        <v>748.19764430614657</v>
      </c>
      <c r="J118" s="443">
        <v>-1.3203452009641459E-2</v>
      </c>
      <c r="K118" s="443">
        <v>-1.7001759936541294E-3</v>
      </c>
      <c r="L118" s="443">
        <v>-6.8058137343279923E-2</v>
      </c>
      <c r="M118" s="296"/>
      <c r="N118" s="296"/>
      <c r="O118" s="296"/>
      <c r="P118" s="167"/>
      <c r="Q118" s="199"/>
      <c r="R118" s="77"/>
      <c r="S118" s="77"/>
    </row>
    <row r="119" spans="1:19" s="267" customFormat="1" ht="12.75" customHeight="1">
      <c r="A119" s="113" t="s">
        <v>1414</v>
      </c>
      <c r="B119" s="194">
        <v>84643903663</v>
      </c>
      <c r="C119" s="439" t="s">
        <v>1415</v>
      </c>
      <c r="D119" s="439" t="s">
        <v>80</v>
      </c>
      <c r="E119" s="114" t="s">
        <v>1230</v>
      </c>
      <c r="F119" s="114" t="s">
        <v>1222</v>
      </c>
      <c r="G119" s="114" t="s">
        <v>1227</v>
      </c>
      <c r="H119" s="441">
        <v>287641617.27340001</v>
      </c>
      <c r="I119" s="442">
        <v>1271.9686785965582</v>
      </c>
      <c r="J119" s="443">
        <v>-8.0581222924157592E-3</v>
      </c>
      <c r="K119" s="443">
        <v>3.7728685885687341E-3</v>
      </c>
      <c r="L119" s="443">
        <v>-0.11379881851894103</v>
      </c>
      <c r="M119" s="296"/>
      <c r="N119" s="296"/>
      <c r="O119" s="296"/>
      <c r="P119" s="167"/>
      <c r="Q119" s="199"/>
      <c r="R119" s="77"/>
      <c r="S119" s="77"/>
    </row>
    <row r="120" spans="1:19" s="267" customFormat="1" ht="12.75" customHeight="1">
      <c r="A120" s="113" t="s">
        <v>1416</v>
      </c>
      <c r="B120" s="194" t="s">
        <v>1417</v>
      </c>
      <c r="C120" s="439" t="s">
        <v>1418</v>
      </c>
      <c r="D120" s="439" t="s">
        <v>80</v>
      </c>
      <c r="E120" s="114" t="s">
        <v>1244</v>
      </c>
      <c r="F120" s="114" t="s">
        <v>1222</v>
      </c>
      <c r="G120" s="114" t="s">
        <v>1227</v>
      </c>
      <c r="H120" s="441">
        <v>60064582.036300004</v>
      </c>
      <c r="I120" s="442">
        <v>795.18347321612384</v>
      </c>
      <c r="J120" s="443">
        <v>7.091314181106867E-5</v>
      </c>
      <c r="K120" s="443">
        <v>-9.8055074942523524E-3</v>
      </c>
      <c r="L120" s="443">
        <v>-0.10915897946009057</v>
      </c>
      <c r="M120" s="296"/>
      <c r="N120" s="296"/>
      <c r="O120" s="296"/>
      <c r="P120" s="167"/>
      <c r="Q120" s="199"/>
      <c r="R120" s="77"/>
      <c r="S120" s="77"/>
    </row>
    <row r="121" spans="1:19" s="267" customFormat="1" ht="12.75" customHeight="1">
      <c r="A121" s="113" t="s">
        <v>1419</v>
      </c>
      <c r="B121" s="194" t="s">
        <v>1420</v>
      </c>
      <c r="C121" s="439" t="s">
        <v>1421</v>
      </c>
      <c r="D121" s="439" t="s">
        <v>80</v>
      </c>
      <c r="E121" s="114" t="s">
        <v>1244</v>
      </c>
      <c r="F121" s="114" t="s">
        <v>1222</v>
      </c>
      <c r="G121" s="114" t="s">
        <v>1227</v>
      </c>
      <c r="H121" s="441">
        <v>268707180.51249999</v>
      </c>
      <c r="I121" s="442">
        <v>766.23372944729749</v>
      </c>
      <c r="J121" s="443">
        <v>-4.8857865396771061E-2</v>
      </c>
      <c r="K121" s="443">
        <v>-1.2410545669896633E-2</v>
      </c>
      <c r="L121" s="443">
        <v>-0.1009894293792899</v>
      </c>
      <c r="M121" s="296"/>
      <c r="N121" s="296"/>
      <c r="O121" s="296"/>
      <c r="P121" s="167"/>
      <c r="Q121" s="199"/>
      <c r="R121" s="77"/>
      <c r="S121" s="77"/>
    </row>
    <row r="122" spans="1:19" s="267" customFormat="1" ht="12.75" customHeight="1">
      <c r="A122" s="113" t="s">
        <v>1422</v>
      </c>
      <c r="B122" s="194">
        <v>56062339448</v>
      </c>
      <c r="C122" s="439" t="s">
        <v>1423</v>
      </c>
      <c r="D122" s="439" t="s">
        <v>80</v>
      </c>
      <c r="E122" s="114" t="s">
        <v>1234</v>
      </c>
      <c r="F122" s="114" t="s">
        <v>1222</v>
      </c>
      <c r="G122" s="114" t="s">
        <v>1231</v>
      </c>
      <c r="H122" s="441">
        <v>1815965761.4746001</v>
      </c>
      <c r="I122" s="442">
        <v>176.50443447387173</v>
      </c>
      <c r="J122" s="443">
        <v>-3.8921538575037773E-2</v>
      </c>
      <c r="K122" s="443">
        <v>-4.4061788086968701E-4</v>
      </c>
      <c r="L122" s="443">
        <v>-1.6139399133320298E-3</v>
      </c>
      <c r="M122" s="296"/>
      <c r="N122" s="296"/>
      <c r="O122" s="296"/>
      <c r="P122" s="167"/>
      <c r="Q122" s="199"/>
      <c r="R122" s="77"/>
      <c r="S122" s="77"/>
    </row>
    <row r="123" spans="1:19" s="267" customFormat="1" ht="12.75" customHeight="1">
      <c r="A123" s="113" t="s">
        <v>1424</v>
      </c>
      <c r="B123" s="194">
        <v>53751385334</v>
      </c>
      <c r="C123" s="439" t="s">
        <v>1425</v>
      </c>
      <c r="D123" s="439" t="s">
        <v>80</v>
      </c>
      <c r="E123" s="114" t="s">
        <v>1244</v>
      </c>
      <c r="F123" s="114" t="s">
        <v>1222</v>
      </c>
      <c r="G123" s="114" t="s">
        <v>1227</v>
      </c>
      <c r="H123" s="441">
        <v>48468993.441799998</v>
      </c>
      <c r="I123" s="442">
        <v>802.36519993480431</v>
      </c>
      <c r="J123" s="443">
        <v>-6.9980746395565951E-3</v>
      </c>
      <c r="K123" s="443">
        <v>-1.0536020040774474E-4</v>
      </c>
      <c r="L123" s="443">
        <v>-6.0347864417862329E-3</v>
      </c>
      <c r="M123" s="296"/>
      <c r="N123" s="296"/>
      <c r="O123" s="296"/>
      <c r="P123" s="167"/>
      <c r="Q123" s="199"/>
      <c r="R123" s="77"/>
      <c r="S123" s="77"/>
    </row>
    <row r="124" spans="1:19" s="267" customFormat="1" ht="12.75" customHeight="1">
      <c r="A124" s="113" t="s">
        <v>1426</v>
      </c>
      <c r="B124" s="194">
        <v>88183360964</v>
      </c>
      <c r="C124" s="439" t="s">
        <v>1427</v>
      </c>
      <c r="D124" s="439" t="s">
        <v>80</v>
      </c>
      <c r="E124" s="114" t="s">
        <v>1226</v>
      </c>
      <c r="F124" s="114" t="s">
        <v>1222</v>
      </c>
      <c r="G124" s="114" t="s">
        <v>1277</v>
      </c>
      <c r="H124" s="441">
        <v>247970734.66960001</v>
      </c>
      <c r="I124" s="442">
        <v>2047.5338489371106</v>
      </c>
      <c r="J124" s="443">
        <v>-1.7439119800049419E-2</v>
      </c>
      <c r="K124" s="443">
        <v>4.1614212294265318E-3</v>
      </c>
      <c r="L124" s="443">
        <v>-0.10976563197827172</v>
      </c>
      <c r="M124" s="296"/>
      <c r="N124" s="296"/>
      <c r="O124" s="296"/>
      <c r="P124" s="167"/>
      <c r="Q124" s="199"/>
      <c r="R124" s="77"/>
      <c r="S124" s="77"/>
    </row>
    <row r="125" spans="1:19" ht="18.75" customHeight="1">
      <c r="A125" s="584" t="s">
        <v>419</v>
      </c>
      <c r="B125" s="585"/>
      <c r="C125" s="585"/>
      <c r="D125" s="585"/>
      <c r="E125" s="586"/>
      <c r="F125" s="586"/>
      <c r="G125" s="586"/>
      <c r="H125" s="587">
        <f>SUM(H11:H124)</f>
        <v>17129715554.309187</v>
      </c>
      <c r="I125" s="587"/>
      <c r="J125" s="588">
        <v>-2.4318471250715068E-2</v>
      </c>
      <c r="K125" s="588"/>
      <c r="L125" s="588"/>
      <c r="M125" s="296"/>
      <c r="N125" s="296"/>
      <c r="O125" s="296"/>
      <c r="P125" s="167"/>
    </row>
    <row r="126" spans="1:19" ht="12.75" customHeight="1">
      <c r="A126" s="22" t="s">
        <v>317</v>
      </c>
      <c r="M126" s="167"/>
      <c r="N126" s="167"/>
      <c r="O126" s="167"/>
      <c r="P126" s="167"/>
    </row>
    <row r="127" spans="1:19" s="267" customFormat="1" ht="12.75" customHeight="1">
      <c r="A127" s="22"/>
      <c r="F127" s="228" t="s">
        <v>470</v>
      </c>
      <c r="G127" s="228"/>
      <c r="M127" s="167"/>
      <c r="N127" s="167"/>
      <c r="O127" s="167"/>
      <c r="P127" s="167"/>
    </row>
    <row r="128" spans="1:19" ht="12.75" customHeight="1">
      <c r="A128" s="46" t="s">
        <v>424</v>
      </c>
      <c r="C128" s="227"/>
      <c r="F128" s="228" t="s">
        <v>471</v>
      </c>
      <c r="G128" s="228"/>
      <c r="M128" s="167"/>
      <c r="N128" s="167"/>
      <c r="O128" s="167"/>
      <c r="P128" s="167"/>
    </row>
    <row r="129" spans="1:16" ht="12.75" customHeight="1">
      <c r="A129" s="47" t="s">
        <v>472</v>
      </c>
      <c r="F129" s="228"/>
      <c r="G129" s="228"/>
      <c r="M129" s="167"/>
      <c r="N129" s="167"/>
      <c r="O129" s="167"/>
      <c r="P129" s="167"/>
    </row>
    <row r="130" spans="1:16" ht="12.75" customHeight="1">
      <c r="A130" s="34" t="s">
        <v>110</v>
      </c>
      <c r="M130" s="167"/>
      <c r="N130" s="167"/>
      <c r="O130" s="167"/>
      <c r="P130" s="167"/>
    </row>
    <row r="131" spans="1:16" ht="12.75" customHeight="1">
      <c r="A131" s="543" t="s">
        <v>111</v>
      </c>
      <c r="H131" s="135"/>
    </row>
    <row r="132" spans="1:16" ht="12.75" customHeight="1">
      <c r="A132" s="543" t="s">
        <v>473</v>
      </c>
      <c r="H132" s="77"/>
    </row>
    <row r="133" spans="1:16" ht="12.75" customHeight="1">
      <c r="A133" s="34" t="s">
        <v>1208</v>
      </c>
    </row>
    <row r="134" spans="1:16" ht="12.75" customHeight="1">
      <c r="A134" s="33" t="s">
        <v>1455</v>
      </c>
      <c r="B134" s="49"/>
      <c r="C134" s="49"/>
      <c r="D134" s="49"/>
      <c r="E134" s="49"/>
      <c r="F134" s="49"/>
      <c r="G134" s="49"/>
      <c r="H134" s="49"/>
      <c r="I134" s="49"/>
      <c r="J134" s="49"/>
    </row>
    <row r="135" spans="1:16" s="267" customFormat="1" ht="12.75" customHeight="1">
      <c r="A135" s="57"/>
      <c r="B135" s="49"/>
      <c r="C135" s="49"/>
      <c r="D135" s="49"/>
      <c r="E135" s="49"/>
      <c r="F135" s="49"/>
      <c r="G135" s="49"/>
      <c r="H135" s="49"/>
      <c r="I135" s="49"/>
      <c r="J135" s="49"/>
    </row>
    <row r="136" spans="1:16" s="267" customFormat="1">
      <c r="A136" s="623" t="s">
        <v>413</v>
      </c>
      <c r="B136" s="624"/>
      <c r="C136" s="624"/>
      <c r="D136" s="607"/>
      <c r="E136" s="1025"/>
      <c r="F136" s="1025"/>
      <c r="G136" s="1025"/>
      <c r="H136" s="1025"/>
      <c r="I136" s="1025"/>
      <c r="J136" s="1025"/>
      <c r="K136" s="1025"/>
      <c r="L136" s="1025"/>
    </row>
    <row r="137" spans="1:16" s="267" customFormat="1">
      <c r="A137" s="607" t="s">
        <v>180</v>
      </c>
      <c r="B137" s="607"/>
      <c r="C137" s="607"/>
      <c r="D137" s="607"/>
      <c r="E137" s="50"/>
      <c r="F137" s="50"/>
      <c r="G137" s="50"/>
      <c r="H137" s="50"/>
      <c r="I137" s="50"/>
      <c r="J137" s="50"/>
    </row>
    <row r="138" spans="1:16" ht="12.75" customHeight="1">
      <c r="A138" s="607" t="s">
        <v>239</v>
      </c>
      <c r="B138" s="607"/>
      <c r="C138" s="607"/>
      <c r="D138" s="607"/>
    </row>
    <row r="139" spans="1:16" ht="12.75" customHeight="1">
      <c r="A139" s="628" t="s">
        <v>82</v>
      </c>
    </row>
    <row r="140" spans="1:16" ht="12.75" customHeight="1"/>
    <row r="141" spans="1:16" ht="12.75" customHeight="1">
      <c r="L141" s="35" t="s">
        <v>1130</v>
      </c>
    </row>
    <row r="142" spans="1:16" ht="12.75" customHeight="1"/>
    <row r="143" spans="1:16" ht="12.75" customHeight="1"/>
    <row r="144" spans="1:16" ht="12.75" customHeight="1"/>
    <row r="145" spans="1:11">
      <c r="A145" s="54"/>
      <c r="B145" s="54"/>
      <c r="C145" s="54"/>
      <c r="D145" s="54"/>
      <c r="E145" s="54"/>
      <c r="F145" s="54"/>
      <c r="G145" s="54"/>
      <c r="H145" s="54"/>
      <c r="I145" s="54"/>
      <c r="J145" s="54"/>
      <c r="K145" s="54"/>
    </row>
    <row r="146" spans="1:11" ht="12.75" customHeight="1"/>
    <row r="147" spans="1:11" ht="12.75" customHeight="1">
      <c r="A147" s="34"/>
    </row>
    <row r="148" spans="1:11" ht="12.75" customHeight="1">
      <c r="A148" s="54"/>
    </row>
    <row r="149" spans="1:11" ht="12.75" customHeight="1">
      <c r="A149" s="34"/>
    </row>
    <row r="150" spans="1:11" ht="12.75" customHeight="1">
      <c r="A150" s="34"/>
    </row>
    <row r="151" spans="1:11" ht="12.75" customHeight="1">
      <c r="A151" s="54"/>
    </row>
    <row r="152" spans="1:11" ht="12.75" customHeight="1"/>
    <row r="153" spans="1:11" ht="12.75" customHeight="1">
      <c r="A153" s="34"/>
    </row>
    <row r="154" spans="1:11" ht="12.75" customHeight="1">
      <c r="A154" s="54"/>
    </row>
    <row r="155" spans="1:11" ht="12.75" customHeight="1">
      <c r="A155" s="57"/>
    </row>
    <row r="156" spans="1:11" ht="12.75" customHeight="1">
      <c r="A156" s="34"/>
    </row>
    <row r="157" spans="1:11" ht="12.75" customHeight="1">
      <c r="A157" s="54"/>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39" location="'2 Sadržaj'!A1" display="Sadržaj / Contents"/>
  </hyperlinks>
  <pageMargins left="0.7" right="0.7" top="0.75" bottom="0.75" header="0.3" footer="0.3"/>
  <pageSetup paperSize="9" scale="38" orientation="portrait" r:id="rId1"/>
  <ignoredErrors>
    <ignoredError sqref="B17:B98 B99:B12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715</v>
      </c>
      <c r="M1" s="140" t="str">
        <f>Naslovnica!A20</f>
        <v>Svibanj 2022.</v>
      </c>
    </row>
    <row r="2" spans="1:13" ht="12.75" customHeight="1">
      <c r="A2" s="548" t="s">
        <v>716</v>
      </c>
      <c r="M2" s="542" t="str">
        <f>Naslovnica!A24</f>
        <v>May 2022</v>
      </c>
    </row>
    <row r="3" spans="1:13" ht="12.75" customHeight="1">
      <c r="A3" s="11"/>
      <c r="M3" s="12"/>
    </row>
    <row r="4" spans="1:13" ht="12.75" customHeight="1">
      <c r="A4" s="64"/>
      <c r="B4" s="64"/>
      <c r="C4" s="64"/>
      <c r="D4" s="64"/>
      <c r="E4" s="64"/>
      <c r="F4" s="64"/>
      <c r="G4" s="64"/>
      <c r="H4" s="64"/>
      <c r="I4" s="64"/>
      <c r="J4" s="64"/>
      <c r="K4" s="64"/>
      <c r="L4" s="64"/>
      <c r="M4" s="14" t="s">
        <v>437</v>
      </c>
    </row>
    <row r="5" spans="1:13" ht="25.5" customHeight="1">
      <c r="A5" s="1163" t="s">
        <v>430</v>
      </c>
      <c r="B5" s="1164" t="s">
        <v>431</v>
      </c>
      <c r="C5" s="1165"/>
      <c r="D5" s="1160" t="s">
        <v>432</v>
      </c>
      <c r="E5" s="1161"/>
      <c r="F5" s="1160" t="s">
        <v>433</v>
      </c>
      <c r="G5" s="1161"/>
      <c r="H5" s="1160" t="s">
        <v>434</v>
      </c>
      <c r="I5" s="1161"/>
      <c r="J5" s="1160" t="s">
        <v>435</v>
      </c>
      <c r="K5" s="1161"/>
      <c r="L5" s="1160" t="s">
        <v>436</v>
      </c>
      <c r="M5" s="1161"/>
    </row>
    <row r="6" spans="1:13" ht="12.75" customHeight="1">
      <c r="A6" s="1163"/>
      <c r="B6" s="589" t="s">
        <v>31</v>
      </c>
      <c r="C6" s="589" t="s">
        <v>32</v>
      </c>
      <c r="D6" s="589" t="s">
        <v>31</v>
      </c>
      <c r="E6" s="589" t="s">
        <v>32</v>
      </c>
      <c r="F6" s="589" t="s">
        <v>31</v>
      </c>
      <c r="G6" s="589" t="s">
        <v>32</v>
      </c>
      <c r="H6" s="589" t="s">
        <v>31</v>
      </c>
      <c r="I6" s="589" t="s">
        <v>32</v>
      </c>
      <c r="J6" s="589" t="s">
        <v>31</v>
      </c>
      <c r="K6" s="589" t="s">
        <v>32</v>
      </c>
      <c r="L6" s="589" t="s">
        <v>31</v>
      </c>
      <c r="M6" s="589" t="s">
        <v>32</v>
      </c>
    </row>
    <row r="7" spans="1:13" ht="12.75" customHeight="1">
      <c r="A7" s="1163"/>
      <c r="B7" s="590" t="s">
        <v>29</v>
      </c>
      <c r="C7" s="590" t="s">
        <v>30</v>
      </c>
      <c r="D7" s="590" t="s">
        <v>29</v>
      </c>
      <c r="E7" s="590" t="s">
        <v>30</v>
      </c>
      <c r="F7" s="590" t="s">
        <v>29</v>
      </c>
      <c r="G7" s="590" t="s">
        <v>30</v>
      </c>
      <c r="H7" s="590" t="s">
        <v>29</v>
      </c>
      <c r="I7" s="590" t="s">
        <v>30</v>
      </c>
      <c r="J7" s="590" t="s">
        <v>29</v>
      </c>
      <c r="K7" s="590" t="s">
        <v>30</v>
      </c>
      <c r="L7" s="590" t="s">
        <v>29</v>
      </c>
      <c r="M7" s="590" t="s">
        <v>30</v>
      </c>
    </row>
    <row r="8" spans="1:13" ht="21.75">
      <c r="A8" s="131" t="s">
        <v>1185</v>
      </c>
      <c r="B8" s="1016">
        <v>246605.96005000002</v>
      </c>
      <c r="C8" s="1017">
        <v>0.11294056242168046</v>
      </c>
      <c r="D8" s="1016">
        <v>197857.35637999998</v>
      </c>
      <c r="E8" s="1017">
        <v>0.16487705869556385</v>
      </c>
      <c r="F8" s="1016">
        <v>15752.869990000001</v>
      </c>
      <c r="G8" s="1017">
        <v>2.4586318745495758E-2</v>
      </c>
      <c r="H8" s="1016">
        <v>1921773.4737499999</v>
      </c>
      <c r="I8" s="1017">
        <v>0.16818788592777451</v>
      </c>
      <c r="J8" s="1016">
        <v>310015.42806999997</v>
      </c>
      <c r="K8" s="1017">
        <v>0.18462993061623154</v>
      </c>
      <c r="L8" s="1016">
        <v>2692005.08824</v>
      </c>
      <c r="M8" s="1017">
        <v>0.15715410323016804</v>
      </c>
    </row>
    <row r="9" spans="1:13" ht="21.75">
      <c r="A9" s="131" t="s">
        <v>1186</v>
      </c>
      <c r="B9" s="1016">
        <v>4717.9567800000004</v>
      </c>
      <c r="C9" s="1017">
        <v>2.1607291734001242E-3</v>
      </c>
      <c r="D9" s="1016">
        <v>4039.83052</v>
      </c>
      <c r="E9" s="1017">
        <v>3.3664422994054474E-3</v>
      </c>
      <c r="F9" s="1016">
        <v>139.6901</v>
      </c>
      <c r="G9" s="1017">
        <v>2.1802156218964498E-4</v>
      </c>
      <c r="H9" s="1016">
        <v>28194.189409999999</v>
      </c>
      <c r="I9" s="1017">
        <v>2.4674714148604261E-3</v>
      </c>
      <c r="J9" s="1016">
        <v>6591.4861000000001</v>
      </c>
      <c r="K9" s="1017">
        <v>3.9255647013350095E-3</v>
      </c>
      <c r="L9" s="1016">
        <v>43683.152909999997</v>
      </c>
      <c r="M9" s="1017">
        <v>2.5501388358539841E-3</v>
      </c>
    </row>
    <row r="10" spans="1:13" ht="21.75">
      <c r="A10" s="131" t="s">
        <v>1187</v>
      </c>
      <c r="B10" s="1016">
        <v>1965934.25556</v>
      </c>
      <c r="C10" s="1017">
        <v>0.90035829005096291</v>
      </c>
      <c r="D10" s="1016">
        <v>1027706.2435100001</v>
      </c>
      <c r="E10" s="1017">
        <v>0.85640072086864161</v>
      </c>
      <c r="F10" s="1016">
        <v>626646.55476999993</v>
      </c>
      <c r="G10" s="1017">
        <v>0.97803968077705083</v>
      </c>
      <c r="H10" s="1016">
        <v>9856206.3378800005</v>
      </c>
      <c r="I10" s="1017">
        <v>0.8625857989398058</v>
      </c>
      <c r="J10" s="1016">
        <v>1428977.6598399999</v>
      </c>
      <c r="K10" s="1017">
        <v>0.85102876276477468</v>
      </c>
      <c r="L10" s="1016">
        <v>14905471.05156</v>
      </c>
      <c r="M10" s="1017">
        <v>0.87015286359009469</v>
      </c>
    </row>
    <row r="11" spans="1:13" ht="21.75" customHeight="1">
      <c r="A11" s="131" t="s">
        <v>1188</v>
      </c>
      <c r="B11" s="896">
        <v>637553.61173999996</v>
      </c>
      <c r="C11" s="897">
        <v>0.29198671219985906</v>
      </c>
      <c r="D11" s="896">
        <v>412750.09085000004</v>
      </c>
      <c r="E11" s="897">
        <v>0.34394991523577118</v>
      </c>
      <c r="F11" s="896">
        <v>0</v>
      </c>
      <c r="G11" s="897">
        <v>0</v>
      </c>
      <c r="H11" s="896">
        <v>7440356.96416</v>
      </c>
      <c r="I11" s="897">
        <v>0.65115786300672718</v>
      </c>
      <c r="J11" s="896">
        <v>538990.33528</v>
      </c>
      <c r="K11" s="897">
        <v>0.32099611566136654</v>
      </c>
      <c r="L11" s="896">
        <v>9029651.0020299982</v>
      </c>
      <c r="M11" s="897">
        <v>0.5271337383069985</v>
      </c>
    </row>
    <row r="12" spans="1:13" ht="18" customHeight="1">
      <c r="A12" s="80" t="s">
        <v>1189</v>
      </c>
      <c r="B12" s="896">
        <v>544810.96691999992</v>
      </c>
      <c r="C12" s="897">
        <v>0.24951244894879554</v>
      </c>
      <c r="D12" s="896">
        <v>59113.093329999996</v>
      </c>
      <c r="E12" s="897">
        <v>4.9259694645510527E-2</v>
      </c>
      <c r="F12" s="896">
        <v>0</v>
      </c>
      <c r="G12" s="897">
        <v>0</v>
      </c>
      <c r="H12" s="896">
        <v>0</v>
      </c>
      <c r="I12" s="897">
        <v>0</v>
      </c>
      <c r="J12" s="896">
        <v>1090.6588300000001</v>
      </c>
      <c r="K12" s="897">
        <v>6.4954271909142629E-4</v>
      </c>
      <c r="L12" s="896">
        <v>605014.71907999984</v>
      </c>
      <c r="M12" s="897">
        <v>3.53196010042581E-2</v>
      </c>
    </row>
    <row r="13" spans="1:13" ht="18" customHeight="1">
      <c r="A13" s="80" t="s">
        <v>1190</v>
      </c>
      <c r="B13" s="896">
        <v>5330.1565599999994</v>
      </c>
      <c r="C13" s="897">
        <v>2.4411043413547439E-3</v>
      </c>
      <c r="D13" s="896">
        <v>234631.26282</v>
      </c>
      <c r="E13" s="897">
        <v>0.1955212239745554</v>
      </c>
      <c r="F13" s="896">
        <v>0</v>
      </c>
      <c r="G13" s="897">
        <v>0</v>
      </c>
      <c r="H13" s="896">
        <v>5735820.03235</v>
      </c>
      <c r="I13" s="897">
        <v>0.50198187168266706</v>
      </c>
      <c r="J13" s="896">
        <v>390746.79810000001</v>
      </c>
      <c r="K13" s="897">
        <v>0.23270956116876859</v>
      </c>
      <c r="L13" s="896">
        <v>6366528.2498300001</v>
      </c>
      <c r="M13" s="897">
        <v>0.37166573055985441</v>
      </c>
    </row>
    <row r="14" spans="1:13" ht="18" customHeight="1">
      <c r="A14" s="80" t="s">
        <v>1191</v>
      </c>
      <c r="B14" s="896">
        <v>0</v>
      </c>
      <c r="C14" s="897">
        <v>0</v>
      </c>
      <c r="D14" s="896">
        <v>122.61813000000001</v>
      </c>
      <c r="E14" s="897">
        <v>1.0217925169444882E-4</v>
      </c>
      <c r="F14" s="896">
        <v>0</v>
      </c>
      <c r="G14" s="897">
        <v>0</v>
      </c>
      <c r="H14" s="896">
        <v>1726.4891599999999</v>
      </c>
      <c r="I14" s="897">
        <v>1.5109718489921957E-4</v>
      </c>
      <c r="J14" s="896">
        <v>0</v>
      </c>
      <c r="K14" s="897">
        <v>0</v>
      </c>
      <c r="L14" s="896">
        <v>1849.1072899999999</v>
      </c>
      <c r="M14" s="897">
        <v>1.0794734348971962E-4</v>
      </c>
    </row>
    <row r="15" spans="1:13" ht="22.5">
      <c r="A15" s="80" t="s">
        <v>1192</v>
      </c>
      <c r="B15" s="896">
        <v>2047.09791</v>
      </c>
      <c r="C15" s="897">
        <v>9.375296089387706E-4</v>
      </c>
      <c r="D15" s="896">
        <v>23061.570940000001</v>
      </c>
      <c r="E15" s="897">
        <v>1.921750120922287E-2</v>
      </c>
      <c r="F15" s="896">
        <v>0</v>
      </c>
      <c r="G15" s="897">
        <v>0</v>
      </c>
      <c r="H15" s="896">
        <v>364618.93705000001</v>
      </c>
      <c r="I15" s="897">
        <v>3.1910362500741536E-2</v>
      </c>
      <c r="J15" s="896">
        <v>4259.5362500000001</v>
      </c>
      <c r="K15" s="897">
        <v>2.5367701446047039E-3</v>
      </c>
      <c r="L15" s="896">
        <v>393987.14215000003</v>
      </c>
      <c r="M15" s="897">
        <v>2.3000215073620225E-2</v>
      </c>
    </row>
    <row r="16" spans="1:13" ht="22.5">
      <c r="A16" s="895" t="s">
        <v>1193</v>
      </c>
      <c r="B16" s="896">
        <v>0</v>
      </c>
      <c r="C16" s="897">
        <v>0</v>
      </c>
      <c r="D16" s="896">
        <v>0</v>
      </c>
      <c r="E16" s="897">
        <v>0</v>
      </c>
      <c r="F16" s="896">
        <v>0</v>
      </c>
      <c r="G16" s="897">
        <v>0</v>
      </c>
      <c r="H16" s="896">
        <v>0</v>
      </c>
      <c r="I16" s="897">
        <v>0</v>
      </c>
      <c r="J16" s="896">
        <v>0</v>
      </c>
      <c r="K16" s="897">
        <v>0</v>
      </c>
      <c r="L16" s="896">
        <v>0</v>
      </c>
      <c r="M16" s="897">
        <v>0</v>
      </c>
    </row>
    <row r="17" spans="1:13" ht="18" customHeight="1">
      <c r="A17" s="895" t="s">
        <v>1194</v>
      </c>
      <c r="B17" s="896">
        <v>6712.2285499999998</v>
      </c>
      <c r="C17" s="897">
        <v>3.0740654742738471E-3</v>
      </c>
      <c r="D17" s="896">
        <v>0</v>
      </c>
      <c r="E17" s="897">
        <v>0</v>
      </c>
      <c r="F17" s="896">
        <v>0</v>
      </c>
      <c r="G17" s="897">
        <v>0</v>
      </c>
      <c r="H17" s="896">
        <v>28017.933010000001</v>
      </c>
      <c r="I17" s="897">
        <v>2.4520459801241484E-3</v>
      </c>
      <c r="J17" s="896">
        <v>93536.702950000006</v>
      </c>
      <c r="K17" s="897">
        <v>5.5705856586692686E-2</v>
      </c>
      <c r="L17" s="896">
        <v>128266.86451000001</v>
      </c>
      <c r="M17" s="897">
        <v>7.487973984251774E-3</v>
      </c>
    </row>
    <row r="18" spans="1:13" ht="18" customHeight="1">
      <c r="A18" s="80" t="s">
        <v>1195</v>
      </c>
      <c r="B18" s="896">
        <v>0</v>
      </c>
      <c r="C18" s="897">
        <v>0</v>
      </c>
      <c r="D18" s="896">
        <v>0</v>
      </c>
      <c r="E18" s="897">
        <v>0</v>
      </c>
      <c r="F18" s="896">
        <v>0</v>
      </c>
      <c r="G18" s="897">
        <v>0</v>
      </c>
      <c r="H18" s="896">
        <v>172575.82391000001</v>
      </c>
      <c r="I18" s="897">
        <v>1.5103321688080816E-2</v>
      </c>
      <c r="J18" s="896">
        <v>3605.31142</v>
      </c>
      <c r="K18" s="897">
        <v>2.1471460355005525E-3</v>
      </c>
      <c r="L18" s="896">
        <v>176181.13533000002</v>
      </c>
      <c r="M18" s="897">
        <v>1.0285117383251618E-2</v>
      </c>
    </row>
    <row r="19" spans="1:13" ht="18" customHeight="1">
      <c r="A19" s="131" t="s">
        <v>1196</v>
      </c>
      <c r="B19" s="896">
        <v>78653.161800000002</v>
      </c>
      <c r="C19" s="897">
        <v>3.6021563826496142E-2</v>
      </c>
      <c r="D19" s="896">
        <v>95821.545629999993</v>
      </c>
      <c r="E19" s="897">
        <v>7.9849316154787894E-2</v>
      </c>
      <c r="F19" s="896">
        <v>0</v>
      </c>
      <c r="G19" s="897">
        <v>0</v>
      </c>
      <c r="H19" s="896">
        <v>1137597.74868</v>
      </c>
      <c r="I19" s="897">
        <v>9.9559163970214484E-2</v>
      </c>
      <c r="J19" s="896">
        <v>45751.327729999997</v>
      </c>
      <c r="K19" s="897">
        <v>2.7247239006708605E-2</v>
      </c>
      <c r="L19" s="896">
        <v>1357823.7838399999</v>
      </c>
      <c r="M19" s="897">
        <v>7.9267152958272788E-2</v>
      </c>
    </row>
    <row r="20" spans="1:13" ht="18" customHeight="1">
      <c r="A20" s="80" t="s">
        <v>1197</v>
      </c>
      <c r="B20" s="896">
        <v>1328380.6438199999</v>
      </c>
      <c r="C20" s="897">
        <v>0.60837157785110374</v>
      </c>
      <c r="D20" s="896">
        <v>614956.15266000002</v>
      </c>
      <c r="E20" s="897">
        <v>0.51245080563287038</v>
      </c>
      <c r="F20" s="896">
        <v>626646.55476999993</v>
      </c>
      <c r="G20" s="897">
        <v>0.97803968077705083</v>
      </c>
      <c r="H20" s="896">
        <v>2415849.3737199996</v>
      </c>
      <c r="I20" s="897">
        <v>0.21142793593307854</v>
      </c>
      <c r="J20" s="896">
        <v>889987.32455999998</v>
      </c>
      <c r="K20" s="897">
        <v>0.53003264710340825</v>
      </c>
      <c r="L20" s="896">
        <v>5875820.0495299995</v>
      </c>
      <c r="M20" s="897">
        <v>0.34301912528309608</v>
      </c>
    </row>
    <row r="21" spans="1:13" ht="18" customHeight="1">
      <c r="A21" s="80" t="s">
        <v>1198</v>
      </c>
      <c r="B21" s="896">
        <v>1212233.3530599999</v>
      </c>
      <c r="C21" s="897">
        <v>0.5551784581895628</v>
      </c>
      <c r="D21" s="896">
        <v>241850.05068000001</v>
      </c>
      <c r="E21" s="897">
        <v>0.20153673197223709</v>
      </c>
      <c r="F21" s="896">
        <v>0</v>
      </c>
      <c r="G21" s="897">
        <v>0</v>
      </c>
      <c r="H21" s="896">
        <v>17015.659329999999</v>
      </c>
      <c r="I21" s="897">
        <v>1.4891597836427426E-3</v>
      </c>
      <c r="J21" s="896">
        <v>151931.65744000001</v>
      </c>
      <c r="K21" s="897">
        <v>9.0483017397516269E-2</v>
      </c>
      <c r="L21" s="896">
        <v>1623030.7205099999</v>
      </c>
      <c r="M21" s="897">
        <v>9.4749426184599653E-2</v>
      </c>
    </row>
    <row r="22" spans="1:13" ht="18" customHeight="1">
      <c r="A22" s="80" t="s">
        <v>1199</v>
      </c>
      <c r="B22" s="896">
        <v>4857.3016200000002</v>
      </c>
      <c r="C22" s="897">
        <v>2.2245463033550052E-3</v>
      </c>
      <c r="D22" s="896">
        <v>120821.46151000001</v>
      </c>
      <c r="E22" s="897">
        <v>0.10068206492564723</v>
      </c>
      <c r="F22" s="896">
        <v>0</v>
      </c>
      <c r="G22" s="897">
        <v>0</v>
      </c>
      <c r="H22" s="896">
        <v>2213262.1029899996</v>
      </c>
      <c r="I22" s="897">
        <v>0.19369810187856351</v>
      </c>
      <c r="J22" s="896">
        <v>286943.36327999999</v>
      </c>
      <c r="K22" s="897">
        <v>0.17088934438840983</v>
      </c>
      <c r="L22" s="896">
        <v>2625884.2293999996</v>
      </c>
      <c r="M22" s="897">
        <v>0.15329409407892144</v>
      </c>
    </row>
    <row r="23" spans="1:13" ht="18" customHeight="1">
      <c r="A23" s="80" t="s">
        <v>1191</v>
      </c>
      <c r="B23" s="896">
        <v>0</v>
      </c>
      <c r="C23" s="897">
        <v>0</v>
      </c>
      <c r="D23" s="896">
        <v>0</v>
      </c>
      <c r="E23" s="897">
        <v>0</v>
      </c>
      <c r="F23" s="896">
        <v>0</v>
      </c>
      <c r="G23" s="897">
        <v>0</v>
      </c>
      <c r="H23" s="896">
        <v>0</v>
      </c>
      <c r="I23" s="897">
        <v>0</v>
      </c>
      <c r="J23" s="896">
        <v>0</v>
      </c>
      <c r="K23" s="897">
        <v>0</v>
      </c>
      <c r="L23" s="896">
        <v>0</v>
      </c>
      <c r="M23" s="897">
        <v>0</v>
      </c>
    </row>
    <row r="24" spans="1:13" ht="22.5">
      <c r="A24" s="80" t="s">
        <v>1200</v>
      </c>
      <c r="B24" s="896">
        <v>0</v>
      </c>
      <c r="C24" s="897">
        <v>0</v>
      </c>
      <c r="D24" s="896">
        <v>1334.3158700000001</v>
      </c>
      <c r="E24" s="897">
        <v>1.1119024333565311E-3</v>
      </c>
      <c r="F24" s="896">
        <v>0</v>
      </c>
      <c r="G24" s="897">
        <v>0</v>
      </c>
      <c r="H24" s="896">
        <v>4492.3183499999996</v>
      </c>
      <c r="I24" s="897">
        <v>3.9315431112009236E-4</v>
      </c>
      <c r="J24" s="896">
        <v>210.61263</v>
      </c>
      <c r="K24" s="897">
        <v>1.2543051649359176E-4</v>
      </c>
      <c r="L24" s="896">
        <v>6037.2468499999995</v>
      </c>
      <c r="M24" s="897">
        <v>3.5244291284427192E-4</v>
      </c>
    </row>
    <row r="25" spans="1:13" ht="22.5">
      <c r="A25" s="895" t="s">
        <v>1193</v>
      </c>
      <c r="B25" s="896">
        <v>0</v>
      </c>
      <c r="C25" s="897">
        <v>0</v>
      </c>
      <c r="D25" s="896">
        <v>0</v>
      </c>
      <c r="E25" s="897">
        <v>0</v>
      </c>
      <c r="F25" s="896">
        <v>0</v>
      </c>
      <c r="G25" s="897">
        <v>0</v>
      </c>
      <c r="H25" s="896">
        <v>0</v>
      </c>
      <c r="I25" s="897">
        <v>0</v>
      </c>
      <c r="J25" s="896">
        <v>0</v>
      </c>
      <c r="K25" s="897">
        <v>0</v>
      </c>
      <c r="L25" s="896">
        <v>0</v>
      </c>
      <c r="M25" s="897">
        <v>0</v>
      </c>
    </row>
    <row r="26" spans="1:13" ht="22.5">
      <c r="A26" s="895" t="s">
        <v>1201</v>
      </c>
      <c r="B26" s="896">
        <v>111289.98914000001</v>
      </c>
      <c r="C26" s="897">
        <v>5.0968573358185998E-2</v>
      </c>
      <c r="D26" s="896">
        <v>250950.32459999999</v>
      </c>
      <c r="E26" s="897">
        <v>0.20912010630162955</v>
      </c>
      <c r="F26" s="896">
        <v>626646.55476999993</v>
      </c>
      <c r="G26" s="897">
        <v>0.97803968077705083</v>
      </c>
      <c r="H26" s="896">
        <v>24971.092969999998</v>
      </c>
      <c r="I26" s="897">
        <v>2.1853956219590118E-3</v>
      </c>
      <c r="J26" s="896">
        <v>450199.38389999996</v>
      </c>
      <c r="K26" s="897">
        <v>0.26811659513332031</v>
      </c>
      <c r="L26" s="896">
        <v>1464057.3453799998</v>
      </c>
      <c r="M26" s="897">
        <v>8.5468864897710689E-2</v>
      </c>
    </row>
    <row r="27" spans="1:13" ht="18" customHeight="1">
      <c r="A27" s="80" t="s">
        <v>1195</v>
      </c>
      <c r="B27" s="896">
        <v>0</v>
      </c>
      <c r="C27" s="897">
        <v>0</v>
      </c>
      <c r="D27" s="896">
        <v>0</v>
      </c>
      <c r="E27" s="897">
        <v>0</v>
      </c>
      <c r="F27" s="896">
        <v>0</v>
      </c>
      <c r="G27" s="897">
        <v>0</v>
      </c>
      <c r="H27" s="896">
        <v>156108.20008000001</v>
      </c>
      <c r="I27" s="897">
        <v>1.3662124337793192E-2</v>
      </c>
      <c r="J27" s="896">
        <v>702.30731000000003</v>
      </c>
      <c r="K27" s="897">
        <v>4.1825966766819762E-4</v>
      </c>
      <c r="L27" s="896">
        <v>156810.50739000001</v>
      </c>
      <c r="M27" s="897">
        <v>9.1542972090200084E-3</v>
      </c>
    </row>
    <row r="28" spans="1:13" ht="18" customHeight="1">
      <c r="A28" s="80" t="s">
        <v>1196</v>
      </c>
      <c r="B28" s="896">
        <v>0</v>
      </c>
      <c r="C28" s="897">
        <v>0</v>
      </c>
      <c r="D28" s="896">
        <v>0</v>
      </c>
      <c r="E28" s="897">
        <v>0</v>
      </c>
      <c r="F28" s="896">
        <v>0</v>
      </c>
      <c r="G28" s="897">
        <v>0</v>
      </c>
      <c r="H28" s="896">
        <v>0</v>
      </c>
      <c r="I28" s="897">
        <v>0</v>
      </c>
      <c r="J28" s="896">
        <v>0</v>
      </c>
      <c r="K28" s="897">
        <v>0</v>
      </c>
      <c r="L28" s="896">
        <v>0</v>
      </c>
      <c r="M28" s="897">
        <v>0</v>
      </c>
    </row>
    <row r="29" spans="1:13" ht="18" customHeight="1">
      <c r="A29" s="80" t="s">
        <v>1202</v>
      </c>
      <c r="B29" s="896">
        <v>86.25160000000001</v>
      </c>
      <c r="C29" s="897">
        <v>3.9501495469917841E-5</v>
      </c>
      <c r="D29" s="896">
        <v>0</v>
      </c>
      <c r="E29" s="897">
        <v>0</v>
      </c>
      <c r="F29" s="896">
        <v>0</v>
      </c>
      <c r="G29" s="897">
        <v>0</v>
      </c>
      <c r="H29" s="896">
        <v>508.31496999999996</v>
      </c>
      <c r="I29" s="897">
        <v>4.448621096997287E-5</v>
      </c>
      <c r="J29" s="896">
        <v>6307.2786799999994</v>
      </c>
      <c r="K29" s="897">
        <v>3.7563047501064854E-3</v>
      </c>
      <c r="L29" s="896">
        <v>6901.8452499999994</v>
      </c>
      <c r="M29" s="897">
        <v>4.0291651216984805E-4</v>
      </c>
    </row>
    <row r="30" spans="1:13" ht="18" customHeight="1">
      <c r="A30" s="131" t="s">
        <v>1203</v>
      </c>
      <c r="B30" s="1016">
        <v>2217344.42399</v>
      </c>
      <c r="C30" s="1017">
        <v>1.0154990831415134</v>
      </c>
      <c r="D30" s="1016">
        <v>1229603.43041</v>
      </c>
      <c r="E30" s="1017">
        <v>1.0246442218636109</v>
      </c>
      <c r="F30" s="1016">
        <v>642539.11485999997</v>
      </c>
      <c r="G30" s="1017">
        <v>1.0028440210847362</v>
      </c>
      <c r="H30" s="1016">
        <v>11806682.31601</v>
      </c>
      <c r="I30" s="1017">
        <v>1.0332856424934107</v>
      </c>
      <c r="J30" s="1016">
        <v>1751891.8526899999</v>
      </c>
      <c r="K30" s="1017">
        <v>1.0433405628324477</v>
      </c>
      <c r="L30" s="1016">
        <v>17648061.137959998</v>
      </c>
      <c r="M30" s="1017">
        <v>1.0302600221682865</v>
      </c>
    </row>
    <row r="31" spans="1:13" ht="18" customHeight="1">
      <c r="A31" s="80" t="s">
        <v>1204</v>
      </c>
      <c r="B31" s="896">
        <v>33842.28125</v>
      </c>
      <c r="C31" s="897">
        <v>1.5499083141513437E-2</v>
      </c>
      <c r="D31" s="896">
        <v>29573.796539999999</v>
      </c>
      <c r="E31" s="897">
        <v>2.4644221863610868E-2</v>
      </c>
      <c r="F31" s="896">
        <v>1822.2123799999999</v>
      </c>
      <c r="G31" s="897">
        <v>2.8440210847362193E-3</v>
      </c>
      <c r="H31" s="896">
        <v>380333.36614999996</v>
      </c>
      <c r="I31" s="897">
        <v>3.3285642493410803E-2</v>
      </c>
      <c r="J31" s="896">
        <v>72773.916420000009</v>
      </c>
      <c r="K31" s="897">
        <v>4.3340562832447797E-2</v>
      </c>
      <c r="L31" s="896">
        <v>518345.57273999997</v>
      </c>
      <c r="M31" s="897">
        <v>3.0260022168286528E-2</v>
      </c>
    </row>
    <row r="32" spans="1:13" ht="26.25" customHeight="1">
      <c r="A32" s="591" t="s">
        <v>1205</v>
      </c>
      <c r="B32" s="592">
        <v>2183502.14274</v>
      </c>
      <c r="C32" s="593">
        <v>1</v>
      </c>
      <c r="D32" s="592">
        <v>1200029.63387</v>
      </c>
      <c r="E32" s="593">
        <v>1</v>
      </c>
      <c r="F32" s="592">
        <v>640716.90247999993</v>
      </c>
      <c r="G32" s="593">
        <v>1</v>
      </c>
      <c r="H32" s="592">
        <v>11426348.949860001</v>
      </c>
      <c r="I32" s="593">
        <v>1</v>
      </c>
      <c r="J32" s="592">
        <v>1679117.9362699999</v>
      </c>
      <c r="K32" s="593">
        <v>1</v>
      </c>
      <c r="L32" s="592">
        <v>17129715.565219998</v>
      </c>
      <c r="M32" s="593">
        <v>1</v>
      </c>
    </row>
    <row r="33" spans="1:13" ht="22.5">
      <c r="A33" s="80" t="s">
        <v>1206</v>
      </c>
      <c r="B33" s="896">
        <v>643.75967000000003</v>
      </c>
      <c r="C33" s="897">
        <v>2.9482896187689044E-4</v>
      </c>
      <c r="D33" s="896">
        <v>1757.8825900000002</v>
      </c>
      <c r="E33" s="897">
        <v>1.4648659836265616E-3</v>
      </c>
      <c r="F33" s="896">
        <v>0</v>
      </c>
      <c r="G33" s="897">
        <v>0</v>
      </c>
      <c r="H33" s="896">
        <v>702.83950000000004</v>
      </c>
      <c r="I33" s="897">
        <v>6.1510417989519867E-5</v>
      </c>
      <c r="J33" s="896">
        <v>849.54191000000003</v>
      </c>
      <c r="K33" s="897">
        <v>5.0594534883426719E-4</v>
      </c>
      <c r="L33" s="896">
        <v>3954.02367</v>
      </c>
      <c r="M33" s="897">
        <v>2.3082833190927055E-4</v>
      </c>
    </row>
    <row r="34" spans="1:13" ht="33">
      <c r="A34" s="80" t="s">
        <v>1207</v>
      </c>
      <c r="B34" s="896">
        <v>0</v>
      </c>
      <c r="C34" s="897">
        <v>0</v>
      </c>
      <c r="D34" s="896">
        <v>20697.31093</v>
      </c>
      <c r="E34" s="897">
        <v>1.7247333187308735E-2</v>
      </c>
      <c r="F34" s="896">
        <v>0</v>
      </c>
      <c r="G34" s="897">
        <v>0</v>
      </c>
      <c r="H34" s="896">
        <v>279092.27233999997</v>
      </c>
      <c r="I34" s="897">
        <v>2.4425323746429035E-2</v>
      </c>
      <c r="J34" s="896">
        <v>51298.217280000004</v>
      </c>
      <c r="K34" s="897">
        <v>3.0550693415826464E-2</v>
      </c>
      <c r="L34" s="896">
        <v>351087.80054999993</v>
      </c>
      <c r="M34" s="897">
        <v>2.0495833641443823E-2</v>
      </c>
    </row>
    <row r="35" spans="1:13" ht="12.75" customHeight="1">
      <c r="A35" s="22" t="s">
        <v>408</v>
      </c>
      <c r="B35" s="77"/>
      <c r="D35" s="77"/>
      <c r="H35" s="77"/>
    </row>
    <row r="36" spans="1:13" ht="12.75" customHeight="1">
      <c r="A36" s="40" t="s">
        <v>461</v>
      </c>
    </row>
    <row r="37" spans="1:13" ht="12.75" customHeight="1">
      <c r="A37" s="279"/>
    </row>
    <row r="38" spans="1:13" ht="12.75" customHeight="1">
      <c r="A38" s="1018"/>
    </row>
    <row r="39" spans="1:13" ht="12.75" customHeight="1"/>
    <row r="40" spans="1:13" ht="12.75" customHeight="1"/>
    <row r="41" spans="1:13" ht="12.75" customHeight="1">
      <c r="A41" s="144" t="s">
        <v>744</v>
      </c>
      <c r="G41" s="140" t="str">
        <f>Naslovnica!A20</f>
        <v>Svibanj 2022.</v>
      </c>
    </row>
    <row r="42" spans="1:13">
      <c r="A42" s="548" t="s">
        <v>745</v>
      </c>
      <c r="G42" s="542" t="str">
        <f>Naslovnica!A24</f>
        <v>May 2022</v>
      </c>
    </row>
    <row r="43" spans="1:13" ht="12.75" customHeight="1"/>
    <row r="44" spans="1:13">
      <c r="G44" s="14" t="s">
        <v>462</v>
      </c>
    </row>
    <row r="45" spans="1:13" ht="22.5">
      <c r="A45" s="1162" t="s">
        <v>463</v>
      </c>
      <c r="B45" s="594" t="s">
        <v>431</v>
      </c>
      <c r="C45" s="594" t="s">
        <v>432</v>
      </c>
      <c r="D45" s="594" t="s">
        <v>433</v>
      </c>
      <c r="E45" s="594" t="s">
        <v>434</v>
      </c>
      <c r="F45" s="594" t="s">
        <v>465</v>
      </c>
      <c r="G45" s="594" t="s">
        <v>436</v>
      </c>
    </row>
    <row r="46" spans="1:13" ht="22.5">
      <c r="A46" s="1162"/>
      <c r="B46" s="595" t="s">
        <v>464</v>
      </c>
      <c r="C46" s="595" t="s">
        <v>464</v>
      </c>
      <c r="D46" s="595" t="s">
        <v>464</v>
      </c>
      <c r="E46" s="595" t="s">
        <v>464</v>
      </c>
      <c r="F46" s="595" t="s">
        <v>464</v>
      </c>
      <c r="G46" s="595" t="s">
        <v>464</v>
      </c>
    </row>
    <row r="47" spans="1:13" ht="22.5">
      <c r="A47" s="80" t="s">
        <v>466</v>
      </c>
      <c r="B47" s="453">
        <v>62392.184429999965</v>
      </c>
      <c r="C47" s="453">
        <v>13835.279759999998</v>
      </c>
      <c r="D47" s="453">
        <v>13665.398310000002</v>
      </c>
      <c r="E47" s="453">
        <v>269171.53913999995</v>
      </c>
      <c r="F47" s="453">
        <v>88313.254750000066</v>
      </c>
      <c r="G47" s="453">
        <v>447377.65639000002</v>
      </c>
    </row>
    <row r="48" spans="1:13" ht="22.5">
      <c r="A48" s="454" t="s">
        <v>467</v>
      </c>
      <c r="B48" s="453">
        <v>62553.579310000008</v>
      </c>
      <c r="C48" s="453">
        <v>41102.122560000018</v>
      </c>
      <c r="D48" s="453">
        <v>10367.133910000002</v>
      </c>
      <c r="E48" s="453">
        <v>564452.75172999967</v>
      </c>
      <c r="F48" s="453">
        <v>50573.996159999988</v>
      </c>
      <c r="G48" s="453">
        <v>729049.58366999973</v>
      </c>
    </row>
    <row r="49" spans="1:13" ht="21.75">
      <c r="A49" s="591" t="s">
        <v>468</v>
      </c>
      <c r="B49" s="596">
        <f>B47-B48</f>
        <v>-161.39488000004349</v>
      </c>
      <c r="C49" s="596">
        <f t="shared" ref="C49:D49" si="0">C47-C48</f>
        <v>-27266.84280000002</v>
      </c>
      <c r="D49" s="596">
        <f t="shared" si="0"/>
        <v>3298.2644</v>
      </c>
      <c r="E49" s="596">
        <f>E47-E48</f>
        <v>-295281.21258999972</v>
      </c>
      <c r="F49" s="596">
        <f>F47-F48</f>
        <v>37739.258590000078</v>
      </c>
      <c r="G49" s="596">
        <f>G47-G48</f>
        <v>-281671.92727999971</v>
      </c>
    </row>
    <row r="50" spans="1:13" ht="12.75" customHeight="1">
      <c r="A50" s="22" t="s">
        <v>408</v>
      </c>
    </row>
    <row r="51" spans="1:13" ht="12.75" customHeight="1">
      <c r="A51" s="40" t="s">
        <v>461</v>
      </c>
    </row>
    <row r="52" spans="1:13" ht="12.75" customHeight="1"/>
    <row r="53" spans="1:13" ht="12.75" customHeight="1">
      <c r="A53" s="628" t="s">
        <v>82</v>
      </c>
    </row>
    <row r="54" spans="1:13" ht="12.75" customHeight="1"/>
    <row r="55" spans="1:13" ht="12.75" customHeight="1"/>
    <row r="56" spans="1:13" ht="12.75" customHeight="1">
      <c r="M56" s="35" t="s">
        <v>1131</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746</v>
      </c>
      <c r="F1" s="278" t="s">
        <v>231</v>
      </c>
      <c r="G1" s="161" t="s">
        <v>1515</v>
      </c>
    </row>
    <row r="2" spans="1:8">
      <c r="A2" s="544" t="s">
        <v>747</v>
      </c>
      <c r="F2" s="545" t="s">
        <v>232</v>
      </c>
      <c r="G2" s="546" t="s">
        <v>1516</v>
      </c>
    </row>
    <row r="3" spans="1:8" ht="12.75" customHeight="1"/>
    <row r="4" spans="1:8" ht="12.75" customHeight="1">
      <c r="C4" s="191"/>
      <c r="G4" s="160" t="s">
        <v>401</v>
      </c>
    </row>
    <row r="5" spans="1:8" ht="22.5" customHeight="1">
      <c r="A5" s="578" t="s">
        <v>414</v>
      </c>
      <c r="B5" s="578" t="s">
        <v>415</v>
      </c>
      <c r="C5" s="578" t="s">
        <v>404</v>
      </c>
      <c r="D5" s="578" t="s">
        <v>416</v>
      </c>
      <c r="E5" s="578"/>
      <c r="F5" s="578" t="s">
        <v>417</v>
      </c>
      <c r="G5" s="578" t="s">
        <v>418</v>
      </c>
    </row>
    <row r="6" spans="1:8" ht="12.75" customHeight="1">
      <c r="A6" s="113" t="s">
        <v>79</v>
      </c>
      <c r="B6" s="194">
        <v>47572962490</v>
      </c>
      <c r="C6" s="284" t="s">
        <v>152</v>
      </c>
      <c r="D6" s="113" t="s">
        <v>78</v>
      </c>
      <c r="E6" s="113"/>
      <c r="F6" s="115">
        <v>12613467.210000001</v>
      </c>
      <c r="G6" s="116">
        <v>154.4593208839193</v>
      </c>
      <c r="H6" s="293"/>
    </row>
    <row r="7" spans="1:8" ht="12.75" customHeight="1">
      <c r="A7" s="113" t="s">
        <v>1073</v>
      </c>
      <c r="B7" s="194">
        <v>93273216321</v>
      </c>
      <c r="C7" s="284" t="s">
        <v>154</v>
      </c>
      <c r="D7" s="113" t="s">
        <v>104</v>
      </c>
      <c r="E7" s="113"/>
      <c r="F7" s="115">
        <v>1709527922.6500001</v>
      </c>
      <c r="G7" s="116">
        <v>884.64661168289331</v>
      </c>
      <c r="H7" s="293"/>
    </row>
    <row r="8" spans="1:8" ht="12.75" customHeight="1">
      <c r="A8" s="113" t="s">
        <v>1084</v>
      </c>
      <c r="B8" s="194">
        <v>97433886648</v>
      </c>
      <c r="C8" s="284" t="s">
        <v>155</v>
      </c>
      <c r="D8" s="113" t="s">
        <v>104</v>
      </c>
      <c r="E8" s="113"/>
      <c r="F8" s="115">
        <v>38258520.469999999</v>
      </c>
      <c r="G8" s="116">
        <v>767.0220666327491</v>
      </c>
      <c r="H8" s="293"/>
    </row>
    <row r="9" spans="1:8" ht="12.75" customHeight="1">
      <c r="A9" s="113" t="s">
        <v>1074</v>
      </c>
      <c r="B9" s="194">
        <v>48815690681</v>
      </c>
      <c r="C9" s="284" t="s">
        <v>157</v>
      </c>
      <c r="D9" s="113" t="s">
        <v>1075</v>
      </c>
      <c r="E9" s="113"/>
      <c r="F9" s="115">
        <v>2220694.52</v>
      </c>
      <c r="G9" s="116">
        <v>589.22609616569332</v>
      </c>
      <c r="H9" s="293"/>
    </row>
    <row r="10" spans="1:8" ht="12.75" customHeight="1">
      <c r="A10" s="113" t="s">
        <v>862</v>
      </c>
      <c r="B10" s="194" t="s">
        <v>864</v>
      </c>
      <c r="C10" s="284" t="s">
        <v>865</v>
      </c>
      <c r="D10" s="136" t="s">
        <v>863</v>
      </c>
      <c r="E10" s="136"/>
      <c r="F10" s="117">
        <v>157707227.63</v>
      </c>
      <c r="G10" s="116">
        <v>143.30507455850531</v>
      </c>
      <c r="H10" s="293"/>
    </row>
    <row r="11" spans="1:8" ht="12.75" customHeight="1">
      <c r="A11" s="113" t="s">
        <v>140</v>
      </c>
      <c r="B11" s="194">
        <v>57255663752</v>
      </c>
      <c r="C11" s="284" t="s">
        <v>153</v>
      </c>
      <c r="D11" s="136" t="s">
        <v>181</v>
      </c>
      <c r="E11" s="136"/>
      <c r="F11" s="117">
        <v>8127602.4199999999</v>
      </c>
      <c r="G11" s="116">
        <v>147.51713022108726</v>
      </c>
      <c r="H11" s="293"/>
    </row>
    <row r="12" spans="1:8" s="267" customFormat="1" ht="12.75" customHeight="1">
      <c r="A12" s="113" t="s">
        <v>182</v>
      </c>
      <c r="B12" s="194">
        <v>13264226136</v>
      </c>
      <c r="C12" s="284" t="s">
        <v>156</v>
      </c>
      <c r="D12" s="136" t="s">
        <v>113</v>
      </c>
      <c r="E12" s="136"/>
      <c r="F12" s="117">
        <v>197761.74</v>
      </c>
      <c r="G12" s="116">
        <v>0.96814259836420946</v>
      </c>
      <c r="H12" s="293"/>
    </row>
    <row r="13" spans="1:8" ht="12.75" customHeight="1">
      <c r="A13" s="113" t="s">
        <v>1441</v>
      </c>
      <c r="B13" s="194" t="s">
        <v>206</v>
      </c>
      <c r="C13" s="285" t="s">
        <v>207</v>
      </c>
      <c r="D13" s="113" t="s">
        <v>113</v>
      </c>
      <c r="E13" s="113"/>
      <c r="F13" s="115">
        <v>211207323.46000001</v>
      </c>
      <c r="G13" s="116">
        <v>8.2715820903941157</v>
      </c>
    </row>
    <row r="14" spans="1:8" ht="12.75" customHeight="1">
      <c r="A14" s="113" t="s">
        <v>880</v>
      </c>
      <c r="B14" s="194">
        <v>75398635234</v>
      </c>
      <c r="C14" s="284" t="s">
        <v>866</v>
      </c>
      <c r="D14" s="113" t="s">
        <v>919</v>
      </c>
      <c r="E14" s="113"/>
      <c r="F14" s="118">
        <v>46360320.219999999</v>
      </c>
      <c r="G14" s="119">
        <v>5994.3520844491313</v>
      </c>
      <c r="H14" s="293"/>
    </row>
    <row r="15" spans="1:8" ht="12.75" customHeight="1">
      <c r="A15" s="113" t="s">
        <v>149</v>
      </c>
      <c r="B15" s="194">
        <v>81393286204</v>
      </c>
      <c r="C15" s="284" t="s">
        <v>158</v>
      </c>
      <c r="D15" s="113" t="s">
        <v>80</v>
      </c>
      <c r="E15" s="113"/>
      <c r="F15" s="117">
        <v>787.70939999999996</v>
      </c>
      <c r="G15" s="120"/>
      <c r="H15" s="293"/>
    </row>
    <row r="16" spans="1:8" ht="18.75" customHeight="1">
      <c r="A16" s="584" t="s">
        <v>419</v>
      </c>
      <c r="B16" s="598"/>
      <c r="C16" s="599"/>
      <c r="D16" s="585"/>
      <c r="E16" s="585"/>
      <c r="F16" s="587">
        <f>SUM(F6:F15)</f>
        <v>2186221628.0294003</v>
      </c>
      <c r="G16" s="600"/>
    </row>
    <row r="17" spans="1:7" s="267" customFormat="1">
      <c r="A17" s="280" t="s">
        <v>1450</v>
      </c>
    </row>
    <row r="18" spans="1:7" ht="12.75" customHeight="1">
      <c r="A18" s="22" t="s">
        <v>399</v>
      </c>
    </row>
    <row r="19" spans="1:7" ht="12.75" customHeight="1">
      <c r="A19" s="46" t="s">
        <v>420</v>
      </c>
    </row>
    <row r="20" spans="1:7" ht="12.75" customHeight="1">
      <c r="A20" s="280"/>
    </row>
    <row r="21" spans="1:7" ht="12.75" customHeight="1">
      <c r="A21" s="142" t="s">
        <v>748</v>
      </c>
      <c r="G21" s="161" t="s">
        <v>1218</v>
      </c>
    </row>
    <row r="22" spans="1:7" ht="12.75" customHeight="1">
      <c r="A22" s="544" t="s">
        <v>749</v>
      </c>
      <c r="G22" s="546" t="s">
        <v>1219</v>
      </c>
    </row>
    <row r="23" spans="1:7" ht="12.75" customHeight="1">
      <c r="A23" s="54"/>
    </row>
    <row r="24" spans="1:7" ht="12.75" customHeight="1">
      <c r="A24" s="54"/>
      <c r="G24" s="185" t="s">
        <v>401</v>
      </c>
    </row>
    <row r="25" spans="1:7" ht="21.75">
      <c r="A25" s="578" t="s">
        <v>421</v>
      </c>
      <c r="B25" s="578" t="s">
        <v>415</v>
      </c>
      <c r="C25" s="578" t="s">
        <v>404</v>
      </c>
      <c r="D25" s="578" t="s">
        <v>416</v>
      </c>
      <c r="E25" s="578" t="s">
        <v>422</v>
      </c>
      <c r="F25" s="578" t="s">
        <v>417</v>
      </c>
      <c r="G25" s="578" t="s">
        <v>418</v>
      </c>
    </row>
    <row r="26" spans="1:7">
      <c r="A26" s="113" t="s">
        <v>210</v>
      </c>
      <c r="B26" s="194" t="s">
        <v>216</v>
      </c>
      <c r="C26" s="284" t="s">
        <v>217</v>
      </c>
      <c r="D26" s="113" t="s">
        <v>78</v>
      </c>
      <c r="E26" s="114"/>
      <c r="F26" s="117">
        <v>6160677.1200000001</v>
      </c>
      <c r="G26" s="116">
        <v>97.184200265434825</v>
      </c>
    </row>
    <row r="27" spans="1:7">
      <c r="A27" s="113" t="s">
        <v>211</v>
      </c>
      <c r="B27" s="194" t="s">
        <v>218</v>
      </c>
      <c r="C27" s="284" t="s">
        <v>219</v>
      </c>
      <c r="D27" s="113" t="s">
        <v>214</v>
      </c>
      <c r="E27" s="114"/>
      <c r="F27" s="117">
        <v>254590948.40400001</v>
      </c>
      <c r="G27" s="116">
        <v>941.28569920675511</v>
      </c>
    </row>
    <row r="28" spans="1:7">
      <c r="A28" s="113" t="s">
        <v>212</v>
      </c>
      <c r="B28" s="194" t="s">
        <v>220</v>
      </c>
      <c r="C28" s="284" t="s">
        <v>221</v>
      </c>
      <c r="D28" s="113" t="s">
        <v>214</v>
      </c>
      <c r="E28" s="114"/>
      <c r="F28" s="117">
        <v>5196896.1216000002</v>
      </c>
      <c r="G28" s="116">
        <v>850.10402271800774</v>
      </c>
    </row>
    <row r="29" spans="1:7">
      <c r="A29" s="113" t="s">
        <v>1220</v>
      </c>
      <c r="B29" s="194" t="s">
        <v>1433</v>
      </c>
      <c r="C29" s="284" t="s">
        <v>1434</v>
      </c>
      <c r="D29" s="113" t="s">
        <v>214</v>
      </c>
      <c r="E29" s="114"/>
      <c r="F29" s="117">
        <v>46247507.633900002</v>
      </c>
      <c r="G29" s="116">
        <v>864.16885202580431</v>
      </c>
    </row>
    <row r="30" spans="1:7" s="267" customFormat="1">
      <c r="A30" s="113" t="s">
        <v>213</v>
      </c>
      <c r="B30" s="194" t="s">
        <v>222</v>
      </c>
      <c r="C30" s="284" t="s">
        <v>223</v>
      </c>
      <c r="D30" s="113" t="s">
        <v>214</v>
      </c>
      <c r="E30" s="114"/>
      <c r="F30" s="117">
        <v>6499102.5833999999</v>
      </c>
      <c r="G30" s="116">
        <v>148.89137444186863</v>
      </c>
    </row>
    <row r="31" spans="1:7" s="267" customFormat="1">
      <c r="A31" s="113" t="s">
        <v>1446</v>
      </c>
      <c r="B31" s="194" t="s">
        <v>1528</v>
      </c>
      <c r="C31" s="284" t="s">
        <v>1529</v>
      </c>
      <c r="D31" s="113" t="s">
        <v>1447</v>
      </c>
      <c r="E31" s="114"/>
      <c r="F31" s="117">
        <v>22034378.489999998</v>
      </c>
      <c r="G31" s="116">
        <v>666.44219891297439</v>
      </c>
    </row>
    <row r="32" spans="1:7" ht="12.75" customHeight="1">
      <c r="A32" s="113" t="s">
        <v>184</v>
      </c>
      <c r="B32" s="194" t="s">
        <v>185</v>
      </c>
      <c r="C32" s="284" t="s">
        <v>186</v>
      </c>
      <c r="D32" s="113" t="s">
        <v>181</v>
      </c>
      <c r="E32" s="114" t="s">
        <v>115</v>
      </c>
      <c r="F32" s="117">
        <v>15001116.7752</v>
      </c>
      <c r="G32" s="116">
        <v>152.32939999999999</v>
      </c>
    </row>
    <row r="33" spans="1:10" ht="12.75" customHeight="1">
      <c r="A33" s="113"/>
      <c r="B33" s="194"/>
      <c r="C33" s="284"/>
      <c r="D33" s="113"/>
      <c r="E33" s="114" t="s">
        <v>116</v>
      </c>
      <c r="F33" s="117">
        <v>39031728.3248</v>
      </c>
      <c r="G33" s="116">
        <v>144.99459999999999</v>
      </c>
    </row>
    <row r="34" spans="1:10" ht="12.75" customHeight="1">
      <c r="A34" s="136" t="s">
        <v>1428</v>
      </c>
      <c r="B34" s="194" t="s">
        <v>208</v>
      </c>
      <c r="C34" s="284" t="s">
        <v>209</v>
      </c>
      <c r="D34" s="136" t="s">
        <v>113</v>
      </c>
      <c r="E34" s="136"/>
      <c r="F34" s="117">
        <v>25313705.68</v>
      </c>
      <c r="G34" s="116">
        <v>7.4912021551314991</v>
      </c>
    </row>
    <row r="35" spans="1:10" ht="12.75" customHeight="1">
      <c r="A35" s="113" t="s">
        <v>183</v>
      </c>
      <c r="B35" s="194" t="s">
        <v>177</v>
      </c>
      <c r="C35" s="284" t="s">
        <v>159</v>
      </c>
      <c r="D35" s="113" t="s">
        <v>113</v>
      </c>
      <c r="E35" s="113"/>
      <c r="F35" s="117">
        <v>56269277.079999998</v>
      </c>
      <c r="G35" s="116">
        <v>1.433569738972621</v>
      </c>
    </row>
    <row r="36" spans="1:10" ht="12.75" customHeight="1">
      <c r="A36" s="113" t="s">
        <v>187</v>
      </c>
      <c r="B36" s="194" t="s">
        <v>188</v>
      </c>
      <c r="C36" s="284" t="s">
        <v>189</v>
      </c>
      <c r="D36" s="113" t="s">
        <v>113</v>
      </c>
      <c r="E36" s="113"/>
      <c r="F36" s="117">
        <v>160756932.27000001</v>
      </c>
      <c r="G36" s="116">
        <v>8.5264952110831604</v>
      </c>
    </row>
    <row r="37" spans="1:10" ht="12.75" customHeight="1">
      <c r="A37" s="113" t="s">
        <v>920</v>
      </c>
      <c r="B37" s="194" t="s">
        <v>922</v>
      </c>
      <c r="C37" s="284" t="s">
        <v>923</v>
      </c>
      <c r="D37" s="113" t="s">
        <v>919</v>
      </c>
      <c r="E37" s="113"/>
      <c r="F37" s="117">
        <v>126752498.92</v>
      </c>
      <c r="G37" s="116">
        <v>123.49747902682543</v>
      </c>
      <c r="H37" s="291"/>
    </row>
    <row r="38" spans="1:10" ht="12.75" customHeight="1">
      <c r="A38" s="113" t="s">
        <v>918</v>
      </c>
      <c r="B38" s="194" t="s">
        <v>924</v>
      </c>
      <c r="C38" s="284" t="s">
        <v>925</v>
      </c>
      <c r="D38" s="113" t="s">
        <v>919</v>
      </c>
      <c r="E38" s="113"/>
      <c r="F38" s="115">
        <v>360620.1</v>
      </c>
      <c r="G38" s="116">
        <v>90.155024999999995</v>
      </c>
      <c r="H38" s="291"/>
    </row>
    <row r="39" spans="1:10" ht="12.75" customHeight="1">
      <c r="A39" s="113" t="s">
        <v>921</v>
      </c>
      <c r="B39" s="194" t="s">
        <v>926</v>
      </c>
      <c r="C39" s="284" t="s">
        <v>927</v>
      </c>
      <c r="D39" s="113" t="s">
        <v>919</v>
      </c>
      <c r="E39" s="113"/>
      <c r="F39" s="115">
        <v>2107428.2400000002</v>
      </c>
      <c r="G39" s="116">
        <v>64.991519990871083</v>
      </c>
      <c r="H39" s="290"/>
    </row>
    <row r="40" spans="1:10" s="267" customFormat="1" ht="12.75" customHeight="1">
      <c r="A40" s="113" t="s">
        <v>215</v>
      </c>
      <c r="B40" s="194" t="s">
        <v>225</v>
      </c>
      <c r="C40" s="284" t="s">
        <v>224</v>
      </c>
      <c r="D40" s="113" t="s">
        <v>234</v>
      </c>
      <c r="E40" s="113"/>
      <c r="F40" s="115">
        <v>4003139.2</v>
      </c>
      <c r="G40" s="116">
        <v>911.36009674696959</v>
      </c>
      <c r="H40" s="290"/>
      <c r="J40"/>
    </row>
    <row r="41" spans="1:10" s="267" customFormat="1" ht="12.75" customHeight="1">
      <c r="A41" s="113" t="s">
        <v>233</v>
      </c>
      <c r="B41" s="194">
        <v>34988643147</v>
      </c>
      <c r="C41" s="284" t="s">
        <v>160</v>
      </c>
      <c r="D41" s="136" t="s">
        <v>234</v>
      </c>
      <c r="E41" s="113"/>
      <c r="F41" s="115">
        <v>59965937.329999998</v>
      </c>
      <c r="G41" s="116">
        <v>2307.2733094486211</v>
      </c>
      <c r="H41" s="290"/>
    </row>
    <row r="42" spans="1:10" s="267" customFormat="1" ht="12.75" customHeight="1">
      <c r="A42" s="113" t="s">
        <v>1083</v>
      </c>
      <c r="B42" s="194" t="s">
        <v>1211</v>
      </c>
      <c r="C42" s="284" t="s">
        <v>1210</v>
      </c>
      <c r="D42" s="136" t="s">
        <v>1221</v>
      </c>
      <c r="E42" s="113"/>
      <c r="F42" s="115">
        <v>28390435.84</v>
      </c>
      <c r="G42" s="116">
        <v>2630.86780293329</v>
      </c>
      <c r="H42" s="290"/>
    </row>
    <row r="43" spans="1:10" ht="18.75" customHeight="1">
      <c r="A43" s="584" t="s">
        <v>423</v>
      </c>
      <c r="B43" s="598"/>
      <c r="C43" s="599"/>
      <c r="D43" s="585"/>
      <c r="E43" s="585"/>
      <c r="F43" s="587">
        <f>SUM(F26:F42)</f>
        <v>858682330.11290014</v>
      </c>
      <c r="G43" s="600"/>
      <c r="H43" s="279"/>
    </row>
    <row r="44" spans="1:10" ht="12.75" customHeight="1">
      <c r="A44" s="22" t="s">
        <v>399</v>
      </c>
    </row>
    <row r="45" spans="1:10" ht="12.75" customHeight="1">
      <c r="A45" s="46" t="s">
        <v>424</v>
      </c>
    </row>
    <row r="46" spans="1:10" ht="12.75" customHeight="1">
      <c r="A46" s="280" t="s">
        <v>425</v>
      </c>
    </row>
    <row r="47" spans="1:10" ht="12.75" customHeight="1">
      <c r="A47" s="280"/>
    </row>
    <row r="48" spans="1:10" s="267" customFormat="1" ht="12.75" customHeight="1">
      <c r="A48" s="280"/>
      <c r="C48" s="280"/>
    </row>
    <row r="49" spans="1:7" ht="12.75" customHeight="1">
      <c r="A49" s="142" t="s">
        <v>750</v>
      </c>
      <c r="G49" s="161" t="s">
        <v>1515</v>
      </c>
    </row>
    <row r="50" spans="1:7" ht="12.75" customHeight="1">
      <c r="A50" s="544" t="s">
        <v>857</v>
      </c>
      <c r="G50" s="546" t="s">
        <v>1516</v>
      </c>
    </row>
    <row r="51" spans="1:7" ht="12.75" customHeight="1">
      <c r="A51" s="69"/>
    </row>
    <row r="52" spans="1:7" ht="12.75" customHeight="1">
      <c r="A52" s="46"/>
      <c r="G52" s="198" t="s">
        <v>401</v>
      </c>
    </row>
    <row r="53" spans="1:7" ht="47.25" customHeight="1">
      <c r="A53" s="601" t="s">
        <v>426</v>
      </c>
      <c r="B53" s="578" t="s">
        <v>403</v>
      </c>
      <c r="C53" s="578" t="s">
        <v>404</v>
      </c>
      <c r="D53" s="601" t="s">
        <v>405</v>
      </c>
      <c r="E53" s="601"/>
      <c r="F53" s="601" t="s">
        <v>406</v>
      </c>
      <c r="G53" s="601" t="s">
        <v>407</v>
      </c>
    </row>
    <row r="54" spans="1:7">
      <c r="A54" s="121" t="s">
        <v>151</v>
      </c>
      <c r="B54" s="113">
        <v>8269700991</v>
      </c>
      <c r="C54" s="284" t="s">
        <v>167</v>
      </c>
      <c r="D54" s="121" t="s">
        <v>863</v>
      </c>
      <c r="E54" s="121"/>
      <c r="F54" s="122">
        <v>1710013202.0999999</v>
      </c>
      <c r="G54" s="116">
        <v>444.67891234458136</v>
      </c>
    </row>
    <row r="55" spans="1:7">
      <c r="A55" s="22" t="s">
        <v>317</v>
      </c>
      <c r="G55" s="226"/>
    </row>
    <row r="56" spans="1:7">
      <c r="A56" s="157" t="s">
        <v>427</v>
      </c>
    </row>
    <row r="57" spans="1:7" ht="12.75" customHeight="1">
      <c r="A57" s="163" t="s">
        <v>108</v>
      </c>
      <c r="B57" s="186"/>
      <c r="C57" s="186"/>
      <c r="D57" s="186"/>
      <c r="E57" s="225"/>
      <c r="F57" s="186"/>
      <c r="G57" s="186"/>
    </row>
    <row r="58" spans="1:7" ht="21.75" customHeight="1">
      <c r="A58" s="1166" t="s">
        <v>109</v>
      </c>
      <c r="B58" s="1166"/>
      <c r="C58" s="1166"/>
      <c r="D58" s="1166"/>
      <c r="E58" s="1166"/>
      <c r="F58" s="1166"/>
      <c r="G58" s="1166"/>
    </row>
    <row r="59" spans="1:7" ht="12.75" customHeight="1">
      <c r="A59" s="54"/>
    </row>
    <row r="60" spans="1:7" ht="12.75" customHeight="1">
      <c r="A60" s="148" t="s">
        <v>751</v>
      </c>
      <c r="F60" s="149"/>
      <c r="G60" s="161" t="s">
        <v>1515</v>
      </c>
    </row>
    <row r="61" spans="1:7" ht="12.75" customHeight="1">
      <c r="A61" s="547" t="s">
        <v>854</v>
      </c>
      <c r="F61" s="55"/>
      <c r="G61" s="546" t="s">
        <v>1516</v>
      </c>
    </row>
    <row r="62" spans="1:7" ht="12.75" customHeight="1"/>
    <row r="63" spans="1:7" ht="12.75" customHeight="1">
      <c r="G63" s="160" t="s">
        <v>409</v>
      </c>
    </row>
    <row r="64" spans="1:7" ht="35.25" customHeight="1">
      <c r="A64" s="601" t="s">
        <v>853</v>
      </c>
      <c r="B64" s="578" t="s">
        <v>415</v>
      </c>
      <c r="C64" s="578" t="s">
        <v>404</v>
      </c>
      <c r="D64" s="601" t="s">
        <v>405</v>
      </c>
      <c r="E64" s="601"/>
      <c r="F64" s="601" t="s">
        <v>406</v>
      </c>
      <c r="G64" s="578" t="s">
        <v>418</v>
      </c>
    </row>
    <row r="65" spans="1:7" ht="12.75" customHeight="1">
      <c r="A65" s="125" t="s">
        <v>1448</v>
      </c>
      <c r="B65" s="194"/>
      <c r="C65" s="286"/>
      <c r="D65" s="125" t="s">
        <v>1449</v>
      </c>
      <c r="E65" s="125"/>
      <c r="F65" s="126">
        <v>67724861.269999996</v>
      </c>
      <c r="G65" s="127">
        <v>558.14245595548959</v>
      </c>
    </row>
    <row r="66" spans="1:7" ht="12.75" customHeight="1">
      <c r="A66" s="41" t="s">
        <v>428</v>
      </c>
    </row>
    <row r="67" spans="1:7" s="267" customFormat="1" ht="12.75" customHeight="1">
      <c r="A67" s="41" t="s">
        <v>1217</v>
      </c>
    </row>
    <row r="68" spans="1:7" ht="12.75" customHeight="1">
      <c r="A68" s="46" t="s">
        <v>424</v>
      </c>
    </row>
    <row r="69" spans="1:7" ht="12.75" customHeight="1"/>
    <row r="70" spans="1:7" ht="12.75" customHeight="1">
      <c r="A70" s="148" t="s">
        <v>855</v>
      </c>
      <c r="F70" s="149"/>
      <c r="G70" s="161" t="s">
        <v>1218</v>
      </c>
    </row>
    <row r="71" spans="1:7" ht="12.75" customHeight="1">
      <c r="A71" s="547" t="s">
        <v>856</v>
      </c>
      <c r="F71" s="55"/>
      <c r="G71" s="546" t="s">
        <v>1219</v>
      </c>
    </row>
    <row r="72" spans="1:7" ht="12.75" customHeight="1">
      <c r="A72" s="162"/>
    </row>
    <row r="73" spans="1:7" ht="12.75" customHeight="1">
      <c r="G73" s="160" t="s">
        <v>409</v>
      </c>
    </row>
    <row r="74" spans="1:7" ht="21.75">
      <c r="A74" s="601" t="s">
        <v>429</v>
      </c>
      <c r="B74" s="578" t="s">
        <v>415</v>
      </c>
      <c r="C74" s="578" t="s">
        <v>404</v>
      </c>
      <c r="D74" s="601" t="s">
        <v>405</v>
      </c>
      <c r="E74" s="601"/>
      <c r="F74" s="601" t="s">
        <v>406</v>
      </c>
      <c r="G74" s="578" t="s">
        <v>418</v>
      </c>
    </row>
    <row r="75" spans="1:7" ht="12.75" customHeight="1">
      <c r="A75" s="287" t="s">
        <v>1452</v>
      </c>
      <c r="B75" s="194">
        <v>79640747340</v>
      </c>
      <c r="C75" s="286" t="s">
        <v>161</v>
      </c>
      <c r="D75" s="125"/>
      <c r="E75" s="125"/>
      <c r="F75" s="814">
        <v>5267913.62</v>
      </c>
      <c r="G75" s="815">
        <v>9.6405015289488638</v>
      </c>
    </row>
    <row r="76" spans="1:7" ht="12.75" customHeight="1">
      <c r="A76" s="125" t="s">
        <v>1453</v>
      </c>
      <c r="B76" s="194">
        <v>61196386099</v>
      </c>
      <c r="C76" s="286" t="s">
        <v>163</v>
      </c>
      <c r="D76" s="125"/>
      <c r="E76" s="125"/>
      <c r="F76" s="814">
        <v>36200614.704999998</v>
      </c>
      <c r="G76" s="815">
        <v>7.6249449056323284</v>
      </c>
    </row>
    <row r="77" spans="1:7" ht="12.75" customHeight="1">
      <c r="A77" s="287" t="s">
        <v>884</v>
      </c>
      <c r="B77" s="194">
        <v>37735093339</v>
      </c>
      <c r="C77" s="286" t="s">
        <v>162</v>
      </c>
      <c r="D77" s="125" t="s">
        <v>1449</v>
      </c>
      <c r="E77" s="125"/>
      <c r="F77" s="814">
        <v>37452120.420000002</v>
      </c>
      <c r="G77" s="815">
        <v>2.5610045816864835</v>
      </c>
    </row>
    <row r="78" spans="1:7" ht="12.75" customHeight="1">
      <c r="A78" s="125" t="s">
        <v>1454</v>
      </c>
      <c r="B78" s="194">
        <v>48379655657</v>
      </c>
      <c r="C78" s="286" t="s">
        <v>164</v>
      </c>
      <c r="D78" s="128"/>
      <c r="E78" s="128"/>
      <c r="F78" s="814">
        <v>77911795.359999999</v>
      </c>
      <c r="G78" s="815">
        <v>204.74926087817929</v>
      </c>
    </row>
    <row r="79" spans="1:7" ht="18.75" customHeight="1">
      <c r="A79" s="584" t="s">
        <v>423</v>
      </c>
      <c r="B79" s="598"/>
      <c r="C79" s="599"/>
      <c r="D79" s="598"/>
      <c r="E79" s="598"/>
      <c r="F79" s="602">
        <f>SUM(F75:F78)</f>
        <v>156832444.10500002</v>
      </c>
      <c r="G79" s="603"/>
    </row>
    <row r="80" spans="1:7" s="267" customFormat="1">
      <c r="A80" s="280" t="s">
        <v>1451</v>
      </c>
    </row>
    <row r="81" spans="1:7" ht="12.75" customHeight="1">
      <c r="A81" s="41" t="s">
        <v>428</v>
      </c>
    </row>
    <row r="82" spans="1:7" ht="12.75" customHeight="1">
      <c r="A82" s="46" t="s">
        <v>424</v>
      </c>
      <c r="F82" s="45"/>
    </row>
    <row r="83" spans="1:7" ht="12.75" customHeight="1">
      <c r="A83" s="543" t="s">
        <v>174</v>
      </c>
      <c r="D83" s="45"/>
    </row>
    <row r="84" spans="1:7">
      <c r="A84" s="163" t="s">
        <v>107</v>
      </c>
    </row>
    <row r="85" spans="1:7" ht="21" customHeight="1">
      <c r="A85" s="1167" t="s">
        <v>106</v>
      </c>
      <c r="B85" s="1167"/>
      <c r="C85" s="1167"/>
      <c r="D85" s="1167"/>
      <c r="E85" s="1167"/>
      <c r="F85" s="1167"/>
      <c r="G85" s="1167"/>
    </row>
    <row r="86" spans="1:7" ht="12.75" customHeight="1">
      <c r="A86" s="164"/>
      <c r="D86" s="45"/>
    </row>
    <row r="87" spans="1:7" ht="12.75" customHeight="1">
      <c r="A87" s="628" t="s">
        <v>82</v>
      </c>
    </row>
    <row r="88" spans="1:7" ht="12.75" customHeight="1">
      <c r="G88" s="35" t="s">
        <v>848</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31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753</v>
      </c>
      <c r="F1" s="146" t="str">
        <f>Naslovnica!A20</f>
        <v>Svibanj 2022.</v>
      </c>
    </row>
    <row r="2" spans="1:6" ht="12.75" customHeight="1">
      <c r="A2" s="540" t="s">
        <v>754</v>
      </c>
      <c r="F2" s="541" t="str">
        <f>Naslovnica!A24</f>
        <v>May 2022</v>
      </c>
    </row>
    <row r="3" spans="1:6" ht="12.75" customHeight="1"/>
    <row r="4" spans="1:6" ht="12.75" customHeight="1">
      <c r="F4" s="14" t="s">
        <v>401</v>
      </c>
    </row>
    <row r="5" spans="1:6" ht="33">
      <c r="A5" s="601" t="s">
        <v>402</v>
      </c>
      <c r="B5" s="578" t="s">
        <v>403</v>
      </c>
      <c r="C5" s="578" t="s">
        <v>404</v>
      </c>
      <c r="D5" s="601" t="s">
        <v>405</v>
      </c>
      <c r="E5" s="601" t="s">
        <v>406</v>
      </c>
      <c r="F5" s="578" t="s">
        <v>418</v>
      </c>
    </row>
    <row r="6" spans="1:6">
      <c r="A6" s="121" t="s">
        <v>1595</v>
      </c>
      <c r="B6" s="194" t="s">
        <v>1087</v>
      </c>
      <c r="C6" s="114" t="s">
        <v>1093</v>
      </c>
      <c r="D6" s="121" t="s">
        <v>1539</v>
      </c>
      <c r="E6" s="122">
        <v>885109.58</v>
      </c>
      <c r="F6" s="168">
        <v>118.20574304887039</v>
      </c>
    </row>
    <row r="7" spans="1:6">
      <c r="A7" s="121" t="s">
        <v>1104</v>
      </c>
      <c r="B7" s="194" t="s">
        <v>1181</v>
      </c>
      <c r="C7" s="114" t="s">
        <v>1182</v>
      </c>
      <c r="D7" s="121" t="s">
        <v>1088</v>
      </c>
      <c r="E7" s="122">
        <v>21493763.48</v>
      </c>
      <c r="F7" s="168">
        <v>714.9015602580605</v>
      </c>
    </row>
    <row r="8" spans="1:6">
      <c r="A8" s="584" t="s">
        <v>398</v>
      </c>
      <c r="B8" s="597"/>
      <c r="C8" s="597"/>
      <c r="D8" s="604"/>
      <c r="E8" s="605">
        <f>SUM(E6:E7)</f>
        <v>22378873.059999999</v>
      </c>
      <c r="F8" s="606"/>
    </row>
    <row r="9" spans="1:6" ht="12.75" customHeight="1">
      <c r="A9" s="34" t="s">
        <v>1596</v>
      </c>
      <c r="F9" s="1019"/>
    </row>
    <row r="10" spans="1:6" ht="12.75" customHeight="1">
      <c r="A10" s="549" t="s">
        <v>1594</v>
      </c>
      <c r="F10" s="1019"/>
    </row>
    <row r="11" spans="1:6" ht="12.75" customHeight="1">
      <c r="A11" s="22" t="s">
        <v>408</v>
      </c>
    </row>
    <row r="12" spans="1:6" ht="12.75" customHeight="1">
      <c r="A12" s="22"/>
    </row>
    <row r="13" spans="1:6" ht="12.75" customHeight="1">
      <c r="A13" s="144" t="s">
        <v>755</v>
      </c>
      <c r="F13" s="146" t="s">
        <v>1532</v>
      </c>
    </row>
    <row r="14" spans="1:6" ht="12.75" customHeight="1">
      <c r="A14" s="540" t="s">
        <v>756</v>
      </c>
      <c r="F14" s="541" t="s">
        <v>1533</v>
      </c>
    </row>
    <row r="15" spans="1:6" ht="12.75" customHeight="1"/>
    <row r="16" spans="1:6" ht="12.75" customHeight="1">
      <c r="F16" s="14" t="s">
        <v>409</v>
      </c>
    </row>
    <row r="17" spans="1:6" ht="54.75">
      <c r="A17" s="601" t="s">
        <v>410</v>
      </c>
      <c r="B17" s="578" t="s">
        <v>403</v>
      </c>
      <c r="C17" s="578" t="s">
        <v>404</v>
      </c>
      <c r="D17" s="601" t="s">
        <v>405</v>
      </c>
      <c r="E17" s="601" t="s">
        <v>406</v>
      </c>
      <c r="F17" s="601" t="s">
        <v>407</v>
      </c>
    </row>
    <row r="18" spans="1:6" ht="12.75" customHeight="1">
      <c r="A18" s="121" t="s">
        <v>141</v>
      </c>
      <c r="B18" s="194">
        <v>75111210338</v>
      </c>
      <c r="C18" s="284" t="s">
        <v>166</v>
      </c>
      <c r="D18" s="282" t="s">
        <v>143</v>
      </c>
      <c r="E18" s="122">
        <v>40595370.726800002</v>
      </c>
      <c r="F18" s="168">
        <v>80.2280053889328</v>
      </c>
    </row>
    <row r="19" spans="1:6" ht="12.75" customHeight="1">
      <c r="A19" s="121" t="s">
        <v>150</v>
      </c>
      <c r="B19" s="194" t="s">
        <v>176</v>
      </c>
      <c r="C19" s="284" t="s">
        <v>165</v>
      </c>
      <c r="D19" s="121" t="s">
        <v>181</v>
      </c>
      <c r="E19" s="122">
        <v>96688136.920000002</v>
      </c>
      <c r="F19" s="168">
        <v>34.89490793759866</v>
      </c>
    </row>
    <row r="20" spans="1:6">
      <c r="A20" s="584" t="s">
        <v>398</v>
      </c>
      <c r="B20" s="597"/>
      <c r="C20" s="597"/>
      <c r="D20" s="604"/>
      <c r="E20" s="605">
        <f>SUM(E18:E19)</f>
        <v>137283507.64680001</v>
      </c>
      <c r="F20" s="606"/>
    </row>
    <row r="21" spans="1:6" ht="12.75" customHeight="1">
      <c r="A21" s="22" t="s">
        <v>411</v>
      </c>
    </row>
    <row r="22" spans="1:6" ht="12.75" customHeight="1"/>
    <row r="23" spans="1:6" ht="12.75" customHeight="1">
      <c r="A23" s="145" t="s">
        <v>757</v>
      </c>
      <c r="F23" s="146" t="s">
        <v>1532</v>
      </c>
    </row>
    <row r="24" spans="1:6" ht="12.75" customHeight="1">
      <c r="A24" s="538" t="s">
        <v>758</v>
      </c>
      <c r="F24" s="541" t="s">
        <v>1533</v>
      </c>
    </row>
    <row r="25" spans="1:6" ht="12.75" customHeight="1"/>
    <row r="26" spans="1:6" ht="12.75" customHeight="1">
      <c r="F26" s="14" t="s">
        <v>401</v>
      </c>
    </row>
    <row r="27" spans="1:6" ht="54.75">
      <c r="A27" s="601" t="s">
        <v>410</v>
      </c>
      <c r="B27" s="578" t="s">
        <v>403</v>
      </c>
      <c r="C27" s="578" t="s">
        <v>404</v>
      </c>
      <c r="D27" s="601" t="s">
        <v>405</v>
      </c>
      <c r="E27" s="601" t="s">
        <v>406</v>
      </c>
      <c r="F27" s="601" t="s">
        <v>407</v>
      </c>
    </row>
    <row r="28" spans="1:6" ht="12.75" customHeight="1">
      <c r="A28" s="121" t="s">
        <v>879</v>
      </c>
      <c r="B28" s="194">
        <v>56903349567</v>
      </c>
      <c r="C28" s="284" t="s">
        <v>168</v>
      </c>
      <c r="D28" s="287" t="s">
        <v>937</v>
      </c>
      <c r="E28" s="122" t="s">
        <v>142</v>
      </c>
      <c r="F28" s="168" t="s">
        <v>142</v>
      </c>
    </row>
    <row r="29" spans="1:6" ht="12.75" customHeight="1">
      <c r="A29" s="813" t="s">
        <v>881</v>
      </c>
    </row>
    <row r="30" spans="1:6" ht="12.75" customHeight="1">
      <c r="A30" s="22" t="s">
        <v>408</v>
      </c>
    </row>
    <row r="31" spans="1:6" ht="19.5" customHeight="1">
      <c r="A31" s="1168" t="s">
        <v>108</v>
      </c>
      <c r="B31" s="1168"/>
      <c r="C31" s="1168"/>
      <c r="D31" s="1168"/>
    </row>
    <row r="32" spans="1:6" ht="21.75" customHeight="1">
      <c r="A32" s="1166" t="s">
        <v>109</v>
      </c>
      <c r="B32" s="1166"/>
      <c r="C32" s="1166"/>
      <c r="D32" s="1166"/>
      <c r="E32" s="54"/>
      <c r="F32" s="54"/>
    </row>
    <row r="33" spans="1:6" ht="12.75" customHeight="1">
      <c r="A33" s="813"/>
    </row>
    <row r="34" spans="1:6" ht="12.75" customHeight="1"/>
    <row r="35" spans="1:6" ht="12.75" customHeight="1">
      <c r="A35" s="147" t="s">
        <v>759</v>
      </c>
      <c r="F35" s="140" t="str">
        <f>Naslovnica!A20</f>
        <v>Svibanj 2022.</v>
      </c>
    </row>
    <row r="36" spans="1:6" ht="12.75" customHeight="1">
      <c r="A36" s="538" t="s">
        <v>760</v>
      </c>
      <c r="F36" s="542" t="str">
        <f>Naslovnica!A24</f>
        <v>May 2022</v>
      </c>
    </row>
    <row r="37" spans="1:6" ht="12.75" customHeight="1"/>
    <row r="38" spans="1:6" ht="12.75" customHeight="1">
      <c r="E38" s="14"/>
      <c r="F38" s="14" t="s">
        <v>409</v>
      </c>
    </row>
    <row r="39" spans="1:6" ht="33">
      <c r="A39" s="601" t="s">
        <v>412</v>
      </c>
      <c r="B39" s="578" t="s">
        <v>403</v>
      </c>
      <c r="C39" s="578" t="s">
        <v>404</v>
      </c>
      <c r="D39" s="601" t="s">
        <v>405</v>
      </c>
      <c r="E39" s="601" t="s">
        <v>406</v>
      </c>
      <c r="F39" s="578" t="s">
        <v>418</v>
      </c>
    </row>
    <row r="40" spans="1:6" ht="22.5" customHeight="1">
      <c r="A40" s="123" t="s">
        <v>81</v>
      </c>
      <c r="B40" s="194">
        <v>39146857475</v>
      </c>
      <c r="C40" s="284" t="s">
        <v>169</v>
      </c>
      <c r="D40" s="264" t="s">
        <v>113</v>
      </c>
      <c r="E40" s="124">
        <v>987209532.82000005</v>
      </c>
      <c r="F40" s="168">
        <v>546.98670000000004</v>
      </c>
    </row>
    <row r="41" spans="1:6" ht="12.75" customHeight="1">
      <c r="A41" s="22" t="s">
        <v>408</v>
      </c>
      <c r="B41" s="273"/>
      <c r="C41" s="274"/>
      <c r="D41" s="275"/>
      <c r="E41" s="276"/>
    </row>
    <row r="42" spans="1:6" ht="12.75" customHeight="1">
      <c r="A42" s="543" t="s">
        <v>175</v>
      </c>
      <c r="E42" s="1036"/>
      <c r="F42" s="1037"/>
    </row>
    <row r="43" spans="1:6" ht="12.75" customHeight="1">
      <c r="A43" s="159"/>
      <c r="D43" s="917"/>
    </row>
    <row r="44" spans="1:6" ht="12.75" customHeight="1">
      <c r="A44" s="277"/>
      <c r="B44" s="187"/>
      <c r="C44" s="187"/>
      <c r="D44" s="187"/>
      <c r="E44" s="1019"/>
      <c r="F44" s="1019"/>
    </row>
    <row r="45" spans="1:6" ht="12.75" customHeight="1">
      <c r="A45" s="283"/>
      <c r="B45" s="54"/>
      <c r="C45" s="54"/>
      <c r="D45" s="54"/>
    </row>
    <row r="46" spans="1:6" ht="12.75" customHeight="1">
      <c r="A46" s="178"/>
    </row>
    <row r="47" spans="1:6" ht="12.75" customHeight="1"/>
    <row r="48" spans="1:6" ht="12.75" customHeight="1"/>
    <row r="49" spans="1:6" ht="12.75" customHeight="1">
      <c r="A49" s="623" t="s">
        <v>413</v>
      </c>
      <c r="B49" s="625"/>
      <c r="C49" s="625"/>
      <c r="D49" s="625"/>
    </row>
    <row r="50" spans="1:6" ht="12.75" customHeight="1">
      <c r="A50" s="626" t="s">
        <v>179</v>
      </c>
      <c r="B50" s="625"/>
      <c r="C50" s="625"/>
      <c r="D50" s="625"/>
    </row>
    <row r="51" spans="1:6" ht="12.75" customHeight="1">
      <c r="A51" s="628" t="s">
        <v>82</v>
      </c>
    </row>
    <row r="52" spans="1:6" ht="12.75" customHeight="1"/>
    <row r="53" spans="1:6" ht="12.75" customHeight="1">
      <c r="F53" s="35" t="s">
        <v>1132</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1:D31"/>
    <mergeCell ref="A32:D32"/>
  </mergeCells>
  <hyperlinks>
    <hyperlink ref="A51" location="'2 Sadržaj'!A1" display="Sadržaj / Contents"/>
  </hyperlinks>
  <pageMargins left="0.7" right="0.7" top="0.75" bottom="0.75" header="0.3" footer="0.3"/>
  <pageSetup paperSize="9" scale="79" orientation="portrait" r:id="rId1"/>
  <ignoredErrors>
    <ignoredError sqref="B6 B19 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9" t="s">
        <v>717</v>
      </c>
      <c r="B1" s="620"/>
      <c r="C1" s="620"/>
      <c r="D1" s="525"/>
      <c r="E1" s="617"/>
      <c r="F1" s="203"/>
      <c r="G1" s="203"/>
      <c r="H1" s="203"/>
      <c r="I1" s="526" t="s">
        <v>1534</v>
      </c>
    </row>
    <row r="2" spans="1:27" ht="15" customHeight="1">
      <c r="A2" s="621" t="s">
        <v>718</v>
      </c>
      <c r="B2" s="620"/>
      <c r="C2" s="620"/>
      <c r="D2" s="525"/>
      <c r="E2" s="618"/>
      <c r="F2" s="203"/>
      <c r="G2" s="203"/>
      <c r="H2" s="203"/>
      <c r="I2" s="533" t="s">
        <v>1535</v>
      </c>
    </row>
    <row r="3" spans="1:27" ht="12.75" customHeight="1">
      <c r="A3" s="42" t="s">
        <v>890</v>
      </c>
    </row>
    <row r="4" spans="1:27" ht="12.75" customHeight="1"/>
    <row r="5" spans="1:27" ht="12.75" customHeight="1">
      <c r="A5" s="150" t="s">
        <v>719</v>
      </c>
    </row>
    <row r="6" spans="1:27" ht="12.75" customHeight="1">
      <c r="A6" s="534" t="s">
        <v>720</v>
      </c>
    </row>
    <row r="7" spans="1:27" ht="12.75" customHeight="1">
      <c r="J7" s="1172"/>
      <c r="K7" s="1172"/>
      <c r="L7" s="322"/>
      <c r="M7" s="322"/>
      <c r="N7" s="322"/>
      <c r="O7" s="322"/>
      <c r="P7" s="322"/>
    </row>
    <row r="8" spans="1:27" ht="16.5" customHeight="1">
      <c r="A8" s="1174" t="s">
        <v>387</v>
      </c>
      <c r="B8" s="1174"/>
      <c r="C8" s="455">
        <v>44651</v>
      </c>
      <c r="D8" s="322"/>
      <c r="E8" s="322"/>
      <c r="F8" s="322"/>
      <c r="G8" s="322"/>
      <c r="J8" s="1172"/>
      <c r="K8" s="1172"/>
      <c r="L8" s="323"/>
      <c r="M8" s="323"/>
      <c r="N8" s="323"/>
      <c r="O8" s="323"/>
      <c r="P8" s="323"/>
    </row>
    <row r="9" spans="1:27" ht="21.75" customHeight="1">
      <c r="A9" s="1175" t="s">
        <v>388</v>
      </c>
      <c r="B9" s="1175"/>
      <c r="C9" s="456">
        <v>15</v>
      </c>
      <c r="D9" s="322"/>
      <c r="E9" s="323"/>
      <c r="F9" s="323"/>
      <c r="G9" s="323"/>
    </row>
    <row r="10" spans="1:27" ht="12.75" customHeight="1">
      <c r="A10" s="17" t="s">
        <v>317</v>
      </c>
    </row>
    <row r="11" spans="1:27" ht="12.75" customHeight="1"/>
    <row r="12" spans="1:27" ht="12.75" customHeight="1">
      <c r="A12" s="150" t="s">
        <v>721</v>
      </c>
    </row>
    <row r="13" spans="1:27" ht="12.75" customHeight="1">
      <c r="A13" s="534" t="s">
        <v>722</v>
      </c>
      <c r="Z13" s="65"/>
      <c r="AA13" s="65"/>
    </row>
    <row r="14" spans="1:27" s="267" customFormat="1" ht="12.75" customHeight="1">
      <c r="A14" s="43"/>
      <c r="F14" s="203"/>
      <c r="I14" s="65" t="s">
        <v>390</v>
      </c>
      <c r="Y14" s="65"/>
      <c r="Z14" s="65"/>
      <c r="AA14" s="65"/>
    </row>
    <row r="15" spans="1:27" s="267" customFormat="1" ht="22.5" customHeight="1">
      <c r="A15" s="457"/>
      <c r="B15" s="1171" t="s">
        <v>389</v>
      </c>
      <c r="C15" s="1171"/>
      <c r="D15" s="1171"/>
      <c r="E15" s="1171"/>
      <c r="F15" s="1171" t="s">
        <v>327</v>
      </c>
      <c r="G15" s="1171"/>
      <c r="H15" s="1171"/>
      <c r="I15" s="1171"/>
      <c r="Y15" s="65"/>
      <c r="Z15" s="65"/>
      <c r="AA15" s="65"/>
    </row>
    <row r="16" spans="1:27" ht="135" customHeight="1">
      <c r="A16" s="1173" t="s">
        <v>391</v>
      </c>
      <c r="B16" s="816" t="s">
        <v>812</v>
      </c>
      <c r="C16" s="1170" t="s">
        <v>392</v>
      </c>
      <c r="D16" s="816" t="s">
        <v>393</v>
      </c>
      <c r="E16" s="1170" t="s">
        <v>392</v>
      </c>
      <c r="F16" s="816" t="s">
        <v>813</v>
      </c>
      <c r="G16" s="1170" t="s">
        <v>394</v>
      </c>
      <c r="H16" s="816" t="s">
        <v>810</v>
      </c>
      <c r="I16" s="1170" t="s">
        <v>394</v>
      </c>
    </row>
    <row r="17" spans="1:16" ht="15.75" customHeight="1">
      <c r="A17" s="1173"/>
      <c r="B17" s="507">
        <v>44651</v>
      </c>
      <c r="C17" s="1170"/>
      <c r="D17" s="507">
        <v>44651</v>
      </c>
      <c r="E17" s="1170"/>
      <c r="F17" s="507" t="s">
        <v>1541</v>
      </c>
      <c r="G17" s="1170"/>
      <c r="H17" s="507" t="s">
        <v>1541</v>
      </c>
      <c r="I17" s="1170"/>
      <c r="J17" s="1172"/>
      <c r="K17" s="231"/>
      <c r="L17" s="324"/>
      <c r="M17" s="231"/>
      <c r="N17" s="325"/>
      <c r="O17" s="267"/>
    </row>
    <row r="18" spans="1:16" ht="16.5" customHeight="1">
      <c r="A18" s="458" t="s">
        <v>395</v>
      </c>
      <c r="B18" s="459">
        <v>38629</v>
      </c>
      <c r="C18" s="460">
        <v>-1.4390324802898476E-2</v>
      </c>
      <c r="D18" s="459">
        <v>2342408.5222400003</v>
      </c>
      <c r="E18" s="460">
        <v>-2.6510148988454788E-2</v>
      </c>
      <c r="F18" s="459">
        <v>2649</v>
      </c>
      <c r="G18" s="460">
        <v>2.1596606247589665E-2</v>
      </c>
      <c r="H18" s="459">
        <v>329210.60222999996</v>
      </c>
      <c r="I18" s="462">
        <v>4.2691018018466032E-2</v>
      </c>
      <c r="J18" s="1172"/>
      <c r="K18" s="326"/>
      <c r="L18" s="327"/>
      <c r="M18" s="326"/>
      <c r="N18" s="327"/>
      <c r="O18" s="267"/>
    </row>
    <row r="19" spans="1:16" ht="16.5" customHeight="1">
      <c r="A19" s="458" t="s">
        <v>396</v>
      </c>
      <c r="B19" s="459">
        <v>115232</v>
      </c>
      <c r="C19" s="460">
        <v>6.808049162549705E-2</v>
      </c>
      <c r="D19" s="459">
        <v>14700801.286900001</v>
      </c>
      <c r="E19" s="460">
        <v>5.6693912566347496E-2</v>
      </c>
      <c r="F19" s="459">
        <v>9461</v>
      </c>
      <c r="G19" s="460">
        <v>8.3734249713631151E-2</v>
      </c>
      <c r="H19" s="459">
        <v>1926435.7457000001</v>
      </c>
      <c r="I19" s="462">
        <v>0.29619317293190844</v>
      </c>
      <c r="J19" s="42"/>
      <c r="K19" s="328"/>
      <c r="L19" s="329"/>
      <c r="M19" s="328"/>
      <c r="N19" s="330"/>
      <c r="O19" s="267"/>
    </row>
    <row r="20" spans="1:16" ht="16.5" customHeight="1">
      <c r="A20" s="458" t="s">
        <v>397</v>
      </c>
      <c r="B20" s="459">
        <v>16</v>
      </c>
      <c r="C20" s="460">
        <v>-0.30434782608695654</v>
      </c>
      <c r="D20" s="459">
        <v>0</v>
      </c>
      <c r="E20" s="460">
        <v>-1</v>
      </c>
      <c r="F20" s="459"/>
      <c r="G20" s="460"/>
      <c r="H20" s="459"/>
      <c r="I20" s="461"/>
      <c r="J20" s="42"/>
      <c r="K20" s="328"/>
      <c r="L20" s="329"/>
      <c r="M20" s="328"/>
      <c r="N20" s="330"/>
      <c r="O20" s="267"/>
    </row>
    <row r="21" spans="1:16" ht="16.5" customHeight="1">
      <c r="A21" s="463" t="s">
        <v>398</v>
      </c>
      <c r="B21" s="464">
        <v>153877</v>
      </c>
      <c r="C21" s="465">
        <v>4.6049366770222228E-2</v>
      </c>
      <c r="D21" s="464">
        <v>17043209.80914</v>
      </c>
      <c r="E21" s="465">
        <v>4.4410506401249272E-2</v>
      </c>
      <c r="F21" s="464">
        <v>12110</v>
      </c>
      <c r="G21" s="465">
        <v>6.9504548264594193E-2</v>
      </c>
      <c r="H21" s="464">
        <v>2255646.3479300002</v>
      </c>
      <c r="I21" s="466">
        <v>0.25177555216351566</v>
      </c>
      <c r="J21" s="42"/>
      <c r="K21" s="328"/>
      <c r="L21" s="329"/>
      <c r="M21" s="328"/>
      <c r="N21" s="330"/>
      <c r="O21" s="267"/>
    </row>
    <row r="22" spans="1:16" ht="12.75" customHeight="1">
      <c r="A22" s="17" t="s">
        <v>399</v>
      </c>
      <c r="H22" s="135"/>
      <c r="I22" s="77"/>
    </row>
    <row r="23" spans="1:16" ht="49.5" customHeight="1">
      <c r="A23" s="1176" t="s">
        <v>400</v>
      </c>
      <c r="B23" s="1176"/>
      <c r="C23" s="1176"/>
      <c r="D23" s="1176"/>
      <c r="E23" s="1176"/>
      <c r="F23" s="1176"/>
      <c r="G23" s="1176"/>
      <c r="H23" s="1176"/>
      <c r="I23" s="1176"/>
    </row>
    <row r="24" spans="1:16" ht="56.25" customHeight="1">
      <c r="A24" s="1176" t="s">
        <v>811</v>
      </c>
      <c r="B24" s="1176"/>
      <c r="C24" s="1176"/>
      <c r="D24" s="1176"/>
      <c r="E24" s="1176"/>
      <c r="F24" s="1176"/>
      <c r="G24" s="1176"/>
      <c r="H24" s="1176"/>
      <c r="I24" s="1176"/>
    </row>
    <row r="25" spans="1:16" ht="23.25" customHeight="1">
      <c r="A25" s="1169" t="s">
        <v>350</v>
      </c>
      <c r="B25" s="1169"/>
      <c r="C25" s="1169"/>
      <c r="D25" s="1169"/>
      <c r="E25" s="1169"/>
      <c r="F25" s="1169"/>
      <c r="G25" s="1169"/>
      <c r="H25" s="1169"/>
      <c r="I25" s="1169"/>
      <c r="J25" s="158"/>
      <c r="K25" s="71"/>
      <c r="L25" s="71"/>
      <c r="M25" s="71"/>
      <c r="N25" s="71"/>
      <c r="O25" s="71"/>
      <c r="P25" s="71"/>
    </row>
    <row r="26" spans="1:16">
      <c r="A26" s="158"/>
      <c r="B26" s="71"/>
      <c r="C26" s="71"/>
      <c r="D26" s="71"/>
      <c r="E26" s="71"/>
      <c r="F26" s="71"/>
      <c r="G26" s="71"/>
    </row>
    <row r="27" spans="1:16" ht="12.75" customHeight="1">
      <c r="A27" s="628" t="s">
        <v>82</v>
      </c>
    </row>
    <row r="28" spans="1:16" ht="12.75" customHeight="1"/>
    <row r="29" spans="1:16" ht="12.75" customHeight="1"/>
    <row r="30" spans="1:16" ht="12.75" customHeight="1"/>
    <row r="31" spans="1:16" ht="12.75" customHeight="1"/>
    <row r="32" spans="1:16" ht="12.75" customHeight="1">
      <c r="I32" s="35" t="s">
        <v>849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723</v>
      </c>
    </row>
    <row r="2" spans="1:5" ht="12.75" customHeight="1">
      <c r="A2" s="537" t="s">
        <v>724</v>
      </c>
    </row>
    <row r="3" spans="1:5" ht="12.75" customHeight="1"/>
    <row r="4" spans="1:5" ht="12.75" customHeight="1">
      <c r="D4" s="65" t="s">
        <v>328</v>
      </c>
      <c r="E4" s="74"/>
    </row>
    <row r="5" spans="1:5" ht="45" customHeight="1">
      <c r="A5" s="1173" t="s">
        <v>318</v>
      </c>
      <c r="B5" s="467" t="s">
        <v>356</v>
      </c>
      <c r="C5" s="1179" t="s">
        <v>357</v>
      </c>
      <c r="D5" s="1179"/>
    </row>
    <row r="6" spans="1:5" ht="22.5" customHeight="1">
      <c r="A6" s="1177"/>
      <c r="B6" s="1041">
        <v>44651</v>
      </c>
      <c r="C6" s="803" t="s">
        <v>358</v>
      </c>
      <c r="D6" s="803" t="s">
        <v>359</v>
      </c>
    </row>
    <row r="7" spans="1:5" ht="12.75" customHeight="1">
      <c r="A7" s="476" t="s">
        <v>360</v>
      </c>
      <c r="B7" s="477">
        <v>14359007.861569997</v>
      </c>
      <c r="C7" s="478">
        <v>3.1543605868067676E-2</v>
      </c>
      <c r="D7" s="477">
        <v>439084.57389999926</v>
      </c>
      <c r="E7" s="44"/>
    </row>
    <row r="8" spans="1:5" ht="12.75" customHeight="1">
      <c r="A8" s="468" t="s">
        <v>361</v>
      </c>
      <c r="B8" s="469">
        <v>24032.976790000001</v>
      </c>
      <c r="C8" s="470">
        <v>-5.8309529105331969E-3</v>
      </c>
      <c r="D8" s="469">
        <v>-140.95707000000402</v>
      </c>
      <c r="E8" s="53"/>
    </row>
    <row r="9" spans="1:5" ht="12.75" customHeight="1">
      <c r="A9" s="468" t="s">
        <v>362</v>
      </c>
      <c r="B9" s="469">
        <v>4240780.5838000001</v>
      </c>
      <c r="C9" s="470">
        <v>7.3762903097059143E-3</v>
      </c>
      <c r="D9" s="469">
        <v>31052.178840000182</v>
      </c>
      <c r="E9" s="53"/>
    </row>
    <row r="10" spans="1:5" ht="12.75" customHeight="1">
      <c r="A10" s="468" t="s">
        <v>363</v>
      </c>
      <c r="B10" s="469">
        <v>121982.30237999999</v>
      </c>
      <c r="C10" s="470">
        <v>-4.0372176597297055E-2</v>
      </c>
      <c r="D10" s="469">
        <v>-5131.8760600000096</v>
      </c>
    </row>
    <row r="11" spans="1:5" ht="12.75" customHeight="1">
      <c r="A11" s="468" t="s">
        <v>364</v>
      </c>
      <c r="B11" s="469">
        <v>9800413.086170001</v>
      </c>
      <c r="C11" s="470">
        <v>4.3462452440120626E-2</v>
      </c>
      <c r="D11" s="469">
        <v>408208.25575000048</v>
      </c>
    </row>
    <row r="12" spans="1:5" ht="12.75" customHeight="1">
      <c r="A12" s="468" t="s">
        <v>365</v>
      </c>
      <c r="B12" s="469">
        <v>171798.91243</v>
      </c>
      <c r="C12" s="470">
        <v>3.0575363671866904E-2</v>
      </c>
      <c r="D12" s="469">
        <v>5096.9724399999832</v>
      </c>
    </row>
    <row r="13" spans="1:5" ht="12.75" customHeight="1">
      <c r="A13" s="476" t="s">
        <v>366</v>
      </c>
      <c r="B13" s="477">
        <v>6144558.8836400015</v>
      </c>
      <c r="C13" s="478">
        <v>7.4789501157691382E-2</v>
      </c>
      <c r="D13" s="477">
        <v>427570.69477000087</v>
      </c>
    </row>
    <row r="14" spans="1:5" ht="12.75" customHeight="1">
      <c r="A14" s="468" t="s">
        <v>367</v>
      </c>
      <c r="B14" s="469">
        <v>123381.88207000002</v>
      </c>
      <c r="C14" s="470">
        <v>-0.27701571697891786</v>
      </c>
      <c r="D14" s="469">
        <v>-47274.500049999973</v>
      </c>
    </row>
    <row r="15" spans="1:5" ht="12.75" customHeight="1">
      <c r="A15" s="468" t="s">
        <v>368</v>
      </c>
      <c r="B15" s="469">
        <v>5374482.5800200002</v>
      </c>
      <c r="C15" s="470">
        <v>6.4603034538410847E-2</v>
      </c>
      <c r="D15" s="469">
        <v>326138.35625000019</v>
      </c>
    </row>
    <row r="16" spans="1:5" ht="12.75" customHeight="1">
      <c r="A16" s="468" t="s">
        <v>369</v>
      </c>
      <c r="B16" s="469">
        <v>78017.302389999997</v>
      </c>
      <c r="C16" s="470">
        <v>1.0413736208113695</v>
      </c>
      <c r="D16" s="469">
        <v>39799.260580000002</v>
      </c>
    </row>
    <row r="17" spans="1:6" ht="12.75" customHeight="1">
      <c r="A17" s="468" t="s">
        <v>370</v>
      </c>
      <c r="B17" s="469">
        <v>568677.11916</v>
      </c>
      <c r="C17" s="470">
        <v>0.23687427773674838</v>
      </c>
      <c r="D17" s="469">
        <v>108907.57798999996</v>
      </c>
    </row>
    <row r="18" spans="1:6" ht="22.5">
      <c r="A18" s="471" t="s">
        <v>371</v>
      </c>
      <c r="B18" s="469">
        <v>117792.25112999999</v>
      </c>
      <c r="C18" s="470">
        <v>4.7411735758122395E-2</v>
      </c>
      <c r="D18" s="469">
        <v>5331.9386199999863</v>
      </c>
    </row>
    <row r="19" spans="1:6" ht="12.75" customHeight="1">
      <c r="A19" s="479" t="s">
        <v>372</v>
      </c>
      <c r="B19" s="480">
        <v>20621358.996339995</v>
      </c>
      <c r="C19" s="481">
        <v>4.415265541628343E-2</v>
      </c>
      <c r="D19" s="480">
        <v>871987.20728999376</v>
      </c>
    </row>
    <row r="20" spans="1:6" ht="12.75" customHeight="1">
      <c r="A20" s="468" t="s">
        <v>373</v>
      </c>
      <c r="B20" s="469">
        <v>30185181.939119995</v>
      </c>
      <c r="C20" s="470">
        <v>-0.72840041360762497</v>
      </c>
      <c r="D20" s="469">
        <v>-80953359.691469997</v>
      </c>
    </row>
    <row r="21" spans="1:6" ht="12.75" customHeight="1">
      <c r="A21" s="472" t="s">
        <v>260</v>
      </c>
      <c r="B21" s="473">
        <v>2589540.1134600006</v>
      </c>
      <c r="C21" s="474">
        <v>0.14102235697000282</v>
      </c>
      <c r="D21" s="473">
        <v>320048.98768000072</v>
      </c>
    </row>
    <row r="22" spans="1:6" ht="12.75" customHeight="1">
      <c r="A22" s="472" t="s">
        <v>266</v>
      </c>
      <c r="B22" s="473">
        <v>102542.49802999999</v>
      </c>
      <c r="C22" s="474">
        <v>3.6478926371165649E-2</v>
      </c>
      <c r="D22" s="473">
        <v>3608.9882199999847</v>
      </c>
    </row>
    <row r="23" spans="1:6" ht="12.75" customHeight="1">
      <c r="A23" s="472" t="s">
        <v>262</v>
      </c>
      <c r="B23" s="473">
        <v>9228288.5584500004</v>
      </c>
      <c r="C23" s="474">
        <v>-3.035684538098786E-2</v>
      </c>
      <c r="D23" s="473">
        <v>-288912.19163000025</v>
      </c>
    </row>
    <row r="24" spans="1:6" ht="12.75" customHeight="1">
      <c r="A24" s="472" t="s">
        <v>263</v>
      </c>
      <c r="B24" s="473">
        <v>8256058.4157499997</v>
      </c>
      <c r="C24" s="474">
        <v>0.11089167384893679</v>
      </c>
      <c r="D24" s="473">
        <v>824138.08534999937</v>
      </c>
    </row>
    <row r="25" spans="1:6" ht="22.5">
      <c r="A25" s="475" t="s">
        <v>374</v>
      </c>
      <c r="B25" s="473">
        <v>444929.41064999992</v>
      </c>
      <c r="C25" s="474">
        <v>3.0344016931573424E-2</v>
      </c>
      <c r="D25" s="473">
        <v>13103.337669999979</v>
      </c>
    </row>
    <row r="26" spans="1:6">
      <c r="A26" s="479" t="s">
        <v>375</v>
      </c>
      <c r="B26" s="480">
        <v>20621358.996339995</v>
      </c>
      <c r="C26" s="481">
        <v>4.415265541628343E-2</v>
      </c>
      <c r="D26" s="480">
        <v>871987.20728999376</v>
      </c>
    </row>
    <row r="27" spans="1:6" ht="12.75" customHeight="1">
      <c r="A27" s="468" t="s">
        <v>376</v>
      </c>
      <c r="B27" s="469">
        <v>30185181.939119995</v>
      </c>
      <c r="C27" s="470">
        <v>-0.72840041360762497</v>
      </c>
      <c r="D27" s="469">
        <v>-80953359.691469997</v>
      </c>
    </row>
    <row r="28" spans="1:6" ht="12.75" customHeight="1">
      <c r="A28" s="22" t="s">
        <v>317</v>
      </c>
    </row>
    <row r="29" spans="1:6" ht="12.75" customHeight="1">
      <c r="E29" s="71"/>
      <c r="F29" s="71"/>
    </row>
    <row r="30" spans="1:6" ht="26.25" customHeight="1">
      <c r="A30" s="1169" t="s">
        <v>350</v>
      </c>
      <c r="B30" s="1169"/>
      <c r="C30" s="1169"/>
      <c r="D30" s="1169"/>
      <c r="E30" s="71"/>
      <c r="F30" s="71"/>
    </row>
    <row r="31" spans="1:6" ht="12.75" customHeight="1"/>
    <row r="32" spans="1:6" ht="12.75" customHeight="1">
      <c r="A32" s="150" t="s">
        <v>725</v>
      </c>
    </row>
    <row r="33" spans="1:4" ht="12.75" customHeight="1">
      <c r="A33" s="534" t="s">
        <v>1070</v>
      </c>
    </row>
    <row r="34" spans="1:4" s="267" customFormat="1" ht="12.75" customHeight="1">
      <c r="A34" s="43"/>
    </row>
    <row r="35" spans="1:4" s="267" customFormat="1" ht="12.75" customHeight="1">
      <c r="A35" s="43"/>
      <c r="D35" s="65" t="s">
        <v>253</v>
      </c>
    </row>
    <row r="36" spans="1:4" ht="55.5" customHeight="1">
      <c r="A36" s="1173" t="s">
        <v>318</v>
      </c>
      <c r="B36" s="482" t="s">
        <v>319</v>
      </c>
      <c r="C36" s="1179" t="s">
        <v>377</v>
      </c>
      <c r="D36" s="1179"/>
    </row>
    <row r="37" spans="1:4" ht="21" customHeight="1">
      <c r="A37" s="1178"/>
      <c r="B37" s="507" t="s">
        <v>1541</v>
      </c>
      <c r="C37" s="467" t="s">
        <v>358</v>
      </c>
      <c r="D37" s="467" t="s">
        <v>359</v>
      </c>
    </row>
    <row r="38" spans="1:4">
      <c r="A38" s="80" t="s">
        <v>378</v>
      </c>
      <c r="B38" s="129">
        <v>160353.24815999999</v>
      </c>
      <c r="C38" s="130">
        <v>-1.8316496894140476E-3</v>
      </c>
      <c r="D38" s="129">
        <v>-294.24994000000879</v>
      </c>
    </row>
    <row r="39" spans="1:4">
      <c r="A39" s="80" t="s">
        <v>320</v>
      </c>
      <c r="B39" s="129">
        <v>31279.40423</v>
      </c>
      <c r="C39" s="130">
        <v>-0.12878549907167949</v>
      </c>
      <c r="D39" s="129">
        <v>-4623.813860000002</v>
      </c>
    </row>
    <row r="40" spans="1:4">
      <c r="A40" s="131" t="s">
        <v>321</v>
      </c>
      <c r="B40" s="132">
        <v>129073.84392999999</v>
      </c>
      <c r="C40" s="133">
        <v>3.4707514602295958E-2</v>
      </c>
      <c r="D40" s="134">
        <v>4329.5639199999714</v>
      </c>
    </row>
    <row r="41" spans="1:4">
      <c r="A41" s="80" t="s">
        <v>379</v>
      </c>
      <c r="B41" s="129">
        <v>10207.12923</v>
      </c>
      <c r="C41" s="130">
        <v>9.4367955248265883E-2</v>
      </c>
      <c r="D41" s="129">
        <v>880.16640999999981</v>
      </c>
    </row>
    <row r="42" spans="1:4">
      <c r="A42" s="80" t="s">
        <v>380</v>
      </c>
      <c r="B42" s="129">
        <v>7624.1592599999994</v>
      </c>
      <c r="C42" s="130">
        <v>-0.15103238418873283</v>
      </c>
      <c r="D42" s="129">
        <v>-1356.3473200000035</v>
      </c>
    </row>
    <row r="43" spans="1:4" ht="19.5" customHeight="1">
      <c r="A43" s="131" t="s">
        <v>381</v>
      </c>
      <c r="B43" s="132">
        <v>2582.9699699999992</v>
      </c>
      <c r="C43" s="133">
        <v>6.4554003414688008</v>
      </c>
      <c r="D43" s="134">
        <v>2236.5137299999988</v>
      </c>
    </row>
    <row r="44" spans="1:4">
      <c r="A44" s="80" t="s">
        <v>382</v>
      </c>
      <c r="B44" s="129">
        <v>306979.71627999999</v>
      </c>
      <c r="C44" s="130">
        <v>-1.4847122478814236E-2</v>
      </c>
      <c r="D44" s="129">
        <v>-4626.4549900000566</v>
      </c>
    </row>
    <row r="45" spans="1:4">
      <c r="A45" s="80" t="s">
        <v>383</v>
      </c>
      <c r="B45" s="129">
        <v>329915.13650999998</v>
      </c>
      <c r="C45" s="130">
        <v>8.3447993844917145E-3</v>
      </c>
      <c r="D45" s="129">
        <v>2730.2918899999931</v>
      </c>
    </row>
    <row r="46" spans="1:4" ht="19.5" customHeight="1">
      <c r="A46" s="131" t="s">
        <v>322</v>
      </c>
      <c r="B46" s="132">
        <v>-22935.42023</v>
      </c>
      <c r="C46" s="133">
        <v>0.47223192339417003</v>
      </c>
      <c r="D46" s="134">
        <v>-7356.7468799999988</v>
      </c>
    </row>
    <row r="47" spans="1:4" ht="28.5" customHeight="1">
      <c r="A47" s="80" t="s">
        <v>323</v>
      </c>
      <c r="B47" s="129">
        <v>108721.39367</v>
      </c>
      <c r="C47" s="130">
        <v>-7.2199281892990396E-3</v>
      </c>
      <c r="D47" s="129">
        <v>-790.66922999999952</v>
      </c>
    </row>
    <row r="48" spans="1:4" ht="19.5" customHeight="1">
      <c r="A48" s="80" t="s">
        <v>324</v>
      </c>
      <c r="B48" s="129">
        <v>-17633.602409999996</v>
      </c>
      <c r="C48" s="130">
        <v>-1.4157486938443018</v>
      </c>
      <c r="D48" s="129">
        <v>-60047.692150000003</v>
      </c>
    </row>
    <row r="49" spans="1:4">
      <c r="A49" s="80" t="s">
        <v>384</v>
      </c>
      <c r="B49" s="129">
        <v>126354.99608</v>
      </c>
      <c r="C49" s="130">
        <v>0.88314177208747158</v>
      </c>
      <c r="D49" s="129">
        <v>59257.022920000003</v>
      </c>
    </row>
    <row r="50" spans="1:4">
      <c r="A50" s="80" t="s">
        <v>385</v>
      </c>
      <c r="B50" s="129">
        <v>23241.227320000005</v>
      </c>
      <c r="C50" s="130">
        <v>0.98112937532588518</v>
      </c>
      <c r="D50" s="129">
        <v>11509.925160000006</v>
      </c>
    </row>
    <row r="51" spans="1:4" ht="19.5" customHeight="1">
      <c r="A51" s="483" t="s">
        <v>386</v>
      </c>
      <c r="B51" s="484">
        <v>103113.76875999998</v>
      </c>
      <c r="C51" s="485">
        <v>0.86237978367888513</v>
      </c>
      <c r="D51" s="486">
        <v>47747.09775999999</v>
      </c>
    </row>
    <row r="52" spans="1:4" ht="12.75" customHeight="1"/>
    <row r="53" spans="1:4" ht="21" customHeight="1">
      <c r="A53" s="1169" t="s">
        <v>325</v>
      </c>
      <c r="B53" s="1169"/>
      <c r="C53" s="1169"/>
    </row>
    <row r="54" spans="1:4" ht="12.75" customHeight="1"/>
    <row r="55" spans="1:4" ht="12.75" customHeight="1">
      <c r="A55" s="628" t="s">
        <v>82</v>
      </c>
    </row>
    <row r="56" spans="1:4" ht="12.75" customHeight="1">
      <c r="D56" s="35" t="s">
        <v>1133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7" customWidth="1"/>
    <col min="3" max="3" width="13.140625" style="267" customWidth="1"/>
    <col min="4" max="18" width="10" customWidth="1"/>
    <col min="19" max="19" width="12.140625" customWidth="1"/>
  </cols>
  <sheetData>
    <row r="1" spans="1:20" ht="18">
      <c r="A1" s="678" t="s">
        <v>991</v>
      </c>
      <c r="B1" s="678"/>
      <c r="C1" s="678"/>
      <c r="D1" s="573"/>
      <c r="E1" s="573"/>
      <c r="F1" s="573"/>
      <c r="G1" s="573"/>
      <c r="H1" s="573"/>
      <c r="I1" s="573"/>
      <c r="J1" s="573"/>
      <c r="K1" s="573"/>
      <c r="L1" s="573"/>
      <c r="M1" s="573"/>
      <c r="N1" s="573"/>
      <c r="O1" s="573"/>
      <c r="P1" s="573"/>
      <c r="Q1" s="573"/>
      <c r="R1" s="573"/>
      <c r="S1" s="573"/>
    </row>
    <row r="2" spans="1:20" ht="16.5">
      <c r="A2" s="679" t="s">
        <v>992</v>
      </c>
      <c r="B2" s="679"/>
      <c r="C2" s="67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671</v>
      </c>
      <c r="B4" s="153"/>
      <c r="C4" s="153"/>
      <c r="D4" s="348"/>
      <c r="E4" s="5"/>
      <c r="F4" s="6"/>
      <c r="G4" s="7"/>
      <c r="S4" s="140" t="str">
        <f>Naslovnica!A20</f>
        <v>Svibanj 2022.</v>
      </c>
    </row>
    <row r="5" spans="1:20" ht="12.75" customHeight="1">
      <c r="A5" s="564" t="s">
        <v>964</v>
      </c>
      <c r="B5" s="564"/>
      <c r="C5" s="564"/>
      <c r="D5" s="349"/>
      <c r="E5" s="9"/>
      <c r="F5" s="10"/>
      <c r="G5" s="11"/>
      <c r="S5" s="542" t="str">
        <f>Naslovnica!A24</f>
        <v>May 2022</v>
      </c>
    </row>
    <row r="6" spans="1:20" ht="12.75" customHeight="1">
      <c r="E6" s="267"/>
    </row>
    <row r="7" spans="1:20" ht="12.75" customHeight="1">
      <c r="A7" s="1066"/>
      <c r="B7" s="1066"/>
      <c r="C7" s="1066"/>
      <c r="D7" s="1072" t="s">
        <v>19</v>
      </c>
      <c r="E7" s="1072"/>
      <c r="F7" s="1072"/>
      <c r="G7" s="1072" t="s">
        <v>20</v>
      </c>
      <c r="H7" s="1072"/>
      <c r="I7" s="1072"/>
      <c r="J7" s="1072" t="s">
        <v>21</v>
      </c>
      <c r="K7" s="1072"/>
      <c r="L7" s="1072"/>
      <c r="M7" s="1072" t="s">
        <v>22</v>
      </c>
      <c r="N7" s="1072"/>
      <c r="O7" s="1072"/>
      <c r="P7" s="1072" t="s">
        <v>633</v>
      </c>
      <c r="Q7" s="1072"/>
      <c r="R7" s="1072"/>
      <c r="S7" s="1072" t="s">
        <v>492</v>
      </c>
    </row>
    <row r="8" spans="1:20" ht="15" customHeight="1">
      <c r="A8" s="1067"/>
      <c r="B8" s="1067"/>
      <c r="C8" s="1067"/>
      <c r="D8" s="1073" t="s">
        <v>631</v>
      </c>
      <c r="E8" s="1074"/>
      <c r="F8" s="1074"/>
      <c r="G8" s="1073" t="s">
        <v>632</v>
      </c>
      <c r="H8" s="1074"/>
      <c r="I8" s="1074"/>
      <c r="J8" s="1073" t="s">
        <v>631</v>
      </c>
      <c r="K8" s="1074"/>
      <c r="L8" s="1074"/>
      <c r="M8" s="1073" t="s">
        <v>631</v>
      </c>
      <c r="N8" s="1074"/>
      <c r="O8" s="1074"/>
      <c r="P8" s="1073" t="s">
        <v>631</v>
      </c>
      <c r="Q8" s="1074"/>
      <c r="R8" s="1074"/>
      <c r="S8" s="1066"/>
    </row>
    <row r="9" spans="1:20">
      <c r="A9" s="1067" t="s">
        <v>630</v>
      </c>
      <c r="B9" s="1067"/>
      <c r="C9" s="1067"/>
      <c r="D9" s="681" t="s">
        <v>115</v>
      </c>
      <c r="E9" s="681" t="s">
        <v>116</v>
      </c>
      <c r="F9" s="681" t="s">
        <v>117</v>
      </c>
      <c r="G9" s="681" t="s">
        <v>115</v>
      </c>
      <c r="H9" s="681" t="s">
        <v>116</v>
      </c>
      <c r="I9" s="681" t="s">
        <v>117</v>
      </c>
      <c r="J9" s="681" t="s">
        <v>115</v>
      </c>
      <c r="K9" s="681" t="s">
        <v>116</v>
      </c>
      <c r="L9" s="681" t="s">
        <v>117</v>
      </c>
      <c r="M9" s="681" t="s">
        <v>115</v>
      </c>
      <c r="N9" s="681" t="s">
        <v>116</v>
      </c>
      <c r="O9" s="681" t="s">
        <v>117</v>
      </c>
      <c r="P9" s="681" t="s">
        <v>115</v>
      </c>
      <c r="Q9" s="681" t="s">
        <v>116</v>
      </c>
      <c r="R9" s="681" t="s">
        <v>117</v>
      </c>
      <c r="S9" s="1066"/>
    </row>
    <row r="10" spans="1:20" s="340" customFormat="1" ht="22.5" customHeight="1">
      <c r="A10" s="1060" t="s">
        <v>634</v>
      </c>
      <c r="B10" s="1060"/>
      <c r="C10" s="1060"/>
      <c r="D10" s="683">
        <v>34985</v>
      </c>
      <c r="E10" s="683">
        <v>641847</v>
      </c>
      <c r="F10" s="683">
        <v>23327</v>
      </c>
      <c r="G10" s="683">
        <v>38164</v>
      </c>
      <c r="H10" s="683">
        <v>330097</v>
      </c>
      <c r="I10" s="683">
        <v>8281</v>
      </c>
      <c r="J10" s="683">
        <v>61227</v>
      </c>
      <c r="K10" s="683">
        <v>361956</v>
      </c>
      <c r="L10" s="683">
        <v>11110</v>
      </c>
      <c r="M10" s="683">
        <v>34034</v>
      </c>
      <c r="N10" s="683">
        <v>558974</v>
      </c>
      <c r="O10" s="683">
        <v>21354</v>
      </c>
      <c r="P10" s="683">
        <v>168410</v>
      </c>
      <c r="Q10" s="683">
        <v>1892874</v>
      </c>
      <c r="R10" s="683">
        <v>64072</v>
      </c>
      <c r="S10" s="683">
        <v>2125356</v>
      </c>
    </row>
    <row r="11" spans="1:20" ht="21.75" customHeight="1">
      <c r="A11" s="1062" t="s">
        <v>635</v>
      </c>
      <c r="B11" s="1062"/>
      <c r="C11" s="1062"/>
      <c r="D11" s="682">
        <v>1.6460771748356511E-2</v>
      </c>
      <c r="E11" s="682">
        <v>0.30199505400507021</v>
      </c>
      <c r="F11" s="682">
        <v>1.0975573033411814E-2</v>
      </c>
      <c r="G11" s="682">
        <v>1.7956521166336368E-2</v>
      </c>
      <c r="H11" s="682">
        <v>0.1553137450855292</v>
      </c>
      <c r="I11" s="682">
        <v>3.896288433561248E-3</v>
      </c>
      <c r="J11" s="682">
        <v>2.8807879715210063E-2</v>
      </c>
      <c r="K11" s="682">
        <v>0.17030370441469569</v>
      </c>
      <c r="L11" s="682">
        <v>5.2273595576458722E-3</v>
      </c>
      <c r="M11" s="682">
        <v>1.6013317298372604E-2</v>
      </c>
      <c r="N11" s="682">
        <v>0.26300252757655657</v>
      </c>
      <c r="O11" s="682">
        <v>1.0047257965253822E-2</v>
      </c>
      <c r="P11" s="682">
        <v>7.9238489928275549E-2</v>
      </c>
      <c r="Q11" s="682">
        <v>0.89061503108185169</v>
      </c>
      <c r="R11" s="682">
        <v>3.0146478989872754E-2</v>
      </c>
      <c r="S11" s="682">
        <v>1</v>
      </c>
    </row>
    <row r="12" spans="1:20" ht="22.5" customHeight="1">
      <c r="A12" s="1065" t="s">
        <v>636</v>
      </c>
      <c r="B12" s="1065"/>
      <c r="C12" s="1065"/>
      <c r="D12" s="341">
        <v>18</v>
      </c>
      <c r="E12" s="341">
        <v>12</v>
      </c>
      <c r="F12" s="341">
        <v>1</v>
      </c>
      <c r="G12" s="341">
        <v>9</v>
      </c>
      <c r="H12" s="341">
        <v>15</v>
      </c>
      <c r="I12" s="341">
        <v>1</v>
      </c>
      <c r="J12" s="341">
        <v>25</v>
      </c>
      <c r="K12" s="341">
        <v>17</v>
      </c>
      <c r="L12" s="341">
        <v>2</v>
      </c>
      <c r="M12" s="341">
        <v>13</v>
      </c>
      <c r="N12" s="341">
        <v>13</v>
      </c>
      <c r="O12" s="341">
        <v>1</v>
      </c>
      <c r="P12" s="341">
        <v>65</v>
      </c>
      <c r="Q12" s="341">
        <v>57</v>
      </c>
      <c r="R12" s="341">
        <v>5</v>
      </c>
      <c r="S12" s="341">
        <v>127</v>
      </c>
    </row>
    <row r="13" spans="1:20" ht="22.5" customHeight="1">
      <c r="A13" s="1065" t="s">
        <v>637</v>
      </c>
      <c r="B13" s="1065"/>
      <c r="C13" s="1065"/>
      <c r="D13" s="341">
        <v>0</v>
      </c>
      <c r="E13" s="341">
        <v>0</v>
      </c>
      <c r="F13" s="341">
        <v>0</v>
      </c>
      <c r="G13" s="341">
        <v>0</v>
      </c>
      <c r="H13" s="341">
        <v>1</v>
      </c>
      <c r="I13" s="341">
        <v>0</v>
      </c>
      <c r="J13" s="341">
        <v>0</v>
      </c>
      <c r="K13" s="341">
        <v>0</v>
      </c>
      <c r="L13" s="341">
        <v>0</v>
      </c>
      <c r="M13" s="341">
        <v>0</v>
      </c>
      <c r="N13" s="341">
        <v>0</v>
      </c>
      <c r="O13" s="341">
        <v>0</v>
      </c>
      <c r="P13" s="341">
        <v>0</v>
      </c>
      <c r="Q13" s="341">
        <v>1</v>
      </c>
      <c r="R13" s="341">
        <v>0</v>
      </c>
      <c r="S13" s="341">
        <v>1</v>
      </c>
    </row>
    <row r="14" spans="1:20" ht="22.5" customHeight="1">
      <c r="A14" s="1065" t="s">
        <v>638</v>
      </c>
      <c r="B14" s="1065"/>
      <c r="C14" s="1065"/>
      <c r="D14" s="341">
        <v>1094</v>
      </c>
      <c r="E14" s="341">
        <v>0</v>
      </c>
      <c r="F14" s="341">
        <v>0</v>
      </c>
      <c r="G14" s="341">
        <v>1094</v>
      </c>
      <c r="H14" s="341">
        <v>0</v>
      </c>
      <c r="I14" s="341">
        <v>0</v>
      </c>
      <c r="J14" s="341">
        <v>2190</v>
      </c>
      <c r="K14" s="341">
        <v>0</v>
      </c>
      <c r="L14" s="341">
        <v>0</v>
      </c>
      <c r="M14" s="341">
        <v>1094</v>
      </c>
      <c r="N14" s="341">
        <v>0</v>
      </c>
      <c r="O14" s="341">
        <v>0</v>
      </c>
      <c r="P14" s="341">
        <v>5472</v>
      </c>
      <c r="Q14" s="341">
        <v>0</v>
      </c>
      <c r="R14" s="341">
        <v>0</v>
      </c>
      <c r="S14" s="341">
        <v>5472</v>
      </c>
      <c r="T14" s="77"/>
    </row>
    <row r="15" spans="1:20" ht="21.75" customHeight="1">
      <c r="A15" s="1062" t="s">
        <v>639</v>
      </c>
      <c r="B15" s="1062"/>
      <c r="C15" s="1062"/>
      <c r="D15" s="686">
        <v>1112</v>
      </c>
      <c r="E15" s="686">
        <v>12</v>
      </c>
      <c r="F15" s="686">
        <v>1</v>
      </c>
      <c r="G15" s="686">
        <v>1103</v>
      </c>
      <c r="H15" s="686">
        <v>16</v>
      </c>
      <c r="I15" s="686">
        <v>1</v>
      </c>
      <c r="J15" s="686">
        <v>2215</v>
      </c>
      <c r="K15" s="686">
        <v>17</v>
      </c>
      <c r="L15" s="686">
        <v>2</v>
      </c>
      <c r="M15" s="686">
        <v>1107</v>
      </c>
      <c r="N15" s="686">
        <v>13</v>
      </c>
      <c r="O15" s="686">
        <v>1</v>
      </c>
      <c r="P15" s="686">
        <v>5537</v>
      </c>
      <c r="Q15" s="686">
        <v>58</v>
      </c>
      <c r="R15" s="686">
        <v>5</v>
      </c>
      <c r="S15" s="686">
        <v>5600</v>
      </c>
    </row>
    <row r="16" spans="1:20" ht="22.5" customHeight="1">
      <c r="A16" s="1063" t="s">
        <v>640</v>
      </c>
      <c r="B16" s="1063"/>
      <c r="C16" s="1063"/>
      <c r="D16" s="175">
        <v>11</v>
      </c>
      <c r="E16" s="175">
        <v>2216</v>
      </c>
      <c r="F16" s="175">
        <v>2</v>
      </c>
      <c r="G16" s="175">
        <v>1</v>
      </c>
      <c r="H16" s="175">
        <v>803</v>
      </c>
      <c r="I16" s="175">
        <v>0</v>
      </c>
      <c r="J16" s="175">
        <v>4</v>
      </c>
      <c r="K16" s="175">
        <v>1157</v>
      </c>
      <c r="L16" s="175">
        <v>2</v>
      </c>
      <c r="M16" s="175">
        <v>4</v>
      </c>
      <c r="N16" s="175">
        <v>1955</v>
      </c>
      <c r="O16" s="175">
        <v>1</v>
      </c>
      <c r="P16" s="175">
        <v>20</v>
      </c>
      <c r="Q16" s="175">
        <v>6131</v>
      </c>
      <c r="R16" s="175">
        <v>5</v>
      </c>
      <c r="S16" s="175">
        <v>6156</v>
      </c>
    </row>
    <row r="17" spans="1:20" ht="22.5" customHeight="1">
      <c r="A17" s="1063" t="s">
        <v>641</v>
      </c>
      <c r="B17" s="1063"/>
      <c r="C17" s="1063"/>
      <c r="D17" s="176">
        <v>20</v>
      </c>
      <c r="E17" s="175">
        <v>12</v>
      </c>
      <c r="F17" s="175">
        <v>2197</v>
      </c>
      <c r="G17" s="175">
        <v>11</v>
      </c>
      <c r="H17" s="175">
        <v>1</v>
      </c>
      <c r="I17" s="175">
        <v>792</v>
      </c>
      <c r="J17" s="175">
        <v>19</v>
      </c>
      <c r="K17" s="175">
        <v>5</v>
      </c>
      <c r="L17" s="175">
        <v>1140</v>
      </c>
      <c r="M17" s="175">
        <v>17</v>
      </c>
      <c r="N17" s="175">
        <v>4</v>
      </c>
      <c r="O17" s="175">
        <v>1939</v>
      </c>
      <c r="P17" s="175">
        <v>67</v>
      </c>
      <c r="Q17" s="175">
        <v>22</v>
      </c>
      <c r="R17" s="175">
        <v>6068</v>
      </c>
      <c r="S17" s="175">
        <v>6157</v>
      </c>
    </row>
    <row r="18" spans="1:20" ht="22.5" customHeight="1">
      <c r="A18" s="1064" t="s">
        <v>642</v>
      </c>
      <c r="B18" s="1064"/>
      <c r="C18" s="1064"/>
      <c r="D18" s="175">
        <v>8</v>
      </c>
      <c r="E18" s="175">
        <v>13</v>
      </c>
      <c r="F18" s="175">
        <v>0</v>
      </c>
      <c r="G18" s="175">
        <v>0</v>
      </c>
      <c r="H18" s="175">
        <v>6</v>
      </c>
      <c r="I18" s="175">
        <v>1</v>
      </c>
      <c r="J18" s="175">
        <v>1</v>
      </c>
      <c r="K18" s="175">
        <v>4</v>
      </c>
      <c r="L18" s="175">
        <v>0</v>
      </c>
      <c r="M18" s="175">
        <v>5</v>
      </c>
      <c r="N18" s="175">
        <v>10</v>
      </c>
      <c r="O18" s="175">
        <v>0</v>
      </c>
      <c r="P18" s="175">
        <v>14</v>
      </c>
      <c r="Q18" s="175">
        <v>33</v>
      </c>
      <c r="R18" s="175">
        <v>1</v>
      </c>
      <c r="S18" s="175">
        <v>48</v>
      </c>
    </row>
    <row r="19" spans="1:20" ht="22.5" customHeight="1">
      <c r="A19" s="1061" t="s">
        <v>643</v>
      </c>
      <c r="B19" s="1061"/>
      <c r="C19" s="1061"/>
      <c r="D19" s="175">
        <v>0</v>
      </c>
      <c r="E19" s="175">
        <v>4</v>
      </c>
      <c r="F19" s="175">
        <v>0</v>
      </c>
      <c r="G19" s="175">
        <v>10</v>
      </c>
      <c r="H19" s="175">
        <v>17</v>
      </c>
      <c r="I19" s="175">
        <v>0</v>
      </c>
      <c r="J19" s="175">
        <v>3</v>
      </c>
      <c r="K19" s="175">
        <v>6</v>
      </c>
      <c r="L19" s="175">
        <v>0</v>
      </c>
      <c r="M19" s="175">
        <v>1</v>
      </c>
      <c r="N19" s="175">
        <v>6</v>
      </c>
      <c r="O19" s="175">
        <v>1</v>
      </c>
      <c r="P19" s="175">
        <v>14</v>
      </c>
      <c r="Q19" s="175">
        <v>33</v>
      </c>
      <c r="R19" s="175">
        <v>1</v>
      </c>
      <c r="S19" s="175">
        <v>48</v>
      </c>
    </row>
    <row r="20" spans="1:20" ht="22.5" customHeight="1">
      <c r="A20" s="1062" t="s">
        <v>644</v>
      </c>
      <c r="B20" s="1062"/>
      <c r="C20" s="1062"/>
      <c r="D20" s="686">
        <v>1</v>
      </c>
      <c r="E20" s="686">
        <v>-2213</v>
      </c>
      <c r="F20" s="686">
        <v>2195</v>
      </c>
      <c r="G20" s="686">
        <v>20</v>
      </c>
      <c r="H20" s="686">
        <v>-791</v>
      </c>
      <c r="I20" s="686">
        <v>791</v>
      </c>
      <c r="J20" s="686">
        <v>17</v>
      </c>
      <c r="K20" s="686">
        <v>-1150</v>
      </c>
      <c r="L20" s="686">
        <v>1138</v>
      </c>
      <c r="M20" s="686">
        <v>9</v>
      </c>
      <c r="N20" s="686">
        <v>-1955</v>
      </c>
      <c r="O20" s="686">
        <v>1939</v>
      </c>
      <c r="P20" s="686">
        <v>47</v>
      </c>
      <c r="Q20" s="686">
        <v>-6109</v>
      </c>
      <c r="R20" s="686">
        <v>6063</v>
      </c>
      <c r="S20" s="686">
        <v>1</v>
      </c>
    </row>
    <row r="21" spans="1:20" ht="22.5" customHeight="1">
      <c r="A21" s="1062" t="s">
        <v>645</v>
      </c>
      <c r="B21" s="1062"/>
      <c r="C21" s="1062"/>
      <c r="D21" s="686">
        <v>0</v>
      </c>
      <c r="E21" s="686">
        <v>249</v>
      </c>
      <c r="F21" s="686">
        <v>614</v>
      </c>
      <c r="G21" s="686">
        <v>2</v>
      </c>
      <c r="H21" s="686">
        <v>98</v>
      </c>
      <c r="I21" s="686">
        <v>203</v>
      </c>
      <c r="J21" s="686">
        <v>1</v>
      </c>
      <c r="K21" s="686">
        <v>133</v>
      </c>
      <c r="L21" s="686">
        <v>265</v>
      </c>
      <c r="M21" s="686">
        <v>4</v>
      </c>
      <c r="N21" s="686">
        <v>193</v>
      </c>
      <c r="O21" s="686">
        <v>604</v>
      </c>
      <c r="P21" s="686">
        <v>7</v>
      </c>
      <c r="Q21" s="686">
        <v>673</v>
      </c>
      <c r="R21" s="686">
        <v>1686</v>
      </c>
      <c r="S21" s="686">
        <v>2366</v>
      </c>
    </row>
    <row r="22" spans="1:20" ht="21.75" customHeight="1">
      <c r="A22" s="1060" t="s">
        <v>646</v>
      </c>
      <c r="B22" s="1060"/>
      <c r="C22" s="1060"/>
      <c r="D22" s="684">
        <v>36098</v>
      </c>
      <c r="E22" s="684">
        <v>639397</v>
      </c>
      <c r="F22" s="684">
        <v>24909</v>
      </c>
      <c r="G22" s="684">
        <v>39285</v>
      </c>
      <c r="H22" s="684">
        <v>329224</v>
      </c>
      <c r="I22" s="684">
        <v>8870</v>
      </c>
      <c r="J22" s="685">
        <v>63458</v>
      </c>
      <c r="K22" s="684">
        <v>360690</v>
      </c>
      <c r="L22" s="684">
        <v>11985</v>
      </c>
      <c r="M22" s="684">
        <v>35146</v>
      </c>
      <c r="N22" s="684">
        <v>556839</v>
      </c>
      <c r="O22" s="684">
        <v>22690</v>
      </c>
      <c r="P22" s="684">
        <v>173987</v>
      </c>
      <c r="Q22" s="684">
        <v>1886150</v>
      </c>
      <c r="R22" s="684">
        <v>68454</v>
      </c>
      <c r="S22" s="684">
        <v>2128591</v>
      </c>
    </row>
    <row r="23" spans="1:20" s="267" customFormat="1" ht="22.5" customHeight="1">
      <c r="A23" s="1061" t="s">
        <v>670</v>
      </c>
      <c r="B23" s="1061"/>
      <c r="C23" s="1061"/>
      <c r="D23" s="344">
        <v>1113</v>
      </c>
      <c r="E23" s="344">
        <v>-2450</v>
      </c>
      <c r="F23" s="344">
        <v>1582</v>
      </c>
      <c r="G23" s="344">
        <v>1121</v>
      </c>
      <c r="H23" s="344">
        <v>-873</v>
      </c>
      <c r="I23" s="344">
        <v>589</v>
      </c>
      <c r="J23" s="344">
        <v>2231</v>
      </c>
      <c r="K23" s="344">
        <v>-1266</v>
      </c>
      <c r="L23" s="344">
        <v>875</v>
      </c>
      <c r="M23" s="344">
        <v>1112</v>
      </c>
      <c r="N23" s="344">
        <v>-2135</v>
      </c>
      <c r="O23" s="344">
        <v>1336</v>
      </c>
      <c r="P23" s="344">
        <v>5577</v>
      </c>
      <c r="Q23" s="344">
        <v>-6724</v>
      </c>
      <c r="R23" s="344">
        <v>4382</v>
      </c>
      <c r="S23" s="344">
        <v>3235</v>
      </c>
      <c r="T23" s="297"/>
    </row>
    <row r="24" spans="1:20" ht="22.5" customHeight="1">
      <c r="A24" s="1062" t="s">
        <v>647</v>
      </c>
      <c r="B24" s="1062"/>
      <c r="C24" s="1062"/>
      <c r="D24" s="682">
        <v>3.181363441474918E-2</v>
      </c>
      <c r="E24" s="682">
        <v>-3.8171090618169127E-3</v>
      </c>
      <c r="F24" s="682">
        <v>6.7818407853560247E-2</v>
      </c>
      <c r="G24" s="682">
        <v>2.9373231317471962E-2</v>
      </c>
      <c r="H24" s="682">
        <v>-2.6446771706498391E-3</v>
      </c>
      <c r="I24" s="682">
        <v>7.1126675522279914E-2</v>
      </c>
      <c r="J24" s="682">
        <v>3.6438172701585898E-2</v>
      </c>
      <c r="K24" s="682">
        <v>-3.4976626993336209E-3</v>
      </c>
      <c r="L24" s="682">
        <v>7.8757875787578757E-2</v>
      </c>
      <c r="M24" s="682">
        <v>3.2673209143797378E-2</v>
      </c>
      <c r="N24" s="682">
        <v>-3.8194978657325744E-3</v>
      </c>
      <c r="O24" s="682">
        <v>6.256439074646436E-2</v>
      </c>
      <c r="P24" s="682">
        <v>3.3115610711952972E-2</v>
      </c>
      <c r="Q24" s="682">
        <v>-3.5522702514800245E-3</v>
      </c>
      <c r="R24" s="682">
        <v>6.8391809214633531E-2</v>
      </c>
      <c r="S24" s="682">
        <v>1.522097945003096E-3</v>
      </c>
    </row>
    <row r="25" spans="1:20" ht="21.75" customHeight="1">
      <c r="A25" s="1062" t="s">
        <v>635</v>
      </c>
      <c r="B25" s="1062"/>
      <c r="C25" s="1062"/>
      <c r="D25" s="682">
        <v>1.695863601791044E-2</v>
      </c>
      <c r="E25" s="682">
        <v>0.30038509041896727</v>
      </c>
      <c r="F25" s="682">
        <v>1.1702107168544825E-2</v>
      </c>
      <c r="G25" s="682">
        <v>1.8455870573539021E-2</v>
      </c>
      <c r="H25" s="682">
        <v>0.15466757117736568</v>
      </c>
      <c r="I25" s="682">
        <v>4.1670757792361237E-3</v>
      </c>
      <c r="J25" s="682">
        <v>2.9812209109218259E-2</v>
      </c>
      <c r="K25" s="682">
        <v>0.16945011982104594</v>
      </c>
      <c r="L25" s="682">
        <v>5.630485142519159E-3</v>
      </c>
      <c r="M25" s="682">
        <v>1.6511391808008209E-2</v>
      </c>
      <c r="N25" s="682">
        <v>0.26159980945141648</v>
      </c>
      <c r="O25" s="682">
        <v>1.0659633532228596E-2</v>
      </c>
      <c r="P25" s="682">
        <v>8.1738107508675925E-2</v>
      </c>
      <c r="Q25" s="682">
        <v>0.88610259086879539</v>
      </c>
      <c r="R25" s="682">
        <v>3.2159301622528703E-2</v>
      </c>
      <c r="S25" s="682">
        <v>1</v>
      </c>
    </row>
    <row r="26" spans="1:20">
      <c r="A26" s="22" t="s">
        <v>648</v>
      </c>
      <c r="B26" s="22"/>
      <c r="C26" s="22"/>
    </row>
    <row r="27" spans="1:20" ht="12.75" customHeight="1">
      <c r="A27" s="174" t="s">
        <v>649</v>
      </c>
      <c r="B27" s="174"/>
      <c r="C27" s="174"/>
      <c r="D27" s="172"/>
      <c r="E27" s="172"/>
      <c r="F27" s="172"/>
      <c r="G27" s="172"/>
      <c r="H27" s="173"/>
    </row>
    <row r="28" spans="1:20" ht="12.75" customHeight="1">
      <c r="A28" s="169" t="s">
        <v>650</v>
      </c>
      <c r="B28" s="169"/>
      <c r="C28" s="169"/>
      <c r="D28" s="171"/>
      <c r="E28" s="171"/>
      <c r="F28" s="171"/>
      <c r="G28" s="171"/>
      <c r="H28" s="171"/>
    </row>
    <row r="29" spans="1:20" ht="12.75" customHeight="1">
      <c r="A29" s="170"/>
      <c r="B29" s="170"/>
      <c r="C29" s="170"/>
      <c r="D29" s="169"/>
      <c r="E29" s="169"/>
      <c r="F29" s="169"/>
      <c r="G29" s="169"/>
      <c r="H29" s="169"/>
    </row>
    <row r="30" spans="1:20" ht="12.75" customHeight="1">
      <c r="B30" s="627"/>
      <c r="C30" s="627"/>
    </row>
    <row r="31" spans="1:20" ht="12.75" customHeight="1">
      <c r="A31" s="152" t="s">
        <v>672</v>
      </c>
      <c r="B31" s="203"/>
      <c r="C31" s="203"/>
      <c r="D31" s="203"/>
      <c r="E31" s="203"/>
      <c r="F31" s="203"/>
      <c r="S31" s="140" t="str">
        <f>Naslovnica!A20</f>
        <v>Svibanj 2022.</v>
      </c>
    </row>
    <row r="32" spans="1:20">
      <c r="A32" s="572" t="s">
        <v>965</v>
      </c>
      <c r="B32" s="203"/>
      <c r="C32" s="203"/>
      <c r="D32" s="203"/>
      <c r="E32" s="203"/>
      <c r="F32" s="203"/>
      <c r="S32" s="542" t="str">
        <f>Naslovnica!A24</f>
        <v>May 2022</v>
      </c>
    </row>
    <row r="33" spans="1:19">
      <c r="B33"/>
      <c r="C33"/>
    </row>
    <row r="34" spans="1:19" ht="32.25" customHeight="1">
      <c r="A34" s="687"/>
      <c r="B34" s="1067" t="s">
        <v>618</v>
      </c>
      <c r="C34" s="1067"/>
      <c r="D34" s="1067"/>
      <c r="E34" s="1069" t="s">
        <v>619</v>
      </c>
      <c r="F34" s="1069"/>
      <c r="G34" s="1069"/>
      <c r="H34" s="1069" t="s">
        <v>620</v>
      </c>
      <c r="I34" s="1069"/>
      <c r="J34" s="1069"/>
      <c r="K34" s="1068" t="s">
        <v>621</v>
      </c>
      <c r="L34" s="1068"/>
      <c r="M34" s="1068"/>
      <c r="N34" s="1068" t="s">
        <v>622</v>
      </c>
      <c r="O34" s="1068"/>
      <c r="P34" s="1068"/>
      <c r="Q34" s="1069" t="s">
        <v>623</v>
      </c>
      <c r="R34" s="1069"/>
      <c r="S34" s="1069"/>
    </row>
    <row r="35" spans="1:19" ht="21">
      <c r="A35" s="687" t="s">
        <v>563</v>
      </c>
      <c r="B35" s="1067" t="s">
        <v>624</v>
      </c>
      <c r="C35" s="1067"/>
      <c r="D35" s="1067"/>
      <c r="E35" s="1067" t="s">
        <v>625</v>
      </c>
      <c r="F35" s="1067"/>
      <c r="G35" s="1067"/>
      <c r="H35" s="1067" t="s">
        <v>625</v>
      </c>
      <c r="I35" s="1067"/>
      <c r="J35" s="1067"/>
      <c r="K35" s="1067" t="s">
        <v>626</v>
      </c>
      <c r="L35" s="1067"/>
      <c r="M35" s="1067"/>
      <c r="N35" s="1067" t="s">
        <v>626</v>
      </c>
      <c r="O35" s="1067"/>
      <c r="P35" s="1067"/>
      <c r="Q35" s="1067" t="s">
        <v>626</v>
      </c>
      <c r="R35" s="1067"/>
      <c r="S35" s="1067"/>
    </row>
    <row r="36" spans="1:19">
      <c r="A36" s="687"/>
      <c r="B36" s="688" t="s">
        <v>115</v>
      </c>
      <c r="C36" s="688" t="s">
        <v>116</v>
      </c>
      <c r="D36" s="688" t="s">
        <v>117</v>
      </c>
      <c r="E36" s="688" t="s">
        <v>115</v>
      </c>
      <c r="F36" s="688" t="s">
        <v>116</v>
      </c>
      <c r="G36" s="688" t="s">
        <v>117</v>
      </c>
      <c r="H36" s="688" t="s">
        <v>115</v>
      </c>
      <c r="I36" s="688" t="s">
        <v>116</v>
      </c>
      <c r="J36" s="688" t="s">
        <v>117</v>
      </c>
      <c r="K36" s="688" t="s">
        <v>115</v>
      </c>
      <c r="L36" s="688" t="s">
        <v>116</v>
      </c>
      <c r="M36" s="688" t="s">
        <v>117</v>
      </c>
      <c r="N36" s="688" t="s">
        <v>115</v>
      </c>
      <c r="O36" s="688" t="s">
        <v>116</v>
      </c>
      <c r="P36" s="688" t="s">
        <v>117</v>
      </c>
      <c r="Q36" s="680" t="s">
        <v>115</v>
      </c>
      <c r="R36" s="680" t="s">
        <v>116</v>
      </c>
      <c r="S36" s="680" t="s">
        <v>117</v>
      </c>
    </row>
    <row r="37" spans="1:19">
      <c r="A37" s="179" t="s">
        <v>6</v>
      </c>
      <c r="B37" s="188">
        <v>3701</v>
      </c>
      <c r="C37" s="188">
        <v>185</v>
      </c>
      <c r="D37" s="188">
        <v>8</v>
      </c>
      <c r="E37" s="188">
        <v>2028</v>
      </c>
      <c r="F37" s="188">
        <v>120</v>
      </c>
      <c r="G37" s="188">
        <v>2</v>
      </c>
      <c r="H37" s="188">
        <v>5729</v>
      </c>
      <c r="I37" s="188">
        <v>305</v>
      </c>
      <c r="J37" s="188">
        <v>10</v>
      </c>
      <c r="K37" s="188">
        <v>-99</v>
      </c>
      <c r="L37" s="188">
        <v>-7</v>
      </c>
      <c r="M37" s="188">
        <v>0</v>
      </c>
      <c r="N37" s="188">
        <v>-46</v>
      </c>
      <c r="O37" s="188">
        <v>-13</v>
      </c>
      <c r="P37" s="188">
        <v>0</v>
      </c>
      <c r="Q37" s="189">
        <v>-2.4685052774940375E-2</v>
      </c>
      <c r="R37" s="189">
        <v>-6.1538461538461542E-2</v>
      </c>
      <c r="S37" s="189">
        <v>0</v>
      </c>
    </row>
    <row r="38" spans="1:19">
      <c r="A38" s="78" t="s">
        <v>7</v>
      </c>
      <c r="B38" s="188">
        <v>48656</v>
      </c>
      <c r="C38" s="188">
        <v>58224</v>
      </c>
      <c r="D38" s="188">
        <v>156</v>
      </c>
      <c r="E38" s="188">
        <v>36188</v>
      </c>
      <c r="F38" s="188">
        <v>44483</v>
      </c>
      <c r="G38" s="188">
        <v>92</v>
      </c>
      <c r="H38" s="188">
        <v>84844</v>
      </c>
      <c r="I38" s="188">
        <v>102707</v>
      </c>
      <c r="J38" s="188">
        <v>248</v>
      </c>
      <c r="K38" s="188">
        <v>1495</v>
      </c>
      <c r="L38" s="188">
        <v>-1774</v>
      </c>
      <c r="M38" s="188">
        <v>-4</v>
      </c>
      <c r="N38" s="188">
        <v>593</v>
      </c>
      <c r="O38" s="188">
        <v>-1320</v>
      </c>
      <c r="P38" s="188">
        <v>0</v>
      </c>
      <c r="Q38" s="189">
        <v>2.5230798975300894E-2</v>
      </c>
      <c r="R38" s="189">
        <v>-2.9243579928356023E-2</v>
      </c>
      <c r="S38" s="189">
        <v>-1.5873015873015928E-2</v>
      </c>
    </row>
    <row r="39" spans="1:19">
      <c r="A39" s="78" t="s">
        <v>8</v>
      </c>
      <c r="B39" s="188">
        <v>25076</v>
      </c>
      <c r="C39" s="188">
        <v>116090</v>
      </c>
      <c r="D39" s="188">
        <v>178</v>
      </c>
      <c r="E39" s="188">
        <v>18901</v>
      </c>
      <c r="F39" s="188">
        <v>98061</v>
      </c>
      <c r="G39" s="188">
        <v>171</v>
      </c>
      <c r="H39" s="188">
        <v>43977</v>
      </c>
      <c r="I39" s="188">
        <v>214151</v>
      </c>
      <c r="J39" s="188">
        <v>349</v>
      </c>
      <c r="K39" s="188">
        <v>1162</v>
      </c>
      <c r="L39" s="188">
        <v>-170</v>
      </c>
      <c r="M39" s="188">
        <v>2</v>
      </c>
      <c r="N39" s="188">
        <v>764</v>
      </c>
      <c r="O39" s="188">
        <v>-368</v>
      </c>
      <c r="P39" s="188">
        <v>-2</v>
      </c>
      <c r="Q39" s="189">
        <v>4.5801526717557328E-2</v>
      </c>
      <c r="R39" s="189">
        <v>-2.5059504678861533E-3</v>
      </c>
      <c r="S39" s="189">
        <v>0</v>
      </c>
    </row>
    <row r="40" spans="1:19">
      <c r="A40" s="78" t="s">
        <v>9</v>
      </c>
      <c r="B40" s="188">
        <v>13667</v>
      </c>
      <c r="C40" s="188">
        <v>137865</v>
      </c>
      <c r="D40" s="188">
        <v>86</v>
      </c>
      <c r="E40" s="188">
        <v>4154</v>
      </c>
      <c r="F40" s="188">
        <v>126176</v>
      </c>
      <c r="G40" s="188">
        <v>101</v>
      </c>
      <c r="H40" s="188">
        <v>17821</v>
      </c>
      <c r="I40" s="188">
        <v>264041</v>
      </c>
      <c r="J40" s="188">
        <v>187</v>
      </c>
      <c r="K40" s="188">
        <v>621</v>
      </c>
      <c r="L40" s="188">
        <v>-596</v>
      </c>
      <c r="M40" s="188">
        <v>0</v>
      </c>
      <c r="N40" s="188">
        <v>214</v>
      </c>
      <c r="O40" s="188">
        <v>-506</v>
      </c>
      <c r="P40" s="188">
        <v>1</v>
      </c>
      <c r="Q40" s="189">
        <v>4.9158130224891128E-2</v>
      </c>
      <c r="R40" s="189">
        <v>-4.1562477606423842E-3</v>
      </c>
      <c r="S40" s="189">
        <v>5.3763440860215006E-3</v>
      </c>
    </row>
    <row r="41" spans="1:19">
      <c r="A41" s="78" t="s">
        <v>10</v>
      </c>
      <c r="B41" s="188">
        <v>11638</v>
      </c>
      <c r="C41" s="188">
        <v>155997</v>
      </c>
      <c r="D41" s="188">
        <v>88</v>
      </c>
      <c r="E41" s="188">
        <v>2738</v>
      </c>
      <c r="F41" s="188">
        <v>143044</v>
      </c>
      <c r="G41" s="188">
        <v>67</v>
      </c>
      <c r="H41" s="188">
        <v>14376</v>
      </c>
      <c r="I41" s="188">
        <v>299041</v>
      </c>
      <c r="J41" s="188">
        <v>155</v>
      </c>
      <c r="K41" s="188">
        <v>514</v>
      </c>
      <c r="L41" s="188">
        <v>-265</v>
      </c>
      <c r="M41" s="188">
        <v>2</v>
      </c>
      <c r="N41" s="188">
        <v>95</v>
      </c>
      <c r="O41" s="188">
        <v>-308</v>
      </c>
      <c r="P41" s="188">
        <v>2</v>
      </c>
      <c r="Q41" s="189">
        <v>4.4236217040749537E-2</v>
      </c>
      <c r="R41" s="189">
        <v>-1.9124606994332938E-3</v>
      </c>
      <c r="S41" s="189">
        <v>2.6490066225165476E-2</v>
      </c>
    </row>
    <row r="42" spans="1:19">
      <c r="A42" s="78" t="s">
        <v>11</v>
      </c>
      <c r="B42" s="188">
        <v>3986</v>
      </c>
      <c r="C42" s="188">
        <v>159183</v>
      </c>
      <c r="D42" s="188">
        <v>90</v>
      </c>
      <c r="E42" s="188">
        <v>1132</v>
      </c>
      <c r="F42" s="188">
        <v>147913</v>
      </c>
      <c r="G42" s="188">
        <v>85</v>
      </c>
      <c r="H42" s="188">
        <v>5118</v>
      </c>
      <c r="I42" s="188">
        <v>307096</v>
      </c>
      <c r="J42" s="188">
        <v>175</v>
      </c>
      <c r="K42" s="188">
        <v>206</v>
      </c>
      <c r="L42" s="188">
        <v>114</v>
      </c>
      <c r="M42" s="188">
        <v>-2</v>
      </c>
      <c r="N42" s="188">
        <v>50</v>
      </c>
      <c r="O42" s="188">
        <v>57</v>
      </c>
      <c r="P42" s="188">
        <v>-2</v>
      </c>
      <c r="Q42" s="189">
        <v>5.2653229123817313E-2</v>
      </c>
      <c r="R42" s="189">
        <v>5.5713936629464555E-4</v>
      </c>
      <c r="S42" s="189">
        <v>-2.2346368715083775E-2</v>
      </c>
    </row>
    <row r="43" spans="1:19">
      <c r="A43" s="78" t="s">
        <v>12</v>
      </c>
      <c r="B43" s="188">
        <v>803</v>
      </c>
      <c r="C43" s="188">
        <v>133448</v>
      </c>
      <c r="D43" s="188">
        <v>85</v>
      </c>
      <c r="E43" s="188">
        <v>492</v>
      </c>
      <c r="F43" s="188">
        <v>133935</v>
      </c>
      <c r="G43" s="188">
        <v>78</v>
      </c>
      <c r="H43" s="188">
        <v>1295</v>
      </c>
      <c r="I43" s="188">
        <v>267383</v>
      </c>
      <c r="J43" s="188">
        <v>163</v>
      </c>
      <c r="K43" s="188">
        <v>3</v>
      </c>
      <c r="L43" s="188">
        <v>492</v>
      </c>
      <c r="M43" s="188">
        <v>0</v>
      </c>
      <c r="N43" s="188">
        <v>3</v>
      </c>
      <c r="O43" s="188">
        <v>168</v>
      </c>
      <c r="P43" s="188">
        <v>2</v>
      </c>
      <c r="Q43" s="189">
        <v>4.6547711404190117E-3</v>
      </c>
      <c r="R43" s="189">
        <v>2.4744772666773773E-3</v>
      </c>
      <c r="S43" s="189">
        <v>1.2422360248447228E-2</v>
      </c>
    </row>
    <row r="44" spans="1:19">
      <c r="A44" s="78" t="s">
        <v>13</v>
      </c>
      <c r="B44" s="188">
        <v>535</v>
      </c>
      <c r="C44" s="188">
        <v>112449</v>
      </c>
      <c r="D44" s="188">
        <v>104</v>
      </c>
      <c r="E44" s="188">
        <v>290</v>
      </c>
      <c r="F44" s="188">
        <v>120287</v>
      </c>
      <c r="G44" s="188">
        <v>113</v>
      </c>
      <c r="H44" s="188">
        <v>825</v>
      </c>
      <c r="I44" s="188">
        <v>232736</v>
      </c>
      <c r="J44" s="188">
        <v>217</v>
      </c>
      <c r="K44" s="188">
        <v>9</v>
      </c>
      <c r="L44" s="188">
        <v>69</v>
      </c>
      <c r="M44" s="188">
        <v>-2</v>
      </c>
      <c r="N44" s="188">
        <v>-2</v>
      </c>
      <c r="O44" s="188">
        <v>163</v>
      </c>
      <c r="P44" s="188">
        <v>1</v>
      </c>
      <c r="Q44" s="189">
        <v>8.5574572127138371E-3</v>
      </c>
      <c r="R44" s="189">
        <v>9.9783229535832518E-4</v>
      </c>
      <c r="S44" s="189">
        <v>-4.5871559633027248E-3</v>
      </c>
    </row>
    <row r="45" spans="1:19">
      <c r="A45" s="78" t="s">
        <v>14</v>
      </c>
      <c r="B45" s="188">
        <v>0</v>
      </c>
      <c r="C45" s="188">
        <v>105181</v>
      </c>
      <c r="D45" s="188">
        <v>169</v>
      </c>
      <c r="E45" s="188">
        <v>2</v>
      </c>
      <c r="F45" s="188">
        <v>93441</v>
      </c>
      <c r="G45" s="188">
        <v>12273</v>
      </c>
      <c r="H45" s="188">
        <v>2</v>
      </c>
      <c r="I45" s="188">
        <v>198622</v>
      </c>
      <c r="J45" s="188">
        <v>12442</v>
      </c>
      <c r="K45" s="188">
        <v>-4</v>
      </c>
      <c r="L45" s="188">
        <v>338</v>
      </c>
      <c r="M45" s="188">
        <v>0</v>
      </c>
      <c r="N45" s="188">
        <v>-1</v>
      </c>
      <c r="O45" s="188">
        <v>-1192</v>
      </c>
      <c r="P45" s="188">
        <v>1450</v>
      </c>
      <c r="Q45" s="189">
        <v>-0.7142857142857143</v>
      </c>
      <c r="R45" s="189">
        <v>-4.2812167879845431E-3</v>
      </c>
      <c r="S45" s="189">
        <v>0.13191411935953412</v>
      </c>
    </row>
    <row r="46" spans="1:19">
      <c r="A46" s="78" t="s">
        <v>15</v>
      </c>
      <c r="B46" s="188">
        <v>0</v>
      </c>
      <c r="C46" s="188">
        <v>61</v>
      </c>
      <c r="D46" s="188">
        <v>28123</v>
      </c>
      <c r="E46" s="188">
        <v>0</v>
      </c>
      <c r="F46" s="188">
        <v>4</v>
      </c>
      <c r="G46" s="188">
        <v>22985</v>
      </c>
      <c r="H46" s="188">
        <v>0</v>
      </c>
      <c r="I46" s="188">
        <v>65</v>
      </c>
      <c r="J46" s="188">
        <v>51108</v>
      </c>
      <c r="K46" s="188">
        <v>0</v>
      </c>
      <c r="L46" s="188">
        <v>-1606</v>
      </c>
      <c r="M46" s="188">
        <v>2236</v>
      </c>
      <c r="N46" s="188">
        <v>0</v>
      </c>
      <c r="O46" s="188">
        <v>0</v>
      </c>
      <c r="P46" s="188">
        <v>814</v>
      </c>
      <c r="Q46" s="189" t="s">
        <v>1222</v>
      </c>
      <c r="R46" s="189">
        <v>-0.96110113704368638</v>
      </c>
      <c r="S46" s="189">
        <v>6.3464979816055589E-2</v>
      </c>
    </row>
    <row r="47" spans="1:19">
      <c r="A47" s="78" t="s">
        <v>16</v>
      </c>
      <c r="B47" s="188">
        <v>0</v>
      </c>
      <c r="C47" s="188">
        <v>3</v>
      </c>
      <c r="D47" s="188">
        <v>2175</v>
      </c>
      <c r="E47" s="188">
        <v>0</v>
      </c>
      <c r="F47" s="188">
        <v>0</v>
      </c>
      <c r="G47" s="188">
        <v>1225</v>
      </c>
      <c r="H47" s="188">
        <v>0</v>
      </c>
      <c r="I47" s="188">
        <v>3</v>
      </c>
      <c r="J47" s="188">
        <v>3400</v>
      </c>
      <c r="K47" s="188">
        <v>0</v>
      </c>
      <c r="L47" s="188">
        <v>0</v>
      </c>
      <c r="M47" s="188">
        <v>-65</v>
      </c>
      <c r="N47" s="188">
        <v>0</v>
      </c>
      <c r="O47" s="188">
        <v>0</v>
      </c>
      <c r="P47" s="188">
        <v>-51</v>
      </c>
      <c r="Q47" s="189" t="s">
        <v>1222</v>
      </c>
      <c r="R47" s="189">
        <v>0</v>
      </c>
      <c r="S47" s="189">
        <v>-3.2992036405005698E-2</v>
      </c>
    </row>
    <row r="48" spans="1:19" ht="24">
      <c r="A48" s="690" t="s">
        <v>627</v>
      </c>
      <c r="B48" s="691">
        <v>108062</v>
      </c>
      <c r="C48" s="691">
        <v>978686</v>
      </c>
      <c r="D48" s="691">
        <v>31262</v>
      </c>
      <c r="E48" s="691">
        <v>65925</v>
      </c>
      <c r="F48" s="691">
        <v>907464</v>
      </c>
      <c r="G48" s="691">
        <v>37192</v>
      </c>
      <c r="H48" s="691">
        <v>173987</v>
      </c>
      <c r="I48" s="691">
        <v>1886150</v>
      </c>
      <c r="J48" s="691">
        <v>68454</v>
      </c>
      <c r="K48" s="691">
        <v>3907</v>
      </c>
      <c r="L48" s="691">
        <v>-3405</v>
      </c>
      <c r="M48" s="691">
        <v>2167</v>
      </c>
      <c r="N48" s="691">
        <v>1670</v>
      </c>
      <c r="O48" s="691">
        <v>-3319</v>
      </c>
      <c r="P48" s="691">
        <v>2215</v>
      </c>
      <c r="Q48" s="692">
        <v>3.3115610711953014E-2</v>
      </c>
      <c r="R48" s="692">
        <v>-3.552270251479972E-3</v>
      </c>
      <c r="S48" s="692">
        <v>6.8391809214633614E-2</v>
      </c>
    </row>
    <row r="49" spans="1:19" ht="24">
      <c r="A49" s="693" t="s">
        <v>628</v>
      </c>
      <c r="B49" s="1071">
        <v>1118010</v>
      </c>
      <c r="C49" s="1071"/>
      <c r="D49" s="1071"/>
      <c r="E49" s="1071">
        <v>1010581</v>
      </c>
      <c r="F49" s="1071"/>
      <c r="G49" s="1071"/>
      <c r="H49" s="1071">
        <v>2128591</v>
      </c>
      <c r="I49" s="1071"/>
      <c r="J49" s="1071"/>
      <c r="K49" s="1071">
        <v>2669</v>
      </c>
      <c r="L49" s="1071"/>
      <c r="M49" s="1071"/>
      <c r="N49" s="1071">
        <v>566</v>
      </c>
      <c r="O49" s="1071"/>
      <c r="P49" s="1071"/>
      <c r="Q49" s="1070">
        <v>1.5220979450030203E-3</v>
      </c>
      <c r="R49" s="1070"/>
      <c r="S49" s="1070"/>
    </row>
    <row r="50" spans="1:19">
      <c r="A50" s="15" t="s">
        <v>629</v>
      </c>
      <c r="B50"/>
      <c r="C50"/>
    </row>
    <row r="52" spans="1:19">
      <c r="A52" s="627" t="s">
        <v>82</v>
      </c>
    </row>
    <row r="53" spans="1:19">
      <c r="A53" s="627"/>
      <c r="S53" s="14" t="s">
        <v>838</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7" customWidth="1"/>
    <col min="4" max="4" width="21.85546875" customWidth="1"/>
    <col min="5" max="5" width="14.85546875" customWidth="1"/>
  </cols>
  <sheetData>
    <row r="1" spans="1:8" ht="12.75" customHeight="1">
      <c r="A1" s="150" t="s">
        <v>726</v>
      </c>
    </row>
    <row r="2" spans="1:8" ht="12.75" customHeight="1">
      <c r="A2" s="534" t="s">
        <v>727</v>
      </c>
    </row>
    <row r="3" spans="1:8">
      <c r="D3" s="321"/>
      <c r="E3" s="65" t="s">
        <v>253</v>
      </c>
    </row>
    <row r="4" spans="1:8" ht="79.5" customHeight="1">
      <c r="A4" s="1173" t="s">
        <v>351</v>
      </c>
      <c r="B4" s="467" t="s">
        <v>352</v>
      </c>
      <c r="C4" s="506" t="s">
        <v>333</v>
      </c>
      <c r="D4" s="467" t="s">
        <v>353</v>
      </c>
      <c r="E4" s="506" t="s">
        <v>333</v>
      </c>
    </row>
    <row r="5" spans="1:8" ht="15.75" customHeight="1">
      <c r="A5" s="1173"/>
      <c r="B5" s="507" t="s">
        <v>1541</v>
      </c>
      <c r="C5" s="508"/>
      <c r="D5" s="507" t="s">
        <v>1541</v>
      </c>
      <c r="E5" s="508"/>
    </row>
    <row r="6" spans="1:8">
      <c r="A6" s="509" t="s">
        <v>1543</v>
      </c>
      <c r="B6" s="510">
        <v>771</v>
      </c>
      <c r="C6" s="511">
        <v>0.343205574912892</v>
      </c>
      <c r="D6" s="510">
        <v>112230.23979000001</v>
      </c>
      <c r="E6" s="511">
        <v>0.57526372796550307</v>
      </c>
      <c r="F6" s="44"/>
      <c r="G6" s="77"/>
      <c r="H6" s="77"/>
    </row>
    <row r="7" spans="1:8">
      <c r="A7" s="509" t="s">
        <v>1477</v>
      </c>
      <c r="B7" s="510">
        <v>419</v>
      </c>
      <c r="C7" s="511">
        <v>-0.26232394366197181</v>
      </c>
      <c r="D7" s="510">
        <v>57637.344259999998</v>
      </c>
      <c r="E7" s="511">
        <v>-0.10970092701407469</v>
      </c>
      <c r="F7" s="44"/>
      <c r="G7" s="77"/>
      <c r="H7" s="77"/>
    </row>
    <row r="8" spans="1:8">
      <c r="A8" s="509" t="s">
        <v>1478</v>
      </c>
      <c r="B8" s="510">
        <v>284</v>
      </c>
      <c r="C8" s="511">
        <v>9.6525096525096526E-2</v>
      </c>
      <c r="D8" s="510">
        <v>52068.997350000005</v>
      </c>
      <c r="E8" s="511">
        <v>-0.10971756908967781</v>
      </c>
      <c r="F8" s="44"/>
      <c r="G8" s="77"/>
      <c r="H8" s="77"/>
    </row>
    <row r="9" spans="1:8">
      <c r="A9" s="509" t="s">
        <v>1544</v>
      </c>
      <c r="B9" s="510">
        <v>0</v>
      </c>
      <c r="C9" s="511">
        <v>0</v>
      </c>
      <c r="D9" s="510">
        <v>0</v>
      </c>
      <c r="E9" s="511">
        <v>0</v>
      </c>
      <c r="F9" s="44"/>
      <c r="G9" s="77"/>
      <c r="H9" s="77"/>
    </row>
    <row r="10" spans="1:8">
      <c r="A10" s="509" t="s">
        <v>1545</v>
      </c>
      <c r="B10" s="510">
        <v>1556</v>
      </c>
      <c r="C10" s="511">
        <v>0.22809786898184689</v>
      </c>
      <c r="D10" s="510">
        <v>358036.32498000003</v>
      </c>
      <c r="E10" s="511">
        <v>0.39987392321559984</v>
      </c>
      <c r="F10" s="44"/>
      <c r="G10" s="77"/>
      <c r="H10" s="77"/>
    </row>
    <row r="11" spans="1:8">
      <c r="A11" s="509" t="s">
        <v>1546</v>
      </c>
      <c r="B11" s="510">
        <v>43</v>
      </c>
      <c r="C11" s="511">
        <v>0.30303030303030304</v>
      </c>
      <c r="D11" s="510">
        <v>13796.467000000001</v>
      </c>
      <c r="E11" s="511">
        <v>0.9050470577367411</v>
      </c>
      <c r="F11" s="44"/>
      <c r="G11" s="77"/>
      <c r="H11" s="77"/>
    </row>
    <row r="12" spans="1:8">
      <c r="A12" s="509" t="s">
        <v>1547</v>
      </c>
      <c r="B12" s="510">
        <v>1212</v>
      </c>
      <c r="C12" s="511">
        <v>0.18475073313782991</v>
      </c>
      <c r="D12" s="510">
        <v>229929.18143</v>
      </c>
      <c r="E12" s="511">
        <v>0.37907046510057602</v>
      </c>
      <c r="F12" s="44"/>
      <c r="G12" s="77"/>
      <c r="H12" s="77"/>
    </row>
    <row r="13" spans="1:8" ht="24">
      <c r="A13" s="509" t="s">
        <v>1548</v>
      </c>
      <c r="B13" s="510">
        <v>409</v>
      </c>
      <c r="C13" s="511">
        <v>0.36333333333333334</v>
      </c>
      <c r="D13" s="510">
        <v>105002.21713999999</v>
      </c>
      <c r="E13" s="511">
        <v>0.29951341230412726</v>
      </c>
      <c r="F13" s="44"/>
      <c r="G13" s="77"/>
      <c r="H13" s="77"/>
    </row>
    <row r="14" spans="1:8">
      <c r="A14" s="509" t="s">
        <v>1549</v>
      </c>
      <c r="B14" s="510">
        <v>1956</v>
      </c>
      <c r="C14" s="511">
        <v>0.1519434628975265</v>
      </c>
      <c r="D14" s="510">
        <v>370832.58179999999</v>
      </c>
      <c r="E14" s="511">
        <v>0.13655490631335213</v>
      </c>
      <c r="F14" s="44"/>
      <c r="G14" s="77"/>
      <c r="H14" s="77"/>
    </row>
    <row r="15" spans="1:8">
      <c r="A15" s="509" t="s">
        <v>1550</v>
      </c>
      <c r="B15" s="510">
        <v>482</v>
      </c>
      <c r="C15" s="511">
        <v>0.26178010471204188</v>
      </c>
      <c r="D15" s="510">
        <v>99744.095440000005</v>
      </c>
      <c r="E15" s="511">
        <v>0.74229772175518793</v>
      </c>
      <c r="F15" s="44"/>
      <c r="G15" s="77"/>
      <c r="H15" s="77"/>
    </row>
    <row r="16" spans="1:8">
      <c r="A16" s="509" t="s">
        <v>1551</v>
      </c>
      <c r="B16" s="510">
        <v>2321</v>
      </c>
      <c r="C16" s="511">
        <v>-0.18561403508771929</v>
      </c>
      <c r="D16" s="510">
        <v>318406.51084000006</v>
      </c>
      <c r="E16" s="511">
        <v>-4.1801422064547337E-2</v>
      </c>
      <c r="F16" s="44"/>
      <c r="G16" s="77"/>
      <c r="H16" s="77"/>
    </row>
    <row r="17" spans="1:11">
      <c r="A17" s="509" t="s">
        <v>1552</v>
      </c>
      <c r="B17" s="510">
        <v>583</v>
      </c>
      <c r="C17" s="511">
        <v>0.27015250544662311</v>
      </c>
      <c r="D17" s="510">
        <v>117927.78805000002</v>
      </c>
      <c r="E17" s="511">
        <v>0.45508211886952471</v>
      </c>
      <c r="F17" s="44"/>
      <c r="G17" s="77"/>
      <c r="H17" s="77"/>
    </row>
    <row r="18" spans="1:11">
      <c r="A18" s="509" t="s">
        <v>1479</v>
      </c>
      <c r="B18" s="510">
        <v>65</v>
      </c>
      <c r="C18" s="511">
        <v>6.5573770491803282E-2</v>
      </c>
      <c r="D18" s="510">
        <v>40025.750970000001</v>
      </c>
      <c r="E18" s="511">
        <v>0.31791404770695997</v>
      </c>
      <c r="F18" s="44"/>
      <c r="G18" s="77"/>
      <c r="H18" s="77"/>
    </row>
    <row r="19" spans="1:11" s="267" customFormat="1">
      <c r="A19" s="509" t="s">
        <v>1480</v>
      </c>
      <c r="B19" s="510">
        <v>1946</v>
      </c>
      <c r="C19" s="511">
        <v>8.3518930957683743E-2</v>
      </c>
      <c r="D19" s="510">
        <v>348306.10495000001</v>
      </c>
      <c r="E19" s="511">
        <v>0.43104061917402769</v>
      </c>
      <c r="F19" s="44"/>
      <c r="G19" s="77"/>
      <c r="H19" s="77"/>
    </row>
    <row r="20" spans="1:11">
      <c r="A20" s="509" t="s">
        <v>1481</v>
      </c>
      <c r="B20" s="510">
        <v>63</v>
      </c>
      <c r="C20" s="511">
        <v>0.18867924528301888</v>
      </c>
      <c r="D20" s="510">
        <v>31702.743930000001</v>
      </c>
      <c r="E20" s="511">
        <v>0.20451945512601263</v>
      </c>
      <c r="F20" s="44"/>
      <c r="G20" s="77"/>
      <c r="H20" s="77"/>
    </row>
    <row r="21" spans="1:11">
      <c r="A21" s="512" t="s">
        <v>354</v>
      </c>
      <c r="B21" s="513">
        <v>12110</v>
      </c>
      <c r="C21" s="514">
        <v>6.9504548264594193E-2</v>
      </c>
      <c r="D21" s="513">
        <v>2255646.3479299997</v>
      </c>
      <c r="E21" s="514">
        <v>0.25177555216351521</v>
      </c>
      <c r="G21" s="77"/>
      <c r="H21" s="77"/>
    </row>
    <row r="22" spans="1:11">
      <c r="A22" s="17" t="s">
        <v>348</v>
      </c>
    </row>
    <row r="23" spans="1:11" ht="76.5" customHeight="1">
      <c r="A23" s="1176" t="s">
        <v>355</v>
      </c>
      <c r="B23" s="1176"/>
      <c r="C23" s="1176"/>
      <c r="D23" s="1176"/>
      <c r="E23" s="1176"/>
      <c r="G23" s="1180"/>
      <c r="H23" s="1180"/>
      <c r="I23" s="1180"/>
      <c r="J23" s="1180"/>
      <c r="K23" s="1180"/>
    </row>
    <row r="24" spans="1:11" ht="21.75" customHeight="1">
      <c r="A24" s="1169" t="s">
        <v>325</v>
      </c>
      <c r="B24" s="1169"/>
      <c r="C24" s="1169"/>
      <c r="D24" s="1169"/>
      <c r="E24" s="1169"/>
      <c r="F24" s="71"/>
    </row>
    <row r="25" spans="1:11" ht="12.75" customHeight="1"/>
    <row r="26" spans="1:11" ht="12.75" customHeight="1">
      <c r="A26" s="628" t="s">
        <v>82</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877</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728</v>
      </c>
    </row>
    <row r="2" spans="1:9" ht="12.75" customHeight="1">
      <c r="A2" s="538" t="s">
        <v>729</v>
      </c>
    </row>
    <row r="3" spans="1:9" ht="12.75" customHeight="1">
      <c r="E3" s="74"/>
      <c r="F3" s="74"/>
      <c r="I3" s="65" t="s">
        <v>328</v>
      </c>
    </row>
    <row r="4" spans="1:9" s="267" customFormat="1" ht="21" customHeight="1">
      <c r="A4" s="457"/>
      <c r="B4" s="1171" t="s">
        <v>326</v>
      </c>
      <c r="C4" s="1171"/>
      <c r="D4" s="1171"/>
      <c r="E4" s="1171"/>
      <c r="F4" s="1171" t="s">
        <v>327</v>
      </c>
      <c r="G4" s="1171"/>
      <c r="H4" s="1171"/>
      <c r="I4" s="1171"/>
    </row>
    <row r="5" spans="1:9" ht="89.25" customHeight="1">
      <c r="A5" s="467" t="s">
        <v>329</v>
      </c>
      <c r="B5" s="817" t="s">
        <v>330</v>
      </c>
      <c r="C5" s="1182" t="s">
        <v>331</v>
      </c>
      <c r="D5" s="817" t="s">
        <v>806</v>
      </c>
      <c r="E5" s="1182" t="s">
        <v>331</v>
      </c>
      <c r="F5" s="817" t="s">
        <v>332</v>
      </c>
      <c r="G5" s="1182" t="s">
        <v>891</v>
      </c>
      <c r="H5" s="817" t="s">
        <v>807</v>
      </c>
      <c r="I5" s="1182" t="s">
        <v>891</v>
      </c>
    </row>
    <row r="6" spans="1:9" ht="17.25" customHeight="1">
      <c r="A6" s="487"/>
      <c r="B6" s="507">
        <v>44651</v>
      </c>
      <c r="C6" s="1182"/>
      <c r="D6" s="507">
        <v>44651</v>
      </c>
      <c r="E6" s="1182"/>
      <c r="F6" s="507" t="s">
        <v>1541</v>
      </c>
      <c r="G6" s="1182"/>
      <c r="H6" s="507" t="s">
        <v>1541</v>
      </c>
      <c r="I6" s="1182"/>
    </row>
    <row r="7" spans="1:9" ht="12.75" customHeight="1">
      <c r="A7" s="500" t="s">
        <v>334</v>
      </c>
      <c r="B7" s="501"/>
      <c r="C7" s="502"/>
      <c r="D7" s="501"/>
      <c r="E7" s="502"/>
      <c r="F7" s="501"/>
      <c r="G7" s="502"/>
      <c r="H7" s="501"/>
      <c r="I7" s="502"/>
    </row>
    <row r="8" spans="1:9" ht="12.75" customHeight="1">
      <c r="A8" s="492" t="s">
        <v>335</v>
      </c>
      <c r="B8" s="489">
        <v>26</v>
      </c>
      <c r="C8" s="490">
        <v>-0.21212121212121213</v>
      </c>
      <c r="D8" s="491">
        <v>90013.974069999997</v>
      </c>
      <c r="E8" s="490">
        <v>-0.39096010136234188</v>
      </c>
      <c r="F8" s="489">
        <v>2</v>
      </c>
      <c r="G8" s="490" t="s">
        <v>142</v>
      </c>
      <c r="H8" s="491">
        <v>4902.46155</v>
      </c>
      <c r="I8" s="490" t="s">
        <v>142</v>
      </c>
    </row>
    <row r="9" spans="1:9" ht="12.75" customHeight="1">
      <c r="A9" s="492" t="s">
        <v>336</v>
      </c>
      <c r="B9" s="489">
        <v>32158</v>
      </c>
      <c r="C9" s="490">
        <v>8.7145969498910673E-4</v>
      </c>
      <c r="D9" s="491">
        <v>1838059.61433</v>
      </c>
      <c r="E9" s="490">
        <v>2.1068962595290213E-2</v>
      </c>
      <c r="F9" s="489">
        <v>2372</v>
      </c>
      <c r="G9" s="490">
        <v>0.15933528836754643</v>
      </c>
      <c r="H9" s="491">
        <v>293229.82546999998</v>
      </c>
      <c r="I9" s="490">
        <v>9.7618394395406705E-2</v>
      </c>
    </row>
    <row r="10" spans="1:9" ht="12.75" customHeight="1">
      <c r="A10" s="488" t="s">
        <v>337</v>
      </c>
      <c r="B10" s="489">
        <v>5907</v>
      </c>
      <c r="C10" s="490">
        <v>-8.319106006518702E-2</v>
      </c>
      <c r="D10" s="491">
        <v>323657.76001999999</v>
      </c>
      <c r="E10" s="490">
        <v>-0.1430693704610366</v>
      </c>
      <c r="F10" s="489">
        <v>267</v>
      </c>
      <c r="G10" s="490">
        <v>-0.48255813953488375</v>
      </c>
      <c r="H10" s="491">
        <v>29076.528829999999</v>
      </c>
      <c r="I10" s="490">
        <v>-0.28353057405899867</v>
      </c>
    </row>
    <row r="11" spans="1:9" ht="12.75" customHeight="1">
      <c r="A11" s="492" t="s">
        <v>338</v>
      </c>
      <c r="B11" s="489">
        <v>26</v>
      </c>
      <c r="C11" s="490">
        <v>-0.42222222222222222</v>
      </c>
      <c r="D11" s="491">
        <v>6372.3556499999995</v>
      </c>
      <c r="E11" s="490">
        <v>-0.52209655653900744</v>
      </c>
      <c r="F11" s="489">
        <v>0</v>
      </c>
      <c r="G11" s="490">
        <v>-1</v>
      </c>
      <c r="H11" s="491">
        <v>0</v>
      </c>
      <c r="I11" s="490">
        <v>-1</v>
      </c>
    </row>
    <row r="12" spans="1:9" ht="12.75" customHeight="1">
      <c r="A12" s="493" t="s">
        <v>339</v>
      </c>
      <c r="B12" s="489">
        <v>0</v>
      </c>
      <c r="C12" s="490" t="s">
        <v>142</v>
      </c>
      <c r="D12" s="491">
        <v>0</v>
      </c>
      <c r="E12" s="490" t="s">
        <v>142</v>
      </c>
      <c r="F12" s="489">
        <v>0</v>
      </c>
      <c r="G12" s="490" t="s">
        <v>142</v>
      </c>
      <c r="H12" s="491">
        <v>0</v>
      </c>
      <c r="I12" s="490" t="s">
        <v>142</v>
      </c>
    </row>
    <row r="13" spans="1:9" ht="29.25">
      <c r="A13" s="488" t="s">
        <v>340</v>
      </c>
      <c r="B13" s="489">
        <v>500</v>
      </c>
      <c r="C13" s="490">
        <v>-6.1913696060037521E-2</v>
      </c>
      <c r="D13" s="491">
        <v>83885.394319999992</v>
      </c>
      <c r="E13" s="490">
        <v>0.25189357594405098</v>
      </c>
      <c r="F13" s="489">
        <v>7</v>
      </c>
      <c r="G13" s="490">
        <v>-0.75</v>
      </c>
      <c r="H13" s="491">
        <v>1952.9042200000001</v>
      </c>
      <c r="I13" s="490">
        <v>-0.73908004169045405</v>
      </c>
    </row>
    <row r="14" spans="1:9" ht="12.75" customHeight="1">
      <c r="A14" s="492" t="s">
        <v>341</v>
      </c>
      <c r="B14" s="489">
        <v>12</v>
      </c>
      <c r="C14" s="490">
        <v>0.33333333333333331</v>
      </c>
      <c r="D14" s="491">
        <v>419.42384999999996</v>
      </c>
      <c r="E14" s="490">
        <v>0.80056857640435375</v>
      </c>
      <c r="F14" s="489">
        <v>1</v>
      </c>
      <c r="G14" s="490">
        <v>-0.5</v>
      </c>
      <c r="H14" s="491">
        <v>48.882160000000006</v>
      </c>
      <c r="I14" s="490">
        <v>-0.64979291912286175</v>
      </c>
    </row>
    <row r="15" spans="1:9" ht="22.5" customHeight="1">
      <c r="A15" s="494" t="s">
        <v>342</v>
      </c>
      <c r="B15" s="497">
        <v>38629</v>
      </c>
      <c r="C15" s="496">
        <v>-1.4390324802898476E-2</v>
      </c>
      <c r="D15" s="497">
        <v>2342408.5222400003</v>
      </c>
      <c r="E15" s="496">
        <v>-2.6510148988454788E-2</v>
      </c>
      <c r="F15" s="497">
        <v>2649</v>
      </c>
      <c r="G15" s="498">
        <v>2.1596606247589665E-2</v>
      </c>
      <c r="H15" s="497">
        <v>329210.60222999996</v>
      </c>
      <c r="I15" s="498">
        <v>4.2691018018466032E-2</v>
      </c>
    </row>
    <row r="16" spans="1:9" ht="15" customHeight="1">
      <c r="A16" s="500" t="s">
        <v>343</v>
      </c>
      <c r="B16" s="503"/>
      <c r="C16" s="499"/>
      <c r="D16" s="503"/>
      <c r="E16" s="504"/>
      <c r="F16" s="503"/>
      <c r="G16" s="499"/>
      <c r="H16" s="503"/>
      <c r="I16" s="504"/>
    </row>
    <row r="17" spans="1:9" ht="12.75" customHeight="1">
      <c r="A17" s="492" t="s">
        <v>335</v>
      </c>
      <c r="B17" s="489">
        <v>224</v>
      </c>
      <c r="C17" s="490">
        <v>-0.13846153846153847</v>
      </c>
      <c r="D17" s="489">
        <v>503078.59357999999</v>
      </c>
      <c r="E17" s="490">
        <v>-0.11235913389768719</v>
      </c>
      <c r="F17" s="489">
        <v>4</v>
      </c>
      <c r="G17" s="490">
        <v>0</v>
      </c>
      <c r="H17" s="491">
        <v>6317.8664900000003</v>
      </c>
      <c r="I17" s="490">
        <v>-0.29203861776751683</v>
      </c>
    </row>
    <row r="18" spans="1:9" ht="12.75" customHeight="1">
      <c r="A18" s="492" t="s">
        <v>336</v>
      </c>
      <c r="B18" s="489">
        <v>82829</v>
      </c>
      <c r="C18" s="490">
        <v>9.5795628935809923E-2</v>
      </c>
      <c r="D18" s="489">
        <v>7242525.0115999999</v>
      </c>
      <c r="E18" s="490">
        <v>0.18153283068681472</v>
      </c>
      <c r="F18" s="489">
        <v>7355</v>
      </c>
      <c r="G18" s="490">
        <v>0.11186696900982615</v>
      </c>
      <c r="H18" s="491">
        <v>1202831.28467</v>
      </c>
      <c r="I18" s="490">
        <v>0.3501479034011043</v>
      </c>
    </row>
    <row r="19" spans="1:9" ht="12.75" customHeight="1">
      <c r="A19" s="488" t="s">
        <v>337</v>
      </c>
      <c r="B19" s="489">
        <v>22184</v>
      </c>
      <c r="C19" s="490">
        <v>-1.7755147221607263E-2</v>
      </c>
      <c r="D19" s="489">
        <v>3655905.8333999994</v>
      </c>
      <c r="E19" s="490">
        <v>-2.8648211931008527E-2</v>
      </c>
      <c r="F19" s="489">
        <v>1446</v>
      </c>
      <c r="G19" s="490">
        <v>-6.589147286821706E-2</v>
      </c>
      <c r="H19" s="491">
        <v>426019.85189999995</v>
      </c>
      <c r="I19" s="490">
        <v>0.20171942455282973</v>
      </c>
    </row>
    <row r="20" spans="1:9" ht="12.75" customHeight="1">
      <c r="A20" s="492" t="s">
        <v>338</v>
      </c>
      <c r="B20" s="489">
        <v>1396</v>
      </c>
      <c r="C20" s="490">
        <v>-2.2408963585434174E-2</v>
      </c>
      <c r="D20" s="489">
        <v>1171244.9405799999</v>
      </c>
      <c r="E20" s="490">
        <v>-4.8628730352991284E-2</v>
      </c>
      <c r="F20" s="489">
        <v>65</v>
      </c>
      <c r="G20" s="490">
        <v>0.96969696969696972</v>
      </c>
      <c r="H20" s="491">
        <v>81358.733779999995</v>
      </c>
      <c r="I20" s="490">
        <v>0.68512444089342717</v>
      </c>
    </row>
    <row r="21" spans="1:9" ht="12.75" customHeight="1">
      <c r="A21" s="493" t="s">
        <v>339</v>
      </c>
      <c r="B21" s="489">
        <v>0</v>
      </c>
      <c r="C21" s="490" t="s">
        <v>142</v>
      </c>
      <c r="D21" s="489">
        <v>0</v>
      </c>
      <c r="E21" s="490" t="s">
        <v>142</v>
      </c>
      <c r="F21" s="489">
        <v>0</v>
      </c>
      <c r="G21" s="490" t="s">
        <v>142</v>
      </c>
      <c r="H21" s="491">
        <v>0</v>
      </c>
      <c r="I21" s="490" t="s">
        <v>142</v>
      </c>
    </row>
    <row r="22" spans="1:9" ht="29.25">
      <c r="A22" s="488" t="s">
        <v>340</v>
      </c>
      <c r="B22" s="489">
        <v>8274</v>
      </c>
      <c r="C22" s="490">
        <v>7.4964271794205534E-2</v>
      </c>
      <c r="D22" s="489">
        <v>2096021.4776600001</v>
      </c>
      <c r="E22" s="490">
        <v>-4.2995873438984436E-2</v>
      </c>
      <c r="F22" s="489">
        <v>566</v>
      </c>
      <c r="G22" s="490">
        <v>8.2217973231357558E-2</v>
      </c>
      <c r="H22" s="491">
        <v>203651.27044999998</v>
      </c>
      <c r="I22" s="490">
        <v>0.11154754449143511</v>
      </c>
    </row>
    <row r="23" spans="1:9" ht="12.75" customHeight="1">
      <c r="A23" s="492" t="s">
        <v>344</v>
      </c>
      <c r="B23" s="489">
        <v>325</v>
      </c>
      <c r="C23" s="490">
        <v>-1.2158054711246201E-2</v>
      </c>
      <c r="D23" s="489">
        <v>32025.430080000002</v>
      </c>
      <c r="E23" s="490">
        <v>4.9706122369792417E-2</v>
      </c>
      <c r="F23" s="489">
        <v>25</v>
      </c>
      <c r="G23" s="490">
        <v>2.5714285714285716</v>
      </c>
      <c r="H23" s="491">
        <v>6256.7384099999999</v>
      </c>
      <c r="I23" s="490">
        <v>14.262726388176411</v>
      </c>
    </row>
    <row r="24" spans="1:9" ht="22.5" customHeight="1">
      <c r="A24" s="494" t="s">
        <v>345</v>
      </c>
      <c r="B24" s="495">
        <v>115232</v>
      </c>
      <c r="C24" s="496">
        <v>6.808049162549705E-2</v>
      </c>
      <c r="D24" s="497">
        <v>14700801.286900001</v>
      </c>
      <c r="E24" s="496">
        <v>5.6693912566347496E-2</v>
      </c>
      <c r="F24" s="497">
        <v>9461</v>
      </c>
      <c r="G24" s="498">
        <v>8.3734249713631151E-2</v>
      </c>
      <c r="H24" s="497">
        <v>1926435.7457000001</v>
      </c>
      <c r="I24" s="498">
        <v>0.29619317293190844</v>
      </c>
    </row>
    <row r="25" spans="1:9" ht="15" customHeight="1">
      <c r="A25" s="500" t="s">
        <v>346</v>
      </c>
      <c r="B25" s="503"/>
      <c r="C25" s="499"/>
      <c r="D25" s="503"/>
      <c r="E25" s="505"/>
      <c r="F25" s="503"/>
      <c r="G25" s="499"/>
      <c r="H25" s="503"/>
      <c r="I25" s="505"/>
    </row>
    <row r="26" spans="1:9" ht="12.75" customHeight="1">
      <c r="A26" s="492" t="s">
        <v>335</v>
      </c>
      <c r="B26" s="489">
        <v>5</v>
      </c>
      <c r="C26" s="490">
        <v>-0.58333333333333337</v>
      </c>
      <c r="D26" s="489">
        <v>0</v>
      </c>
      <c r="E26" s="490">
        <v>-1</v>
      </c>
      <c r="F26" s="489"/>
      <c r="G26" s="490"/>
      <c r="H26" s="489"/>
      <c r="I26" s="490"/>
    </row>
    <row r="27" spans="1:9" ht="12.75" customHeight="1">
      <c r="A27" s="492" t="s">
        <v>336</v>
      </c>
      <c r="B27" s="489">
        <v>5</v>
      </c>
      <c r="C27" s="490">
        <v>0</v>
      </c>
      <c r="D27" s="489">
        <v>0</v>
      </c>
      <c r="E27" s="490">
        <v>-1</v>
      </c>
      <c r="F27" s="489"/>
      <c r="G27" s="490"/>
      <c r="H27" s="489"/>
      <c r="I27" s="490"/>
    </row>
    <row r="28" spans="1:9" ht="12.75" customHeight="1">
      <c r="A28" s="488" t="s">
        <v>337</v>
      </c>
      <c r="B28" s="489">
        <v>0</v>
      </c>
      <c r="C28" s="490" t="s">
        <v>142</v>
      </c>
      <c r="D28" s="489">
        <v>0</v>
      </c>
      <c r="E28" s="490" t="s">
        <v>142</v>
      </c>
      <c r="F28" s="489"/>
      <c r="G28" s="490"/>
      <c r="H28" s="489"/>
      <c r="I28" s="490"/>
    </row>
    <row r="29" spans="1:9" ht="12.75" customHeight="1">
      <c r="A29" s="492" t="s">
        <v>338</v>
      </c>
      <c r="B29" s="489">
        <v>0</v>
      </c>
      <c r="C29" s="490" t="s">
        <v>142</v>
      </c>
      <c r="D29" s="489">
        <v>0</v>
      </c>
      <c r="E29" s="490" t="s">
        <v>142</v>
      </c>
      <c r="F29" s="489"/>
      <c r="G29" s="490"/>
      <c r="H29" s="489"/>
      <c r="I29" s="490"/>
    </row>
    <row r="30" spans="1:9" ht="12.75" customHeight="1">
      <c r="A30" s="493" t="s">
        <v>347</v>
      </c>
      <c r="B30" s="489">
        <v>0</v>
      </c>
      <c r="C30" s="490" t="s">
        <v>142</v>
      </c>
      <c r="D30" s="489">
        <v>0</v>
      </c>
      <c r="E30" s="490" t="s">
        <v>142</v>
      </c>
      <c r="F30" s="489"/>
      <c r="G30" s="490"/>
      <c r="H30" s="489"/>
      <c r="I30" s="490"/>
    </row>
    <row r="31" spans="1:9" ht="29.25">
      <c r="A31" s="488" t="s">
        <v>340</v>
      </c>
      <c r="B31" s="489">
        <v>6</v>
      </c>
      <c r="C31" s="490">
        <v>0</v>
      </c>
      <c r="D31" s="489">
        <v>0</v>
      </c>
      <c r="E31" s="490" t="s">
        <v>142</v>
      </c>
      <c r="F31" s="489"/>
      <c r="G31" s="490"/>
      <c r="H31" s="489"/>
      <c r="I31" s="490"/>
    </row>
    <row r="32" spans="1:9" ht="12.75" customHeight="1">
      <c r="A32" s="492" t="s">
        <v>341</v>
      </c>
      <c r="B32" s="489">
        <v>0</v>
      </c>
      <c r="C32" s="490" t="s">
        <v>142</v>
      </c>
      <c r="D32" s="489">
        <v>0</v>
      </c>
      <c r="E32" s="490" t="s">
        <v>142</v>
      </c>
      <c r="F32" s="489"/>
      <c r="G32" s="490"/>
      <c r="H32" s="489"/>
      <c r="I32" s="490"/>
    </row>
    <row r="33" spans="1:9" ht="22.5" customHeight="1">
      <c r="A33" s="494" t="s">
        <v>342</v>
      </c>
      <c r="B33" s="497">
        <v>16</v>
      </c>
      <c r="C33" s="496">
        <v>-0.30434782608695654</v>
      </c>
      <c r="D33" s="497">
        <v>0</v>
      </c>
      <c r="E33" s="496">
        <v>-1</v>
      </c>
      <c r="F33" s="497"/>
      <c r="G33" s="496"/>
      <c r="H33" s="497"/>
      <c r="I33" s="496"/>
    </row>
    <row r="34" spans="1:9" ht="12.75" customHeight="1">
      <c r="A34" s="17" t="s">
        <v>348</v>
      </c>
    </row>
    <row r="35" spans="1:9" ht="48" customHeight="1">
      <c r="A35" s="1183" t="s">
        <v>349</v>
      </c>
      <c r="B35" s="1183"/>
      <c r="C35" s="1183"/>
      <c r="D35" s="1183"/>
      <c r="E35" s="1183"/>
      <c r="F35" s="1183"/>
      <c r="G35" s="1183"/>
      <c r="H35" s="1183"/>
      <c r="I35" s="1183"/>
    </row>
    <row r="36" spans="1:9" ht="25.5" customHeight="1">
      <c r="A36" s="1181" t="s">
        <v>350</v>
      </c>
      <c r="B36" s="1181"/>
      <c r="C36" s="1181"/>
      <c r="D36" s="1181"/>
      <c r="E36" s="1181"/>
      <c r="F36" s="1181"/>
      <c r="G36" s="1181"/>
      <c r="H36" s="1181"/>
      <c r="I36" s="1181"/>
    </row>
    <row r="37" spans="1:9" ht="58.5" customHeight="1">
      <c r="A37" s="1176" t="s">
        <v>808</v>
      </c>
      <c r="B37" s="1176"/>
      <c r="C37" s="1176"/>
      <c r="D37" s="1176"/>
      <c r="E37" s="1176"/>
      <c r="F37" s="1176"/>
      <c r="G37" s="1176"/>
      <c r="H37" s="1176"/>
      <c r="I37" s="1176"/>
    </row>
    <row r="38" spans="1:9" ht="22.5" customHeight="1">
      <c r="A38" s="1181" t="s">
        <v>325</v>
      </c>
      <c r="B38" s="1181"/>
      <c r="C38" s="1181"/>
      <c r="D38" s="1181"/>
      <c r="E38" s="1181"/>
      <c r="F38" s="1181"/>
      <c r="G38" s="1181"/>
      <c r="H38" s="1181"/>
      <c r="I38" s="1181"/>
    </row>
    <row r="39" spans="1:9" ht="12.75" customHeight="1"/>
    <row r="40" spans="1:9" ht="12.75" customHeight="1">
      <c r="A40" s="628" t="s">
        <v>82</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1" t="s">
        <v>878</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50" t="s">
        <v>730</v>
      </c>
      <c r="C1" s="43"/>
      <c r="O1" s="140"/>
    </row>
    <row r="2" spans="1:15">
      <c r="A2" s="537" t="s">
        <v>731</v>
      </c>
      <c r="O2" s="66"/>
    </row>
    <row r="3" spans="1:15" ht="12.75" customHeight="1">
      <c r="A3" s="43"/>
      <c r="B3" s="64"/>
      <c r="C3" s="64"/>
      <c r="D3" s="64"/>
      <c r="E3" s="64"/>
      <c r="F3" s="64"/>
      <c r="G3" s="64"/>
      <c r="H3" s="64"/>
      <c r="I3" s="64"/>
      <c r="J3" s="64"/>
      <c r="K3" s="64"/>
      <c r="L3" s="64"/>
      <c r="M3" s="64"/>
      <c r="O3" s="65" t="s">
        <v>253</v>
      </c>
    </row>
    <row r="4" spans="1:15" ht="30.75" customHeight="1">
      <c r="A4" s="515" t="s">
        <v>1542</v>
      </c>
      <c r="B4" s="1184" t="s">
        <v>291</v>
      </c>
      <c r="C4" s="1184"/>
      <c r="D4" s="1184" t="s">
        <v>292</v>
      </c>
      <c r="E4" s="1184"/>
      <c r="F4" s="1184" t="s">
        <v>293</v>
      </c>
      <c r="G4" s="1184"/>
      <c r="H4" s="1184" t="s">
        <v>294</v>
      </c>
      <c r="I4" s="1184"/>
      <c r="J4" s="1184" t="s">
        <v>295</v>
      </c>
      <c r="K4" s="1184"/>
      <c r="L4" s="1184" t="s">
        <v>296</v>
      </c>
      <c r="M4" s="1184"/>
      <c r="N4" s="1184" t="s">
        <v>297</v>
      </c>
      <c r="O4" s="1184"/>
    </row>
    <row r="5" spans="1:15" ht="48.75" customHeight="1">
      <c r="A5" s="804" t="s">
        <v>290</v>
      </c>
      <c r="B5" s="805" t="s">
        <v>298</v>
      </c>
      <c r="C5" s="805" t="s">
        <v>299</v>
      </c>
      <c r="D5" s="805" t="s">
        <v>298</v>
      </c>
      <c r="E5" s="805" t="s">
        <v>299</v>
      </c>
      <c r="F5" s="805" t="s">
        <v>298</v>
      </c>
      <c r="G5" s="805" t="s">
        <v>299</v>
      </c>
      <c r="H5" s="805" t="s">
        <v>298</v>
      </c>
      <c r="I5" s="805" t="s">
        <v>299</v>
      </c>
      <c r="J5" s="805" t="s">
        <v>298</v>
      </c>
      <c r="K5" s="805" t="s">
        <v>299</v>
      </c>
      <c r="L5" s="805" t="s">
        <v>298</v>
      </c>
      <c r="M5" s="805" t="s">
        <v>299</v>
      </c>
      <c r="N5" s="805" t="s">
        <v>298</v>
      </c>
      <c r="O5" s="805" t="s">
        <v>299</v>
      </c>
    </row>
    <row r="6" spans="1:15" ht="13.5" customHeight="1">
      <c r="A6" s="516" t="s">
        <v>300</v>
      </c>
      <c r="B6" s="517">
        <v>14811834.2981</v>
      </c>
      <c r="C6" s="517">
        <v>401233.80579000001</v>
      </c>
      <c r="D6" s="517">
        <v>110278.85923</v>
      </c>
      <c r="E6" s="517">
        <v>21230.508480000004</v>
      </c>
      <c r="F6" s="517">
        <v>37988.192799999997</v>
      </c>
      <c r="G6" s="517">
        <v>8914.0046200000015</v>
      </c>
      <c r="H6" s="517">
        <v>14643.829750000003</v>
      </c>
      <c r="I6" s="517">
        <v>4928.2619599999998</v>
      </c>
      <c r="J6" s="517">
        <v>243693.62697000001</v>
      </c>
      <c r="K6" s="517">
        <v>229263.62483000004</v>
      </c>
      <c r="L6" s="517">
        <v>15218438.806850001</v>
      </c>
      <c r="M6" s="517">
        <v>665570.20567999978</v>
      </c>
      <c r="N6" s="517">
        <v>1650946.01174</v>
      </c>
      <c r="O6" s="517">
        <v>195270.96924000001</v>
      </c>
    </row>
    <row r="7" spans="1:15" ht="13.5" customHeight="1">
      <c r="A7" s="520" t="s">
        <v>301</v>
      </c>
      <c r="B7" s="521">
        <v>507483.66729000001</v>
      </c>
      <c r="C7" s="521">
        <v>59305.14443</v>
      </c>
      <c r="D7" s="521">
        <v>59.558</v>
      </c>
      <c r="E7" s="521">
        <v>27.966000000000001</v>
      </c>
      <c r="F7" s="521">
        <v>0</v>
      </c>
      <c r="G7" s="521">
        <v>0</v>
      </c>
      <c r="H7" s="521">
        <v>0</v>
      </c>
      <c r="I7" s="521">
        <v>0</v>
      </c>
      <c r="J7" s="521">
        <v>86589.979659999997</v>
      </c>
      <c r="K7" s="521">
        <v>78864.790039999993</v>
      </c>
      <c r="L7" s="521">
        <v>594133.20495000004</v>
      </c>
      <c r="M7" s="521">
        <v>138197.90046999999</v>
      </c>
      <c r="N7" s="521">
        <v>250200.46712000002</v>
      </c>
      <c r="O7" s="521">
        <v>49341.590799999998</v>
      </c>
    </row>
    <row r="8" spans="1:15" ht="13.5" customHeight="1">
      <c r="A8" s="520" t="s">
        <v>302</v>
      </c>
      <c r="B8" s="521">
        <v>7345510.9430400012</v>
      </c>
      <c r="C8" s="521">
        <v>86968.060939999996</v>
      </c>
      <c r="D8" s="521">
        <v>30916.330120000002</v>
      </c>
      <c r="E8" s="521">
        <v>2722.6656000000007</v>
      </c>
      <c r="F8" s="521">
        <v>11842.30817</v>
      </c>
      <c r="G8" s="521">
        <v>2257.3459900000003</v>
      </c>
      <c r="H8" s="521">
        <v>9121.4581500000004</v>
      </c>
      <c r="I8" s="521">
        <v>2435.58682</v>
      </c>
      <c r="J8" s="521">
        <v>60833.816140000003</v>
      </c>
      <c r="K8" s="521">
        <v>59574.046730000002</v>
      </c>
      <c r="L8" s="521">
        <v>7458224.8556199986</v>
      </c>
      <c r="M8" s="521">
        <v>153957.70607999997</v>
      </c>
      <c r="N8" s="521">
        <v>286586.15549999999</v>
      </c>
      <c r="O8" s="521">
        <v>16128.575160000002</v>
      </c>
    </row>
    <row r="9" spans="1:15" ht="13.5" customHeight="1">
      <c r="A9" s="520" t="s">
        <v>303</v>
      </c>
      <c r="B9" s="521">
        <v>3670004.0922299996</v>
      </c>
      <c r="C9" s="521">
        <v>158888.15717000002</v>
      </c>
      <c r="D9" s="521">
        <v>49455.364670000003</v>
      </c>
      <c r="E9" s="521">
        <v>15914.436369999999</v>
      </c>
      <c r="F9" s="521">
        <v>8384.7180499999995</v>
      </c>
      <c r="G9" s="521">
        <v>3299.6315599999989</v>
      </c>
      <c r="H9" s="521">
        <v>3862.2768199999996</v>
      </c>
      <c r="I9" s="521">
        <v>1661.7482299999999</v>
      </c>
      <c r="J9" s="521">
        <v>38372.155200000001</v>
      </c>
      <c r="K9" s="521">
        <v>34575.704800000007</v>
      </c>
      <c r="L9" s="521">
        <v>3770078.6069700001</v>
      </c>
      <c r="M9" s="521">
        <v>214339.67812999999</v>
      </c>
      <c r="N9" s="521">
        <v>595335.95519000001</v>
      </c>
      <c r="O9" s="521">
        <v>84746.949739999996</v>
      </c>
    </row>
    <row r="10" spans="1:15" ht="13.5" customHeight="1">
      <c r="A10" s="520" t="s">
        <v>304</v>
      </c>
      <c r="B10" s="521">
        <v>1152989.54046</v>
      </c>
      <c r="C10" s="521">
        <v>48199.171579999995</v>
      </c>
      <c r="D10" s="521">
        <v>9658.2686099999992</v>
      </c>
      <c r="E10" s="521">
        <v>943.40216999999996</v>
      </c>
      <c r="F10" s="521">
        <v>14667.92808</v>
      </c>
      <c r="G10" s="521">
        <v>3190.9127400000002</v>
      </c>
      <c r="H10" s="521">
        <v>0.40625</v>
      </c>
      <c r="I10" s="521">
        <v>0</v>
      </c>
      <c r="J10" s="521">
        <v>6556.6936199999991</v>
      </c>
      <c r="K10" s="521">
        <v>6520.7722100000001</v>
      </c>
      <c r="L10" s="521">
        <v>1183872.83702</v>
      </c>
      <c r="M10" s="521">
        <v>58854.258700000006</v>
      </c>
      <c r="N10" s="521">
        <v>341703.06654000003</v>
      </c>
      <c r="O10" s="521">
        <v>29111.760959999996</v>
      </c>
    </row>
    <row r="11" spans="1:15" ht="13.5" customHeight="1">
      <c r="A11" s="520" t="s">
        <v>305</v>
      </c>
      <c r="B11" s="521">
        <v>0</v>
      </c>
      <c r="C11" s="521">
        <v>0</v>
      </c>
      <c r="D11" s="521">
        <v>0</v>
      </c>
      <c r="E11" s="521">
        <v>0</v>
      </c>
      <c r="F11" s="521">
        <v>0</v>
      </c>
      <c r="G11" s="521">
        <v>0</v>
      </c>
      <c r="H11" s="521">
        <v>0</v>
      </c>
      <c r="I11" s="521">
        <v>0</v>
      </c>
      <c r="J11" s="521">
        <v>0</v>
      </c>
      <c r="K11" s="521">
        <v>0</v>
      </c>
      <c r="L11" s="521">
        <v>0</v>
      </c>
      <c r="M11" s="521">
        <v>0</v>
      </c>
      <c r="N11" s="521">
        <v>0</v>
      </c>
      <c r="O11" s="521">
        <v>0</v>
      </c>
    </row>
    <row r="12" spans="1:15" ht="22.5">
      <c r="A12" s="520" t="s">
        <v>306</v>
      </c>
      <c r="B12" s="521">
        <v>2103462.0352800004</v>
      </c>
      <c r="C12" s="521">
        <v>45527.089160000003</v>
      </c>
      <c r="D12" s="521">
        <v>20141.638210000001</v>
      </c>
      <c r="E12" s="521">
        <v>1621.4175299999999</v>
      </c>
      <c r="F12" s="521">
        <v>3093.2384999999999</v>
      </c>
      <c r="G12" s="521">
        <v>166.11433</v>
      </c>
      <c r="H12" s="521">
        <v>1659.6885300000001</v>
      </c>
      <c r="I12" s="521">
        <v>830.92691000000002</v>
      </c>
      <c r="J12" s="521">
        <v>49210.352930000008</v>
      </c>
      <c r="K12" s="521">
        <v>47597.681610000007</v>
      </c>
      <c r="L12" s="521">
        <v>2177566.9534500004</v>
      </c>
      <c r="M12" s="521">
        <v>95743.22954</v>
      </c>
      <c r="N12" s="521">
        <v>174579.87149000002</v>
      </c>
      <c r="O12" s="521">
        <v>15002.656070000001</v>
      </c>
    </row>
    <row r="13" spans="1:15" ht="13.5" customHeight="1">
      <c r="A13" s="520" t="s">
        <v>307</v>
      </c>
      <c r="B13" s="521">
        <v>32384.019800000002</v>
      </c>
      <c r="C13" s="521">
        <v>2346.1825100000001</v>
      </c>
      <c r="D13" s="521">
        <v>47.699619999999996</v>
      </c>
      <c r="E13" s="521">
        <v>0.62080999999999997</v>
      </c>
      <c r="F13" s="521">
        <v>0</v>
      </c>
      <c r="G13" s="521">
        <v>0</v>
      </c>
      <c r="H13" s="521">
        <v>0</v>
      </c>
      <c r="I13" s="521">
        <v>0</v>
      </c>
      <c r="J13" s="521">
        <v>2130.6294199999998</v>
      </c>
      <c r="K13" s="521">
        <v>2130.6294400000002</v>
      </c>
      <c r="L13" s="521">
        <v>34562.348840000006</v>
      </c>
      <c r="M13" s="521">
        <v>4477.4327599999997</v>
      </c>
      <c r="N13" s="521">
        <v>2540.4958999999999</v>
      </c>
      <c r="O13" s="521">
        <v>939.43651</v>
      </c>
    </row>
    <row r="14" spans="1:15" ht="13.5" customHeight="1">
      <c r="A14" s="516" t="s">
        <v>308</v>
      </c>
      <c r="B14" s="517">
        <v>2402933.7467299993</v>
      </c>
      <c r="C14" s="517">
        <v>2640.60196</v>
      </c>
      <c r="D14" s="517">
        <v>3861.1793700000003</v>
      </c>
      <c r="E14" s="517">
        <v>441.27644000000004</v>
      </c>
      <c r="F14" s="517">
        <v>579.56853000000001</v>
      </c>
      <c r="G14" s="517">
        <v>555.80001000000004</v>
      </c>
      <c r="H14" s="517">
        <v>1363.3090399999999</v>
      </c>
      <c r="I14" s="517">
        <v>391.06256000000002</v>
      </c>
      <c r="J14" s="517">
        <v>66170.784169999999</v>
      </c>
      <c r="K14" s="517">
        <v>63963.823699999994</v>
      </c>
      <c r="L14" s="517">
        <v>2474908.5878400002</v>
      </c>
      <c r="M14" s="517">
        <v>67992.564670000007</v>
      </c>
      <c r="N14" s="517">
        <v>46229.325290000001</v>
      </c>
      <c r="O14" s="517">
        <v>1345.2853300000002</v>
      </c>
    </row>
    <row r="15" spans="1:15" ht="13.5" customHeight="1">
      <c r="A15" s="520" t="s">
        <v>301</v>
      </c>
      <c r="B15" s="521">
        <v>90333.311759999997</v>
      </c>
      <c r="C15" s="521">
        <v>249.64157</v>
      </c>
      <c r="D15" s="521">
        <v>0</v>
      </c>
      <c r="E15" s="521">
        <v>0</v>
      </c>
      <c r="F15" s="521">
        <v>0</v>
      </c>
      <c r="G15" s="521">
        <v>0</v>
      </c>
      <c r="H15" s="521">
        <v>0</v>
      </c>
      <c r="I15" s="521">
        <v>0</v>
      </c>
      <c r="J15" s="521">
        <v>137.38618</v>
      </c>
      <c r="K15" s="521">
        <v>137.38618</v>
      </c>
      <c r="L15" s="521">
        <v>90470.697939999998</v>
      </c>
      <c r="M15" s="521">
        <v>387.02775000000003</v>
      </c>
      <c r="N15" s="521">
        <v>0</v>
      </c>
      <c r="O15" s="521">
        <v>0</v>
      </c>
    </row>
    <row r="16" spans="1:15" ht="13.5" customHeight="1">
      <c r="A16" s="520" t="s">
        <v>302</v>
      </c>
      <c r="B16" s="521">
        <v>1883450.9468200004</v>
      </c>
      <c r="C16" s="521">
        <v>1598.7829999999999</v>
      </c>
      <c r="D16" s="521">
        <v>1826.3657399999997</v>
      </c>
      <c r="E16" s="521">
        <v>231.20434999999998</v>
      </c>
      <c r="F16" s="521">
        <v>308.95342999999997</v>
      </c>
      <c r="G16" s="521">
        <v>285.18491</v>
      </c>
      <c r="H16" s="521">
        <v>1222.3809899999999</v>
      </c>
      <c r="I16" s="521">
        <v>250.13627999999997</v>
      </c>
      <c r="J16" s="521">
        <v>45127.800480000005</v>
      </c>
      <c r="K16" s="521">
        <v>43625.547189999997</v>
      </c>
      <c r="L16" s="521">
        <v>1931936.4474599999</v>
      </c>
      <c r="M16" s="521">
        <v>45990.855730000003</v>
      </c>
      <c r="N16" s="521">
        <v>35440.843560000001</v>
      </c>
      <c r="O16" s="521">
        <v>1071.1262300000001</v>
      </c>
    </row>
    <row r="17" spans="1:15" ht="13.5" customHeight="1">
      <c r="A17" s="520" t="s">
        <v>309</v>
      </c>
      <c r="B17" s="521">
        <v>338899.64694000001</v>
      </c>
      <c r="C17" s="521">
        <v>663.40241999999989</v>
      </c>
      <c r="D17" s="521">
        <v>2034.8136299999999</v>
      </c>
      <c r="E17" s="521">
        <v>210.07209</v>
      </c>
      <c r="F17" s="521">
        <v>270.61509999999998</v>
      </c>
      <c r="G17" s="521">
        <v>270.61509999999998</v>
      </c>
      <c r="H17" s="521">
        <v>140.92804999999998</v>
      </c>
      <c r="I17" s="521">
        <v>140.92627999999999</v>
      </c>
      <c r="J17" s="521">
        <v>7456.7572499999978</v>
      </c>
      <c r="K17" s="521">
        <v>7408.756699999999</v>
      </c>
      <c r="L17" s="521">
        <v>348802.76097</v>
      </c>
      <c r="M17" s="521">
        <v>8693.7725899999987</v>
      </c>
      <c r="N17" s="521">
        <v>7843.3882699999995</v>
      </c>
      <c r="O17" s="521">
        <v>271.52494000000002</v>
      </c>
    </row>
    <row r="18" spans="1:15" ht="13.5" customHeight="1">
      <c r="A18" s="520" t="s">
        <v>310</v>
      </c>
      <c r="B18" s="521">
        <v>5724.2471899999991</v>
      </c>
      <c r="C18" s="521">
        <v>0.97541999999999995</v>
      </c>
      <c r="D18" s="521">
        <v>0</v>
      </c>
      <c r="E18" s="521">
        <v>0</v>
      </c>
      <c r="F18" s="521">
        <v>0</v>
      </c>
      <c r="G18" s="521">
        <v>0</v>
      </c>
      <c r="H18" s="521">
        <v>0</v>
      </c>
      <c r="I18" s="521">
        <v>0</v>
      </c>
      <c r="J18" s="521">
        <v>9215.7001600000003</v>
      </c>
      <c r="K18" s="521">
        <v>8558.9935299999997</v>
      </c>
      <c r="L18" s="521">
        <v>14939.947349999999</v>
      </c>
      <c r="M18" s="521">
        <v>8559.9689499999986</v>
      </c>
      <c r="N18" s="521">
        <v>0</v>
      </c>
      <c r="O18" s="521">
        <v>0</v>
      </c>
    </row>
    <row r="19" spans="1:15" ht="13.5" customHeight="1">
      <c r="A19" s="520" t="s">
        <v>311</v>
      </c>
      <c r="B19" s="521">
        <v>0</v>
      </c>
      <c r="C19" s="521">
        <v>0</v>
      </c>
      <c r="D19" s="521">
        <v>0</v>
      </c>
      <c r="E19" s="521">
        <v>0</v>
      </c>
      <c r="F19" s="521">
        <v>0</v>
      </c>
      <c r="G19" s="521">
        <v>0</v>
      </c>
      <c r="H19" s="521">
        <v>0</v>
      </c>
      <c r="I19" s="521">
        <v>0</v>
      </c>
      <c r="J19" s="521">
        <v>0</v>
      </c>
      <c r="K19" s="521">
        <v>0</v>
      </c>
      <c r="L19" s="521">
        <v>0</v>
      </c>
      <c r="M19" s="521">
        <v>0</v>
      </c>
      <c r="N19" s="521">
        <v>0</v>
      </c>
      <c r="O19" s="521">
        <v>0</v>
      </c>
    </row>
    <row r="20" spans="1:15" ht="22.5">
      <c r="A20" s="520" t="s">
        <v>306</v>
      </c>
      <c r="B20" s="521">
        <v>84106.022270000016</v>
      </c>
      <c r="C20" s="521">
        <v>127.68047999999997</v>
      </c>
      <c r="D20" s="521">
        <v>0</v>
      </c>
      <c r="E20" s="521">
        <v>0</v>
      </c>
      <c r="F20" s="521">
        <v>0</v>
      </c>
      <c r="G20" s="521">
        <v>0</v>
      </c>
      <c r="H20" s="521">
        <v>0</v>
      </c>
      <c r="I20" s="521">
        <v>0</v>
      </c>
      <c r="J20" s="521">
        <v>4233.1400999999996</v>
      </c>
      <c r="K20" s="521">
        <v>4233.1400999999996</v>
      </c>
      <c r="L20" s="521">
        <v>88339.162369999991</v>
      </c>
      <c r="M20" s="521">
        <v>4360.8205800000005</v>
      </c>
      <c r="N20" s="521">
        <v>2945.0934300000004</v>
      </c>
      <c r="O20" s="521">
        <v>2.6341600000000001</v>
      </c>
    </row>
    <row r="21" spans="1:15" ht="13.5" customHeight="1">
      <c r="A21" s="520" t="s">
        <v>312</v>
      </c>
      <c r="B21" s="521">
        <v>419.57175000000001</v>
      </c>
      <c r="C21" s="521">
        <v>0.11907</v>
      </c>
      <c r="D21" s="521">
        <v>0</v>
      </c>
      <c r="E21" s="521">
        <v>0</v>
      </c>
      <c r="F21" s="521">
        <v>0</v>
      </c>
      <c r="G21" s="521">
        <v>0</v>
      </c>
      <c r="H21" s="521">
        <v>0</v>
      </c>
      <c r="I21" s="521">
        <v>0</v>
      </c>
      <c r="J21" s="521">
        <v>0</v>
      </c>
      <c r="K21" s="521">
        <v>0</v>
      </c>
      <c r="L21" s="521">
        <v>419.57175000000001</v>
      </c>
      <c r="M21" s="521">
        <v>0.11907</v>
      </c>
      <c r="N21" s="521">
        <v>2.9999999999999997E-5</v>
      </c>
      <c r="O21" s="521">
        <v>0</v>
      </c>
    </row>
    <row r="22" spans="1:15" ht="13.5" customHeight="1">
      <c r="A22" s="516" t="s">
        <v>313</v>
      </c>
      <c r="B22" s="517">
        <v>1.0000000000000001E-5</v>
      </c>
      <c r="C22" s="517">
        <v>0</v>
      </c>
      <c r="D22" s="517">
        <v>0</v>
      </c>
      <c r="E22" s="517">
        <v>0</v>
      </c>
      <c r="F22" s="517">
        <v>0</v>
      </c>
      <c r="G22" s="517">
        <v>0</v>
      </c>
      <c r="H22" s="517">
        <v>0</v>
      </c>
      <c r="I22" s="517">
        <v>0</v>
      </c>
      <c r="J22" s="517">
        <v>30760.142179999999</v>
      </c>
      <c r="K22" s="517">
        <v>30725.140709999996</v>
      </c>
      <c r="L22" s="517">
        <v>30760.142190000002</v>
      </c>
      <c r="M22" s="517">
        <v>30725.140709999996</v>
      </c>
      <c r="N22" s="517">
        <v>28375.63896</v>
      </c>
      <c r="O22" s="517">
        <v>28340.637489999997</v>
      </c>
    </row>
    <row r="23" spans="1:15" ht="13.5" customHeight="1">
      <c r="A23" s="520" t="s">
        <v>301</v>
      </c>
      <c r="B23" s="521">
        <v>0</v>
      </c>
      <c r="C23" s="521">
        <v>0</v>
      </c>
      <c r="D23" s="521">
        <v>0</v>
      </c>
      <c r="E23" s="521">
        <v>0</v>
      </c>
      <c r="F23" s="521">
        <v>0</v>
      </c>
      <c r="G23" s="521">
        <v>0</v>
      </c>
      <c r="H23" s="521">
        <v>0</v>
      </c>
      <c r="I23" s="521">
        <v>0</v>
      </c>
      <c r="J23" s="521">
        <v>26467.08842</v>
      </c>
      <c r="K23" s="521">
        <v>26464.041880000004</v>
      </c>
      <c r="L23" s="521">
        <v>26467.08842</v>
      </c>
      <c r="M23" s="521">
        <v>26464.041880000004</v>
      </c>
      <c r="N23" s="521">
        <v>24462.73157</v>
      </c>
      <c r="O23" s="521">
        <v>24459.685030000001</v>
      </c>
    </row>
    <row r="24" spans="1:15" ht="13.5" customHeight="1">
      <c r="A24" s="520" t="s">
        <v>314</v>
      </c>
      <c r="B24" s="521">
        <v>0</v>
      </c>
      <c r="C24" s="521">
        <v>0</v>
      </c>
      <c r="D24" s="521">
        <v>0</v>
      </c>
      <c r="E24" s="521">
        <v>0</v>
      </c>
      <c r="F24" s="521">
        <v>0</v>
      </c>
      <c r="G24" s="521">
        <v>0</v>
      </c>
      <c r="H24" s="521">
        <v>0</v>
      </c>
      <c r="I24" s="521">
        <v>0</v>
      </c>
      <c r="J24" s="521">
        <v>889.14190999999994</v>
      </c>
      <c r="K24" s="521">
        <v>882.24474999999995</v>
      </c>
      <c r="L24" s="521">
        <v>889.14190999999994</v>
      </c>
      <c r="M24" s="521">
        <v>882.24474999999995</v>
      </c>
      <c r="N24" s="521">
        <v>508.99554000000001</v>
      </c>
      <c r="O24" s="521">
        <v>502.09838000000002</v>
      </c>
    </row>
    <row r="25" spans="1:15" ht="13.5" customHeight="1">
      <c r="A25" s="520" t="s">
        <v>303</v>
      </c>
      <c r="B25" s="521">
        <v>0</v>
      </c>
      <c r="C25" s="521">
        <v>0</v>
      </c>
      <c r="D25" s="521">
        <v>0</v>
      </c>
      <c r="E25" s="521">
        <v>0</v>
      </c>
      <c r="F25" s="521">
        <v>0</v>
      </c>
      <c r="G25" s="521">
        <v>0</v>
      </c>
      <c r="H25" s="521">
        <v>0</v>
      </c>
      <c r="I25" s="521">
        <v>0</v>
      </c>
      <c r="J25" s="521">
        <v>0</v>
      </c>
      <c r="K25" s="521">
        <v>0</v>
      </c>
      <c r="L25" s="521">
        <v>0</v>
      </c>
      <c r="M25" s="521">
        <v>0</v>
      </c>
      <c r="N25" s="521">
        <v>0</v>
      </c>
      <c r="O25" s="521">
        <v>0</v>
      </c>
    </row>
    <row r="26" spans="1:15" ht="13.5" customHeight="1">
      <c r="A26" s="520" t="s">
        <v>315</v>
      </c>
      <c r="B26" s="521">
        <v>0</v>
      </c>
      <c r="C26" s="521">
        <v>0</v>
      </c>
      <c r="D26" s="521">
        <v>0</v>
      </c>
      <c r="E26" s="521">
        <v>0</v>
      </c>
      <c r="F26" s="521">
        <v>0</v>
      </c>
      <c r="G26" s="521">
        <v>0</v>
      </c>
      <c r="H26" s="521">
        <v>0</v>
      </c>
      <c r="I26" s="521">
        <v>0</v>
      </c>
      <c r="J26" s="521">
        <v>0</v>
      </c>
      <c r="K26" s="521">
        <v>0</v>
      </c>
      <c r="L26" s="521">
        <v>0</v>
      </c>
      <c r="M26" s="521">
        <v>0</v>
      </c>
      <c r="N26" s="521">
        <v>0</v>
      </c>
      <c r="O26" s="521">
        <v>0</v>
      </c>
    </row>
    <row r="27" spans="1:15" ht="13.5" customHeight="1">
      <c r="A27" s="520" t="s">
        <v>311</v>
      </c>
      <c r="B27" s="521">
        <v>0</v>
      </c>
      <c r="C27" s="521">
        <v>0</v>
      </c>
      <c r="D27" s="521">
        <v>0</v>
      </c>
      <c r="E27" s="521">
        <v>0</v>
      </c>
      <c r="F27" s="521">
        <v>0</v>
      </c>
      <c r="G27" s="521">
        <v>0</v>
      </c>
      <c r="H27" s="521">
        <v>0</v>
      </c>
      <c r="I27" s="521">
        <v>0</v>
      </c>
      <c r="J27" s="521">
        <v>0</v>
      </c>
      <c r="K27" s="521">
        <v>0</v>
      </c>
      <c r="L27" s="521">
        <v>0</v>
      </c>
      <c r="M27" s="521">
        <v>0</v>
      </c>
      <c r="N27" s="521">
        <v>0</v>
      </c>
      <c r="O27" s="521">
        <v>0</v>
      </c>
    </row>
    <row r="28" spans="1:15" ht="22.5">
      <c r="A28" s="520" t="s">
        <v>306</v>
      </c>
      <c r="B28" s="521">
        <v>1.0000000000000001E-5</v>
      </c>
      <c r="C28" s="521">
        <v>0</v>
      </c>
      <c r="D28" s="521">
        <v>0</v>
      </c>
      <c r="E28" s="521">
        <v>0</v>
      </c>
      <c r="F28" s="521">
        <v>0</v>
      </c>
      <c r="G28" s="521">
        <v>0</v>
      </c>
      <c r="H28" s="521">
        <v>0</v>
      </c>
      <c r="I28" s="521">
        <v>0</v>
      </c>
      <c r="J28" s="521">
        <v>3403.91185</v>
      </c>
      <c r="K28" s="521">
        <v>3378.8540800000001</v>
      </c>
      <c r="L28" s="521">
        <v>3403.9118599999997</v>
      </c>
      <c r="M28" s="521">
        <v>3378.8540800000001</v>
      </c>
      <c r="N28" s="521">
        <v>3403.91185</v>
      </c>
      <c r="O28" s="521">
        <v>3378.8540800000001</v>
      </c>
    </row>
    <row r="29" spans="1:15" ht="13.5" customHeight="1">
      <c r="A29" s="520" t="s">
        <v>312</v>
      </c>
      <c r="B29" s="521">
        <v>0</v>
      </c>
      <c r="C29" s="521">
        <v>0</v>
      </c>
      <c r="D29" s="521">
        <v>0</v>
      </c>
      <c r="E29" s="521">
        <v>0</v>
      </c>
      <c r="F29" s="521">
        <v>0</v>
      </c>
      <c r="G29" s="521">
        <v>0</v>
      </c>
      <c r="H29" s="521">
        <v>0</v>
      </c>
      <c r="I29" s="521">
        <v>0</v>
      </c>
      <c r="J29" s="521">
        <v>0</v>
      </c>
      <c r="K29" s="521">
        <v>0</v>
      </c>
      <c r="L29" s="521">
        <v>0</v>
      </c>
      <c r="M29" s="521">
        <v>0</v>
      </c>
      <c r="N29" s="521">
        <v>0</v>
      </c>
      <c r="O29" s="521">
        <v>0</v>
      </c>
    </row>
    <row r="30" spans="1:15" ht="13.5" customHeight="1">
      <c r="A30" s="518" t="s">
        <v>316</v>
      </c>
      <c r="B30" s="519">
        <v>17214768.044840001</v>
      </c>
      <c r="C30" s="519">
        <v>403874.40775000001</v>
      </c>
      <c r="D30" s="519">
        <v>114140.03860000001</v>
      </c>
      <c r="E30" s="519">
        <v>21671.784919999998</v>
      </c>
      <c r="F30" s="519">
        <v>38567.761330000001</v>
      </c>
      <c r="G30" s="519">
        <v>9469.8046300000005</v>
      </c>
      <c r="H30" s="519">
        <v>16007.138789999999</v>
      </c>
      <c r="I30" s="519">
        <v>5319.3245199999992</v>
      </c>
      <c r="J30" s="519">
        <v>340624.55332000001</v>
      </c>
      <c r="K30" s="519">
        <v>323952.58924</v>
      </c>
      <c r="L30" s="519">
        <v>17724107.536880001</v>
      </c>
      <c r="M30" s="519">
        <v>764287.91106000007</v>
      </c>
      <c r="N30" s="519">
        <v>1725550.9759899999</v>
      </c>
      <c r="O30" s="519">
        <v>224956.89206000001</v>
      </c>
    </row>
    <row r="31" spans="1:15" ht="12.75" customHeight="1">
      <c r="A31" s="22" t="s">
        <v>317</v>
      </c>
      <c r="L31" s="135"/>
    </row>
    <row r="32" spans="1:15" ht="12.75" customHeight="1">
      <c r="B32" s="135"/>
      <c r="L32" s="135"/>
    </row>
    <row r="33" spans="1:15" ht="12.75" customHeight="1">
      <c r="A33" s="628" t="s">
        <v>82</v>
      </c>
    </row>
    <row r="34" spans="1:15" ht="12.75" customHeight="1">
      <c r="G34" s="35"/>
    </row>
    <row r="35" spans="1:15" ht="12.75" customHeight="1"/>
    <row r="36" spans="1:15" ht="12.75" customHeight="1"/>
    <row r="37" spans="1:15" ht="12.75" customHeight="1"/>
    <row r="38" spans="1:15" ht="12.75" customHeight="1"/>
    <row r="39" spans="1:15" ht="12.75" customHeight="1"/>
    <row r="46" spans="1:15">
      <c r="O46" s="266" t="s">
        <v>1059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0" customWidth="1"/>
    <col min="2" max="2" width="19.42578125" style="320" customWidth="1"/>
    <col min="3" max="16384" width="9.140625" style="320"/>
  </cols>
  <sheetData>
    <row r="1" spans="1:2">
      <c r="A1" s="150" t="s">
        <v>869</v>
      </c>
    </row>
    <row r="2" spans="1:2">
      <c r="A2" s="537" t="s">
        <v>870</v>
      </c>
    </row>
    <row r="4" spans="1:2">
      <c r="B4" s="65" t="s">
        <v>253</v>
      </c>
    </row>
    <row r="5" spans="1:2" ht="50.25" customHeight="1">
      <c r="A5" s="809" t="s">
        <v>872</v>
      </c>
      <c r="B5" s="809" t="s">
        <v>871</v>
      </c>
    </row>
    <row r="6" spans="1:2" ht="12.75" customHeight="1">
      <c r="A6" s="827">
        <v>42735</v>
      </c>
      <c r="B6" s="828">
        <v>40389.062909999993</v>
      </c>
    </row>
    <row r="7" spans="1:2" ht="12.75" customHeight="1">
      <c r="A7" s="827">
        <v>42825</v>
      </c>
      <c r="B7" s="828">
        <v>37713.038419999997</v>
      </c>
    </row>
    <row r="8" spans="1:2" ht="12.75" customHeight="1">
      <c r="A8" s="827">
        <v>42916</v>
      </c>
      <c r="B8" s="828">
        <v>142490.68692000001</v>
      </c>
    </row>
    <row r="9" spans="1:2" ht="12.75" customHeight="1">
      <c r="A9" s="827">
        <v>43008</v>
      </c>
      <c r="B9" s="828">
        <v>137477.17043999996</v>
      </c>
    </row>
    <row r="10" spans="1:2" ht="12.75" customHeight="1">
      <c r="A10" s="827">
        <v>43100</v>
      </c>
      <c r="B10" s="828">
        <v>132862.53498</v>
      </c>
    </row>
    <row r="11" spans="1:2" ht="12.75" customHeight="1">
      <c r="A11" s="827">
        <v>43190</v>
      </c>
      <c r="B11" s="828">
        <v>129902.28234000001</v>
      </c>
    </row>
    <row r="12" spans="1:2" ht="12.75" customHeight="1">
      <c r="A12" s="827">
        <v>43281</v>
      </c>
      <c r="B12" s="828">
        <v>125814.01814</v>
      </c>
    </row>
    <row r="13" spans="1:2" ht="12.75" customHeight="1">
      <c r="A13" s="827">
        <v>43373</v>
      </c>
      <c r="B13" s="828">
        <v>121555.80378999999</v>
      </c>
    </row>
    <row r="14" spans="1:2" ht="12.75" customHeight="1">
      <c r="A14" s="827">
        <v>43465</v>
      </c>
      <c r="B14" s="828">
        <v>116784.54037</v>
      </c>
    </row>
    <row r="15" spans="1:2" ht="12.75" customHeight="1">
      <c r="A15" s="827">
        <v>43555</v>
      </c>
      <c r="B15" s="828">
        <v>111231.46580000001</v>
      </c>
    </row>
    <row r="16" spans="1:2">
      <c r="A16" s="827">
        <v>43646</v>
      </c>
      <c r="B16" s="828">
        <v>106331.236</v>
      </c>
    </row>
    <row r="17" spans="1:2">
      <c r="A17" s="827">
        <v>43738</v>
      </c>
      <c r="B17" s="828">
        <v>100790.925</v>
      </c>
    </row>
    <row r="18" spans="1:2">
      <c r="A18" s="827">
        <v>43830</v>
      </c>
      <c r="B18" s="828">
        <v>96919.634150000013</v>
      </c>
    </row>
    <row r="19" spans="1:2">
      <c r="A19" s="827">
        <v>43921</v>
      </c>
      <c r="B19" s="828">
        <v>93745.450159999978</v>
      </c>
    </row>
    <row r="20" spans="1:2">
      <c r="A20" s="827">
        <v>44012</v>
      </c>
      <c r="B20" s="828">
        <v>96794.109760000007</v>
      </c>
    </row>
    <row r="21" spans="1:2">
      <c r="A21" s="827">
        <v>44104</v>
      </c>
      <c r="B21" s="828">
        <v>99004.306019999989</v>
      </c>
    </row>
    <row r="22" spans="1:2">
      <c r="A22" s="827">
        <v>44196</v>
      </c>
      <c r="B22" s="828">
        <v>94660.018180000014</v>
      </c>
    </row>
    <row r="23" spans="1:2">
      <c r="A23" s="827">
        <v>44286</v>
      </c>
      <c r="B23" s="828">
        <v>89118.698709999997</v>
      </c>
    </row>
    <row r="24" spans="1:2">
      <c r="A24" s="827">
        <v>44377</v>
      </c>
      <c r="B24" s="828">
        <v>84125.830519999989</v>
      </c>
    </row>
    <row r="25" spans="1:2">
      <c r="A25" s="827">
        <v>44469</v>
      </c>
      <c r="B25" s="828">
        <v>78799.248759999988</v>
      </c>
    </row>
    <row r="26" spans="1:2">
      <c r="A26" s="827">
        <v>44561</v>
      </c>
      <c r="B26" s="828">
        <v>72396.231290000011</v>
      </c>
    </row>
    <row r="27" spans="1:2">
      <c r="A27" s="827">
        <v>44651</v>
      </c>
      <c r="B27" s="828">
        <v>63619.284879999992</v>
      </c>
    </row>
    <row r="28" spans="1:2">
      <c r="A28" s="22" t="s">
        <v>873</v>
      </c>
    </row>
    <row r="55" spans="8:8">
      <c r="H55" s="35" t="s">
        <v>1060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2"/>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2" t="s">
        <v>732</v>
      </c>
      <c r="B1" s="525"/>
      <c r="C1" s="525"/>
      <c r="D1" s="526" t="s">
        <v>1534</v>
      </c>
    </row>
    <row r="2" spans="1:11" ht="15" customHeight="1">
      <c r="A2" s="539" t="s">
        <v>733</v>
      </c>
      <c r="B2" s="525"/>
      <c r="C2" s="532"/>
      <c r="D2" s="533" t="s">
        <v>1535</v>
      </c>
    </row>
    <row r="3" spans="1:11" ht="15" customHeight="1">
      <c r="A3" s="1046"/>
      <c r="B3" s="525"/>
      <c r="C3" s="532"/>
      <c r="D3" s="533"/>
    </row>
    <row r="4" spans="1:11" ht="15" customHeight="1">
      <c r="A4" s="150" t="s">
        <v>734</v>
      </c>
      <c r="B4" s="525"/>
      <c r="C4" s="532"/>
      <c r="D4" s="533"/>
    </row>
    <row r="5" spans="1:11" ht="15" customHeight="1">
      <c r="A5" s="534" t="s">
        <v>735</v>
      </c>
      <c r="B5" s="525"/>
      <c r="C5" s="532"/>
      <c r="D5" s="533"/>
    </row>
    <row r="6" spans="1:11" ht="15" customHeight="1">
      <c r="A6" s="1032" t="s">
        <v>1440</v>
      </c>
      <c r="B6" s="829">
        <v>44651</v>
      </c>
      <c r="C6" s="532"/>
      <c r="D6" s="533"/>
    </row>
    <row r="7" spans="1:11" ht="23.25">
      <c r="A7" s="631" t="s">
        <v>252</v>
      </c>
      <c r="B7" s="524">
        <v>4</v>
      </c>
      <c r="C7" s="632"/>
      <c r="D7" s="633"/>
      <c r="H7" s="150"/>
      <c r="I7" s="332"/>
      <c r="J7" s="333"/>
      <c r="K7" s="333"/>
    </row>
    <row r="8" spans="1:11">
      <c r="B8" s="237"/>
      <c r="C8" s="238"/>
      <c r="D8" s="236"/>
      <c r="E8" s="239"/>
      <c r="H8" s="534"/>
      <c r="I8" s="331"/>
      <c r="J8" s="331"/>
      <c r="K8" s="331"/>
    </row>
    <row r="9" spans="1:11">
      <c r="A9" s="229" t="s">
        <v>736</v>
      </c>
    </row>
    <row r="10" spans="1:11">
      <c r="A10" s="535" t="s">
        <v>737</v>
      </c>
    </row>
    <row r="11" spans="1:11" ht="12.75" customHeight="1">
      <c r="A11"/>
      <c r="B11"/>
      <c r="C11"/>
      <c r="D11" s="65" t="s">
        <v>253</v>
      </c>
    </row>
    <row r="12" spans="1:11" ht="44.25" customHeight="1">
      <c r="A12" s="1021"/>
      <c r="B12" s="1021"/>
      <c r="C12" s="1186" t="s">
        <v>357</v>
      </c>
      <c r="D12" s="1186"/>
    </row>
    <row r="13" spans="1:11" ht="22.5" customHeight="1">
      <c r="A13" s="1186" t="s">
        <v>256</v>
      </c>
      <c r="B13" s="522" t="s">
        <v>254</v>
      </c>
      <c r="C13" s="1186" t="s">
        <v>255</v>
      </c>
      <c r="D13" s="1186" t="s">
        <v>1439</v>
      </c>
    </row>
    <row r="14" spans="1:11" ht="22.5" customHeight="1">
      <c r="A14" s="1187"/>
      <c r="B14" s="1026">
        <v>44651</v>
      </c>
      <c r="C14" s="1186"/>
      <c r="D14" s="1186"/>
      <c r="E14" s="331"/>
    </row>
    <row r="15" spans="1:11" ht="15">
      <c r="A15" s="472" t="s">
        <v>257</v>
      </c>
      <c r="B15" s="469">
        <v>26901.39572</v>
      </c>
      <c r="C15" s="470">
        <v>4.973387696342043E-2</v>
      </c>
      <c r="D15" s="469">
        <v>1274.5237000000016</v>
      </c>
      <c r="F15" s="53"/>
    </row>
    <row r="16" spans="1:11">
      <c r="A16" s="472" t="s">
        <v>258</v>
      </c>
      <c r="B16" s="469">
        <v>98413.582840000003</v>
      </c>
      <c r="C16" s="470">
        <v>-0.19991864334653958</v>
      </c>
      <c r="D16" s="469">
        <v>-24590.886669999993</v>
      </c>
    </row>
    <row r="17" spans="1:6" ht="22.5">
      <c r="A17" s="475" t="s">
        <v>259</v>
      </c>
      <c r="B17" s="469">
        <v>163.20849999999999</v>
      </c>
      <c r="C17" s="470">
        <v>-0.55016849749853525</v>
      </c>
      <c r="D17" s="469">
        <v>-199.61291000000003</v>
      </c>
      <c r="F17" s="53"/>
    </row>
    <row r="18" spans="1:6">
      <c r="A18" s="634" t="s">
        <v>261</v>
      </c>
      <c r="B18" s="635">
        <v>125478.18706</v>
      </c>
      <c r="C18" s="636">
        <v>-0.15783152451059376</v>
      </c>
      <c r="D18" s="635">
        <v>-23515.975880000013</v>
      </c>
    </row>
    <row r="19" spans="1:6">
      <c r="A19" s="472" t="s">
        <v>260</v>
      </c>
      <c r="B19" s="473">
        <v>62665.022760000007</v>
      </c>
      <c r="C19" s="474">
        <v>7.9688154492595684E-2</v>
      </c>
      <c r="D19" s="473">
        <v>4625.0947500000111</v>
      </c>
    </row>
    <row r="20" spans="1:6">
      <c r="A20" s="472" t="s">
        <v>266</v>
      </c>
      <c r="B20" s="469">
        <v>0</v>
      </c>
      <c r="C20" s="1020">
        <v>0</v>
      </c>
      <c r="D20" s="523">
        <v>0</v>
      </c>
    </row>
    <row r="21" spans="1:6">
      <c r="A21" s="472" t="s">
        <v>262</v>
      </c>
      <c r="B21" s="469">
        <v>8686.4820899999995</v>
      </c>
      <c r="C21" s="470">
        <v>-5.2143493822434807E-2</v>
      </c>
      <c r="D21" s="469">
        <v>-477.86085999999887</v>
      </c>
    </row>
    <row r="22" spans="1:6">
      <c r="A22" s="472" t="s">
        <v>263</v>
      </c>
      <c r="B22" s="469">
        <v>53414.73777</v>
      </c>
      <c r="C22" s="470">
        <v>-0.33955058047703762</v>
      </c>
      <c r="D22" s="469">
        <v>-27461.611259999998</v>
      </c>
    </row>
    <row r="23" spans="1:6" ht="22.5">
      <c r="A23" s="475" t="s">
        <v>264</v>
      </c>
      <c r="B23" s="469">
        <v>711.9444299999999</v>
      </c>
      <c r="C23" s="470">
        <v>-0.22067765943571677</v>
      </c>
      <c r="D23" s="469">
        <v>-201.59852000000001</v>
      </c>
    </row>
    <row r="24" spans="1:6">
      <c r="A24" s="634" t="s">
        <v>265</v>
      </c>
      <c r="B24" s="637">
        <v>125478.18704999998</v>
      </c>
      <c r="C24" s="638">
        <v>-0.1578315245777106</v>
      </c>
      <c r="D24" s="637">
        <v>-23515.975890000031</v>
      </c>
    </row>
    <row r="25" spans="1:6">
      <c r="A25" s="22" t="s">
        <v>282</v>
      </c>
    </row>
    <row r="26" spans="1:6">
      <c r="A26" s="22"/>
    </row>
    <row r="27" spans="1:6">
      <c r="A27" s="230" t="s">
        <v>738</v>
      </c>
    </row>
    <row r="28" spans="1:6">
      <c r="A28" s="536" t="s">
        <v>739</v>
      </c>
    </row>
    <row r="29" spans="1:6">
      <c r="D29" s="65" t="s">
        <v>253</v>
      </c>
    </row>
    <row r="30" spans="1:6" ht="47.25" customHeight="1">
      <c r="A30" s="1022"/>
      <c r="B30" s="1022"/>
      <c r="C30" s="1188" t="s">
        <v>377</v>
      </c>
      <c r="D30" s="1188"/>
    </row>
    <row r="31" spans="1:6" ht="24" customHeight="1">
      <c r="A31" s="1186" t="s">
        <v>256</v>
      </c>
      <c r="B31" s="522" t="s">
        <v>268</v>
      </c>
      <c r="C31" s="1186" t="s">
        <v>255</v>
      </c>
      <c r="D31" s="1186" t="s">
        <v>1439</v>
      </c>
    </row>
    <row r="32" spans="1:6" ht="24">
      <c r="A32" s="1187"/>
      <c r="B32" s="1026" t="s">
        <v>1541</v>
      </c>
      <c r="C32" s="1186"/>
      <c r="D32" s="1186"/>
    </row>
    <row r="33" spans="1:4">
      <c r="A33" s="475" t="s">
        <v>269</v>
      </c>
      <c r="B33" s="527">
        <v>1093.7869800000001</v>
      </c>
      <c r="C33" s="470">
        <v>-6.3410422581805601E-3</v>
      </c>
      <c r="D33" s="469">
        <v>-6.9800100000002203</v>
      </c>
    </row>
    <row r="34" spans="1:4">
      <c r="A34" s="475" t="s">
        <v>270</v>
      </c>
      <c r="B34" s="527">
        <v>495.25828999999999</v>
      </c>
      <c r="C34" s="470">
        <v>0.14480896364982057</v>
      </c>
      <c r="D34" s="469">
        <v>62.646119999999996</v>
      </c>
    </row>
    <row r="35" spans="1:4">
      <c r="A35" s="475" t="s">
        <v>271</v>
      </c>
      <c r="B35" s="527">
        <v>598.52868999999998</v>
      </c>
      <c r="C35" s="470">
        <v>-0.1042065819415925</v>
      </c>
      <c r="D35" s="469">
        <v>-69.626129999999989</v>
      </c>
    </row>
    <row r="36" spans="1:4">
      <c r="A36" s="475" t="s">
        <v>272</v>
      </c>
      <c r="B36" s="527">
        <v>740.51085999999998</v>
      </c>
      <c r="C36" s="470">
        <v>-0.41270607359843692</v>
      </c>
      <c r="D36" s="469">
        <v>-520.37543000000016</v>
      </c>
    </row>
    <row r="37" spans="1:4">
      <c r="A37" s="475" t="s">
        <v>273</v>
      </c>
      <c r="B37" s="527">
        <v>105.75314999999999</v>
      </c>
      <c r="C37" s="470">
        <v>-0.36663909906960718</v>
      </c>
      <c r="D37" s="469">
        <v>-61.218240000000023</v>
      </c>
    </row>
    <row r="38" spans="1:4" ht="22.5">
      <c r="A38" s="475" t="s">
        <v>274</v>
      </c>
      <c r="B38" s="527">
        <v>634.75770999999997</v>
      </c>
      <c r="C38" s="528">
        <v>-0.41973757739290324</v>
      </c>
      <c r="D38" s="469">
        <v>-459.15719000000001</v>
      </c>
    </row>
    <row r="39" spans="1:4">
      <c r="A39" s="475" t="s">
        <v>276</v>
      </c>
      <c r="B39" s="527">
        <v>1440.6532500000001</v>
      </c>
      <c r="C39" s="470">
        <v>1.2052742190654293</v>
      </c>
      <c r="D39" s="469">
        <v>787.37701000000004</v>
      </c>
    </row>
    <row r="40" spans="1:4">
      <c r="A40" s="475" t="s">
        <v>275</v>
      </c>
      <c r="B40" s="527">
        <v>1464.6824899999999</v>
      </c>
      <c r="C40" s="470">
        <v>0.19479223426502129</v>
      </c>
      <c r="D40" s="469">
        <v>238.79362999999989</v>
      </c>
    </row>
    <row r="41" spans="1:4" ht="22.5">
      <c r="A41" s="475" t="s">
        <v>277</v>
      </c>
      <c r="B41" s="527">
        <v>-24.029239999999991</v>
      </c>
      <c r="C41" s="528">
        <v>-0.95803578342370455</v>
      </c>
      <c r="D41" s="469">
        <v>548.58338000000015</v>
      </c>
    </row>
    <row r="42" spans="1:4">
      <c r="A42" s="475" t="s">
        <v>279</v>
      </c>
      <c r="B42" s="527">
        <v>3274.9510800000003</v>
      </c>
      <c r="C42" s="470">
        <v>8.6244656226657043E-2</v>
      </c>
      <c r="D42" s="469">
        <v>260.02156000000014</v>
      </c>
    </row>
    <row r="43" spans="1:4">
      <c r="A43" s="475" t="s">
        <v>278</v>
      </c>
      <c r="B43" s="527">
        <v>2065.6939300000004</v>
      </c>
      <c r="C43" s="470">
        <v>0.13159416015718306</v>
      </c>
      <c r="D43" s="469">
        <v>240.22151000000054</v>
      </c>
    </row>
    <row r="44" spans="1:4" ht="22.5">
      <c r="A44" s="475" t="s">
        <v>280</v>
      </c>
      <c r="B44" s="527">
        <v>1209.2571499999999</v>
      </c>
      <c r="C44" s="528">
        <v>1.6646291825068618E-2</v>
      </c>
      <c r="D44" s="469">
        <v>19.800049999999828</v>
      </c>
    </row>
    <row r="45" spans="1:4">
      <c r="A45" s="475" t="s">
        <v>283</v>
      </c>
      <c r="B45" s="527">
        <v>6.1319900000000001</v>
      </c>
      <c r="C45" s="528">
        <v>-0.94093071080160584</v>
      </c>
      <c r="D45" s="469">
        <v>-97.678129999999996</v>
      </c>
    </row>
    <row r="46" spans="1:4" ht="21.75">
      <c r="A46" s="639" t="s">
        <v>281</v>
      </c>
      <c r="B46" s="640">
        <v>1203.1251599999998</v>
      </c>
      <c r="C46" s="641">
        <v>0.10821029502610494</v>
      </c>
      <c r="D46" s="635">
        <v>117.47817999999984</v>
      </c>
    </row>
    <row r="47" spans="1:4">
      <c r="A47" s="22" t="s">
        <v>282</v>
      </c>
    </row>
    <row r="49" spans="1:5">
      <c r="A49" s="230" t="s">
        <v>1209</v>
      </c>
    </row>
    <row r="50" spans="1:5">
      <c r="A50" s="536" t="s">
        <v>741</v>
      </c>
    </row>
    <row r="51" spans="1:5">
      <c r="B51" s="65"/>
      <c r="C51" s="65" t="s">
        <v>253</v>
      </c>
    </row>
    <row r="52" spans="1:5" ht="22.5">
      <c r="A52" s="1186" t="s">
        <v>256</v>
      </c>
      <c r="B52" s="522" t="s">
        <v>268</v>
      </c>
      <c r="C52" s="1031" t="s">
        <v>32</v>
      </c>
      <c r="D52" s="1185"/>
      <c r="E52" s="1185"/>
    </row>
    <row r="53" spans="1:5" ht="24">
      <c r="A53" s="1187"/>
      <c r="B53" s="1026" t="s">
        <v>1541</v>
      </c>
      <c r="C53" s="1035" t="s">
        <v>30</v>
      </c>
      <c r="D53" s="1185"/>
      <c r="E53" s="1185"/>
    </row>
    <row r="54" spans="1:5">
      <c r="A54" s="529" t="s">
        <v>284</v>
      </c>
      <c r="B54" s="530">
        <v>102000.82589000001</v>
      </c>
      <c r="C54" s="470">
        <f>B54/B$57</f>
        <v>0.91477032103199019</v>
      </c>
      <c r="D54" s="232"/>
      <c r="E54" s="233"/>
    </row>
    <row r="55" spans="1:5" ht="22.5">
      <c r="A55" s="475" t="s">
        <v>285</v>
      </c>
      <c r="B55" s="530">
        <v>3590.8762299999994</v>
      </c>
      <c r="C55" s="470">
        <f t="shared" ref="C55:C56" si="0">B55/B$57</f>
        <v>3.2203925537286078E-2</v>
      </c>
      <c r="D55" s="232"/>
      <c r="E55" s="233"/>
    </row>
    <row r="56" spans="1:5" ht="22.5">
      <c r="A56" s="475" t="s">
        <v>286</v>
      </c>
      <c r="B56" s="530">
        <v>5912.5996099999993</v>
      </c>
      <c r="C56" s="470">
        <f t="shared" si="0"/>
        <v>5.3025753430723709E-2</v>
      </c>
      <c r="D56" s="232"/>
      <c r="E56" s="233"/>
    </row>
    <row r="57" spans="1:5">
      <c r="A57" s="642" t="s">
        <v>287</v>
      </c>
      <c r="B57" s="643">
        <v>111504.30173000001</v>
      </c>
      <c r="C57" s="641">
        <f>SUM(C54:C56)</f>
        <v>1</v>
      </c>
      <c r="D57" s="234"/>
      <c r="E57" s="235"/>
    </row>
    <row r="58" spans="1:5">
      <c r="A58" s="22" t="s">
        <v>267</v>
      </c>
      <c r="C58" s="1033"/>
    </row>
    <row r="59" spans="1:5">
      <c r="A59" s="22"/>
    </row>
    <row r="60" spans="1:5">
      <c r="A60" s="230" t="s">
        <v>742</v>
      </c>
    </row>
    <row r="61" spans="1:5">
      <c r="A61" s="536" t="s">
        <v>743</v>
      </c>
    </row>
    <row r="62" spans="1:5">
      <c r="A62" s="22"/>
      <c r="B62" s="65"/>
      <c r="C62" s="65" t="s">
        <v>253</v>
      </c>
    </row>
    <row r="63" spans="1:5" ht="22.5">
      <c r="A63" s="1186" t="s">
        <v>256</v>
      </c>
      <c r="B63" s="522" t="s">
        <v>254</v>
      </c>
      <c r="C63" s="1031" t="s">
        <v>32</v>
      </c>
    </row>
    <row r="64" spans="1:5">
      <c r="A64" s="1187"/>
      <c r="B64" s="1026">
        <v>44651</v>
      </c>
      <c r="C64" s="1035" t="s">
        <v>30</v>
      </c>
    </row>
    <row r="65" spans="1:5">
      <c r="A65" s="529" t="s">
        <v>288</v>
      </c>
      <c r="B65" s="530">
        <v>69614.504310000004</v>
      </c>
      <c r="C65" s="470">
        <f>B65/B$68</f>
        <v>0.79905965560873382</v>
      </c>
    </row>
    <row r="66" spans="1:5" ht="22.5">
      <c r="A66" s="475" t="s">
        <v>285</v>
      </c>
      <c r="B66" s="530">
        <v>12329.71999</v>
      </c>
      <c r="C66" s="470">
        <f t="shared" ref="C66:C67" si="1">B66/B$68</f>
        <v>0.141524843229348</v>
      </c>
    </row>
    <row r="67" spans="1:5" ht="22.5">
      <c r="A67" s="475" t="s">
        <v>286</v>
      </c>
      <c r="B67" s="530">
        <v>5176.3102200000003</v>
      </c>
      <c r="C67" s="470">
        <f t="shared" si="1"/>
        <v>5.9415501161918266E-2</v>
      </c>
    </row>
    <row r="68" spans="1:5">
      <c r="A68" s="642" t="s">
        <v>289</v>
      </c>
      <c r="B68" s="643">
        <v>87120.534520000001</v>
      </c>
      <c r="C68" s="641">
        <f>SUM(C65:C67)</f>
        <v>1</v>
      </c>
    </row>
    <row r="69" spans="1:5">
      <c r="A69" s="22" t="s">
        <v>282</v>
      </c>
      <c r="C69" s="1034"/>
    </row>
    <row r="70" spans="1:5">
      <c r="A70" s="1047" t="s">
        <v>1555</v>
      </c>
      <c r="C70" s="1034"/>
    </row>
    <row r="71" spans="1:5">
      <c r="A71" s="1047" t="s">
        <v>1556</v>
      </c>
    </row>
    <row r="72" spans="1:5">
      <c r="A72" s="628" t="s">
        <v>82</v>
      </c>
      <c r="E72" s="35" t="s">
        <v>1134</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08" customWidth="1"/>
    <col min="2" max="2" width="19.42578125" style="808" customWidth="1"/>
    <col min="3" max="16384" width="9.140625" style="808"/>
  </cols>
  <sheetData>
    <row r="1" spans="1:2" ht="12.75">
      <c r="A1" s="150" t="s">
        <v>874</v>
      </c>
    </row>
    <row r="2" spans="1:2">
      <c r="A2" s="537" t="s">
        <v>875</v>
      </c>
    </row>
    <row r="4" spans="1:2">
      <c r="B4" s="65" t="s">
        <v>253</v>
      </c>
    </row>
    <row r="5" spans="1:2" ht="48">
      <c r="A5" s="812" t="s">
        <v>872</v>
      </c>
      <c r="B5" s="812" t="s">
        <v>876</v>
      </c>
    </row>
    <row r="6" spans="1:2">
      <c r="A6" s="811">
        <v>42735</v>
      </c>
      <c r="B6" s="810">
        <v>1203495.0464000001</v>
      </c>
    </row>
    <row r="7" spans="1:2">
      <c r="A7" s="811">
        <v>42825</v>
      </c>
      <c r="B7" s="810">
        <v>1146319.70306</v>
      </c>
    </row>
    <row r="8" spans="1:2">
      <c r="A8" s="811">
        <v>42916</v>
      </c>
      <c r="B8" s="810">
        <v>877228.42964999995</v>
      </c>
    </row>
    <row r="9" spans="1:2">
      <c r="A9" s="811">
        <v>43008</v>
      </c>
      <c r="B9" s="810">
        <v>894151.84952999989</v>
      </c>
    </row>
    <row r="10" spans="1:2">
      <c r="A10" s="811">
        <v>43100</v>
      </c>
      <c r="B10" s="810">
        <v>1107262.56757</v>
      </c>
    </row>
    <row r="11" spans="1:2">
      <c r="A11" s="811">
        <v>43190</v>
      </c>
      <c r="B11" s="810">
        <v>900884.15221000009</v>
      </c>
    </row>
    <row r="12" spans="1:2">
      <c r="A12" s="811">
        <v>43281</v>
      </c>
      <c r="B12" s="810">
        <v>848211.15226999996</v>
      </c>
    </row>
    <row r="13" spans="1:2">
      <c r="A13" s="811">
        <v>43373</v>
      </c>
      <c r="B13" s="810">
        <v>810938.32378999994</v>
      </c>
    </row>
    <row r="14" spans="1:2">
      <c r="A14" s="811">
        <v>43465</v>
      </c>
      <c r="B14" s="810">
        <v>1130869.9720300001</v>
      </c>
    </row>
    <row r="15" spans="1:2">
      <c r="A15" s="811">
        <v>43555</v>
      </c>
      <c r="B15" s="810">
        <v>1115130.94731</v>
      </c>
    </row>
    <row r="16" spans="1:2">
      <c r="A16" s="811" t="s">
        <v>883</v>
      </c>
      <c r="B16" s="810">
        <v>963335.01599999995</v>
      </c>
    </row>
    <row r="17" spans="1:2">
      <c r="A17" s="811">
        <v>43738</v>
      </c>
      <c r="B17" s="810">
        <v>1183278.73</v>
      </c>
    </row>
    <row r="18" spans="1:2">
      <c r="A18" s="811">
        <v>43830</v>
      </c>
      <c r="B18" s="810">
        <v>1269940.3296900003</v>
      </c>
    </row>
    <row r="19" spans="1:2">
      <c r="A19" s="811">
        <v>43921</v>
      </c>
      <c r="B19" s="810">
        <v>1261623.8706100001</v>
      </c>
    </row>
    <row r="20" spans="1:2">
      <c r="A20" s="811">
        <v>44012</v>
      </c>
      <c r="B20" s="810">
        <v>1536281.7394600003</v>
      </c>
    </row>
    <row r="21" spans="1:2">
      <c r="A21" s="811">
        <v>44104</v>
      </c>
      <c r="B21" s="810">
        <v>1340154.5910399999</v>
      </c>
    </row>
    <row r="22" spans="1:2">
      <c r="A22" s="811">
        <v>44196</v>
      </c>
      <c r="B22" s="810">
        <v>1819533.7452499999</v>
      </c>
    </row>
    <row r="23" spans="1:2">
      <c r="A23" s="811">
        <v>44286</v>
      </c>
      <c r="B23" s="810">
        <v>1790536.3650700001</v>
      </c>
    </row>
    <row r="24" spans="1:2">
      <c r="A24" s="811">
        <v>44377</v>
      </c>
      <c r="B24" s="810">
        <v>1813218.3398100003</v>
      </c>
    </row>
    <row r="25" spans="1:2">
      <c r="A25" s="811">
        <v>44469</v>
      </c>
      <c r="B25" s="810">
        <v>1726431.0678699999</v>
      </c>
    </row>
    <row r="26" spans="1:2">
      <c r="A26" s="811">
        <v>44561</v>
      </c>
      <c r="B26" s="810">
        <v>2058837.2244399996</v>
      </c>
    </row>
    <row r="27" spans="1:2">
      <c r="A27" s="811">
        <v>44651</v>
      </c>
      <c r="B27" s="810">
        <v>2098424.1579200001</v>
      </c>
    </row>
    <row r="28" spans="1:2">
      <c r="A28" s="22" t="s">
        <v>873</v>
      </c>
    </row>
    <row r="60" spans="8:8">
      <c r="H60" s="35" t="s">
        <v>1135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s>
  <sheetData>
    <row r="1" spans="1:6" ht="12.75" customHeight="1">
      <c r="A1" s="153" t="s">
        <v>761</v>
      </c>
      <c r="D1" s="140" t="str">
        <f>Naslovnica!A20</f>
        <v>Svibanj 2022.</v>
      </c>
    </row>
    <row r="2" spans="1:6" ht="12.75" customHeight="1">
      <c r="A2" s="564" t="s">
        <v>762</v>
      </c>
      <c r="D2" s="542" t="str">
        <f>Naslovnica!A24</f>
        <v>May 2022</v>
      </c>
    </row>
    <row r="3" spans="1:6" ht="12.75" customHeight="1"/>
    <row r="4" spans="1:6" ht="12.75" customHeight="1">
      <c r="D4" s="65" t="s">
        <v>328</v>
      </c>
      <c r="E4" s="305"/>
      <c r="F4" s="305"/>
    </row>
    <row r="5" spans="1:6" ht="31.5" customHeight="1">
      <c r="A5" s="780"/>
      <c r="B5" s="781" t="str">
        <f>D1</f>
        <v>Svibanj 2022.</v>
      </c>
      <c r="C5" s="782" t="s">
        <v>660</v>
      </c>
      <c r="D5" s="782" t="s">
        <v>18</v>
      </c>
      <c r="E5" s="303"/>
      <c r="F5" s="304"/>
    </row>
    <row r="6" spans="1:6" s="267" customFormat="1" ht="24">
      <c r="A6" s="780"/>
      <c r="B6" s="783" t="str">
        <f>D2</f>
        <v>May 2022</v>
      </c>
      <c r="C6" s="783" t="s">
        <v>45</v>
      </c>
      <c r="D6" s="801" t="s">
        <v>247</v>
      </c>
      <c r="E6" s="303"/>
      <c r="F6" s="304"/>
    </row>
    <row r="7" spans="1:6" ht="24">
      <c r="A7" s="784" t="s">
        <v>818</v>
      </c>
      <c r="B7" s="785">
        <v>199530.77885000035</v>
      </c>
      <c r="C7" s="785">
        <v>-1756.4702500001586</v>
      </c>
      <c r="D7" s="785">
        <v>193037.8198000002</v>
      </c>
      <c r="E7" s="298"/>
      <c r="F7" s="304"/>
    </row>
    <row r="8" spans="1:6" s="267" customFormat="1">
      <c r="A8" s="786" t="s">
        <v>961</v>
      </c>
      <c r="B8" s="787"/>
      <c r="C8" s="787"/>
      <c r="D8" s="787"/>
      <c r="E8" s="298"/>
      <c r="F8" s="298"/>
    </row>
    <row r="9" spans="1:6" s="267" customFormat="1">
      <c r="A9" s="788" t="s">
        <v>819</v>
      </c>
      <c r="B9" s="785">
        <v>682015.36067999993</v>
      </c>
      <c r="C9" s="785">
        <v>6890.698629999999</v>
      </c>
      <c r="D9" s="785">
        <v>8286580.33818</v>
      </c>
      <c r="E9" s="298"/>
      <c r="F9" s="298"/>
    </row>
    <row r="10" spans="1:6" s="267" customFormat="1">
      <c r="A10" s="788" t="s">
        <v>820</v>
      </c>
      <c r="B10" s="785">
        <v>680238.83494000009</v>
      </c>
      <c r="C10" s="785">
        <v>340015.70992000011</v>
      </c>
      <c r="D10" s="785">
        <v>5899010.3238600008</v>
      </c>
      <c r="E10" s="298"/>
      <c r="F10" s="298"/>
    </row>
    <row r="11" spans="1:6" s="267" customFormat="1" ht="24">
      <c r="A11" s="789" t="s">
        <v>821</v>
      </c>
      <c r="B11" s="785">
        <v>31838.306570000001</v>
      </c>
      <c r="C11" s="785">
        <v>10487.447949999998</v>
      </c>
      <c r="D11" s="785">
        <v>300563.32171000005</v>
      </c>
      <c r="E11" s="298"/>
      <c r="F11" s="298"/>
    </row>
    <row r="12" spans="1:6" s="267" customFormat="1">
      <c r="A12" s="788" t="s">
        <v>822</v>
      </c>
      <c r="B12" s="785">
        <v>1623.5086000000001</v>
      </c>
      <c r="C12" s="785">
        <v>223.65057000000002</v>
      </c>
      <c r="D12" s="785">
        <v>14373.276870000003</v>
      </c>
      <c r="E12" s="298"/>
      <c r="F12" s="298"/>
    </row>
    <row r="13" spans="1:6" s="267" customFormat="1">
      <c r="A13" s="789" t="s">
        <v>823</v>
      </c>
      <c r="B13" s="785">
        <v>1053.96693</v>
      </c>
      <c r="C13" s="785">
        <v>-143.49660999999992</v>
      </c>
      <c r="D13" s="785">
        <v>13667.702389999999</v>
      </c>
      <c r="E13" s="298"/>
      <c r="F13" s="298"/>
    </row>
    <row r="14" spans="1:6" s="267" customFormat="1">
      <c r="A14" s="790" t="s">
        <v>824</v>
      </c>
      <c r="B14" s="791">
        <v>1396769.9777200001</v>
      </c>
      <c r="C14" s="791">
        <v>357474.01046000025</v>
      </c>
      <c r="D14" s="791">
        <v>14514194.96301</v>
      </c>
      <c r="E14" s="298"/>
      <c r="F14" s="298"/>
    </row>
    <row r="15" spans="1:6" s="267" customFormat="1">
      <c r="A15" s="786" t="s">
        <v>825</v>
      </c>
      <c r="B15" s="785"/>
      <c r="C15" s="785"/>
      <c r="D15" s="785"/>
      <c r="E15" s="298"/>
      <c r="F15" s="298"/>
    </row>
    <row r="16" spans="1:6" s="267" customFormat="1">
      <c r="A16" s="788" t="s">
        <v>826</v>
      </c>
      <c r="B16" s="785">
        <v>3425.78361</v>
      </c>
      <c r="C16" s="785">
        <v>56.313530000000355</v>
      </c>
      <c r="D16" s="785">
        <v>41447.307670000009</v>
      </c>
      <c r="E16" s="298"/>
      <c r="F16" s="298"/>
    </row>
    <row r="17" spans="1:6" s="267" customFormat="1">
      <c r="A17" s="792" t="s">
        <v>827</v>
      </c>
      <c r="B17" s="785">
        <v>3425.33707</v>
      </c>
      <c r="C17" s="785">
        <v>55.884980000000269</v>
      </c>
      <c r="D17" s="785">
        <v>41439.739790000007</v>
      </c>
      <c r="E17" s="298"/>
      <c r="F17" s="298"/>
    </row>
    <row r="18" spans="1:6" s="267" customFormat="1">
      <c r="A18" s="792" t="s">
        <v>828</v>
      </c>
      <c r="B18" s="793">
        <v>0.44654000000000005</v>
      </c>
      <c r="C18" s="793">
        <v>0.42855000000000004</v>
      </c>
      <c r="D18" s="785">
        <v>7.5678800000000006</v>
      </c>
      <c r="E18" s="298"/>
      <c r="F18" s="298"/>
    </row>
    <row r="19" spans="1:6" s="267" customFormat="1">
      <c r="A19" s="788" t="s">
        <v>829</v>
      </c>
      <c r="B19" s="785">
        <v>1043559.1002499999</v>
      </c>
      <c r="C19" s="785">
        <v>157144.33048999985</v>
      </c>
      <c r="D19" s="785">
        <v>11974029.39119</v>
      </c>
      <c r="E19" s="298"/>
      <c r="F19" s="298"/>
    </row>
    <row r="20" spans="1:6" s="267" customFormat="1">
      <c r="A20" s="792" t="s">
        <v>830</v>
      </c>
      <c r="B20" s="785">
        <v>681678.92291999992</v>
      </c>
      <c r="C20" s="785">
        <v>11116.444169999915</v>
      </c>
      <c r="D20" s="785">
        <v>8240883.4916199995</v>
      </c>
      <c r="E20" s="298"/>
      <c r="F20" s="298"/>
    </row>
    <row r="21" spans="1:6" s="267" customFormat="1">
      <c r="A21" s="792" t="s">
        <v>831</v>
      </c>
      <c r="B21" s="785">
        <v>361880.17732999998</v>
      </c>
      <c r="C21" s="785">
        <v>146027.88631999999</v>
      </c>
      <c r="D21" s="785">
        <v>3733145.8995700004</v>
      </c>
      <c r="E21" s="298"/>
      <c r="F21" s="298"/>
    </row>
    <row r="22" spans="1:6" s="267" customFormat="1" ht="24">
      <c r="A22" s="789" t="s">
        <v>832</v>
      </c>
      <c r="B22" s="785">
        <v>24165.8606</v>
      </c>
      <c r="C22" s="785">
        <v>-1794.7069499999998</v>
      </c>
      <c r="D22" s="785">
        <v>307051.95664999995</v>
      </c>
      <c r="E22" s="298"/>
      <c r="F22" s="298"/>
    </row>
    <row r="23" spans="1:6" s="267" customFormat="1">
      <c r="A23" s="789" t="s">
        <v>833</v>
      </c>
      <c r="B23" s="785">
        <v>268885.30815</v>
      </c>
      <c r="C23" s="785">
        <v>146025.60399</v>
      </c>
      <c r="D23" s="785">
        <v>2141288.0767599996</v>
      </c>
      <c r="E23" s="298"/>
      <c r="F23" s="298"/>
    </row>
    <row r="24" spans="1:6" s="267" customFormat="1">
      <c r="A24" s="788" t="s">
        <v>834</v>
      </c>
      <c r="B24" s="785">
        <v>1053.96693</v>
      </c>
      <c r="C24" s="785">
        <v>-143.49660999999992</v>
      </c>
      <c r="D24" s="785">
        <v>13667.702389999999</v>
      </c>
      <c r="E24" s="298"/>
      <c r="F24" s="298"/>
    </row>
    <row r="25" spans="1:6" s="267" customFormat="1" ht="30.75" customHeight="1">
      <c r="A25" s="789" t="s">
        <v>835</v>
      </c>
      <c r="B25" s="785">
        <v>1020.6198100000001</v>
      </c>
      <c r="C25" s="785">
        <v>-229.84260999999969</v>
      </c>
      <c r="D25" s="785">
        <v>15077.049490000001</v>
      </c>
      <c r="E25" s="298"/>
      <c r="F25" s="298"/>
    </row>
    <row r="26" spans="1:6">
      <c r="A26" s="790" t="s">
        <v>836</v>
      </c>
      <c r="B26" s="791">
        <v>1342110.6393499998</v>
      </c>
      <c r="C26" s="791">
        <v>301058.20183999976</v>
      </c>
      <c r="D26" s="791">
        <v>14492561.48415</v>
      </c>
      <c r="E26" s="299"/>
      <c r="F26" s="299"/>
    </row>
    <row r="27" spans="1:6">
      <c r="A27" s="367" t="s">
        <v>960</v>
      </c>
      <c r="B27" s="785">
        <v>254190.1172200006</v>
      </c>
      <c r="C27" s="785">
        <v>54659.338370000245</v>
      </c>
      <c r="D27" s="785">
        <v>214671.29866000079</v>
      </c>
      <c r="E27" s="299"/>
      <c r="F27" s="299"/>
    </row>
    <row r="28" spans="1:6" ht="12.75" customHeight="1">
      <c r="A28" s="13" t="s">
        <v>617</v>
      </c>
      <c r="B28" s="858"/>
      <c r="C28" s="864"/>
    </row>
    <row r="29" spans="1:6" s="267" customFormat="1" ht="12.75" customHeight="1">
      <c r="A29" s="48" t="s">
        <v>959</v>
      </c>
      <c r="B29" s="858"/>
      <c r="C29" s="858"/>
    </row>
    <row r="30" spans="1:6" ht="12.75" customHeight="1">
      <c r="A30" s="863" t="s">
        <v>978</v>
      </c>
    </row>
    <row r="31" spans="1:6" ht="12.75" customHeight="1">
      <c r="D31" s="8" t="str">
        <f>Naslovnica!A20</f>
        <v>Svibanj 2022.</v>
      </c>
    </row>
    <row r="32" spans="1:6" ht="12.75" customHeight="1">
      <c r="A32" s="347" t="s">
        <v>674</v>
      </c>
      <c r="B32" s="306"/>
      <c r="C32" s="306"/>
      <c r="D32" s="542" t="str">
        <f>Naslovnica!A24</f>
        <v>May 2022</v>
      </c>
      <c r="E32" s="267"/>
    </row>
    <row r="33" spans="1:6" ht="12.75" customHeight="1">
      <c r="A33" s="564" t="s">
        <v>805</v>
      </c>
      <c r="B33" s="306"/>
      <c r="C33" s="306"/>
      <c r="D33" s="65" t="s">
        <v>616</v>
      </c>
      <c r="E33" s="267"/>
      <c r="F33" s="267"/>
    </row>
    <row r="34" spans="1:6" ht="28.5" customHeight="1">
      <c r="A34" s="694"/>
      <c r="B34" s="781" t="str">
        <f>$D$1</f>
        <v>Svibanj 2022.</v>
      </c>
      <c r="C34" s="782" t="str">
        <f>$C$5</f>
        <v>Promjena u odnosu na prethodni mjesec</v>
      </c>
      <c r="D34" s="782" t="s">
        <v>18</v>
      </c>
      <c r="E34" s="267"/>
      <c r="F34" s="267"/>
    </row>
    <row r="35" spans="1:6" s="267" customFormat="1" ht="24">
      <c r="A35" s="694"/>
      <c r="B35" s="783" t="str">
        <f>D2</f>
        <v>May 2022</v>
      </c>
      <c r="C35" s="783" t="s">
        <v>45</v>
      </c>
      <c r="D35" s="801" t="s">
        <v>247</v>
      </c>
    </row>
    <row r="36" spans="1:6" ht="25.5">
      <c r="A36" s="777" t="s">
        <v>804</v>
      </c>
      <c r="B36" s="343">
        <v>362971.88316000003</v>
      </c>
      <c r="C36" s="343">
        <v>4658.3848899999866</v>
      </c>
      <c r="D36" s="343">
        <v>351801.69504000002</v>
      </c>
      <c r="E36" s="303"/>
      <c r="F36" s="303"/>
    </row>
    <row r="37" spans="1:6" ht="14.25" customHeight="1">
      <c r="A37" s="345" t="s">
        <v>796</v>
      </c>
      <c r="B37" s="343"/>
      <c r="C37" s="343"/>
      <c r="D37" s="343"/>
      <c r="E37" s="298"/>
      <c r="F37" s="298"/>
    </row>
    <row r="38" spans="1:6">
      <c r="A38" s="346" t="s">
        <v>797</v>
      </c>
      <c r="B38" s="343">
        <v>23169.77923</v>
      </c>
      <c r="C38" s="343">
        <v>-1976.2002599999978</v>
      </c>
      <c r="D38" s="343">
        <v>292574.72228999995</v>
      </c>
      <c r="E38" s="301"/>
      <c r="F38" s="301"/>
    </row>
    <row r="39" spans="1:6" ht="26.25" customHeight="1">
      <c r="A39" s="346" t="s">
        <v>798</v>
      </c>
      <c r="B39" s="343">
        <v>996.08137000000011</v>
      </c>
      <c r="C39" s="343">
        <v>181.49331000000006</v>
      </c>
      <c r="D39" s="343">
        <v>14477.23436</v>
      </c>
      <c r="E39" s="301"/>
      <c r="F39" s="301"/>
    </row>
    <row r="40" spans="1:6" s="267" customFormat="1" ht="25.5">
      <c r="A40" s="346" t="s">
        <v>799</v>
      </c>
      <c r="B40" s="343">
        <v>82.660470000000004</v>
      </c>
      <c r="C40" s="343">
        <v>33.984510000000007</v>
      </c>
      <c r="D40" s="343">
        <v>229.94732999999999</v>
      </c>
      <c r="E40" s="301"/>
      <c r="F40" s="301"/>
    </row>
    <row r="41" spans="1:6" s="267" customFormat="1">
      <c r="A41" s="696" t="s">
        <v>800</v>
      </c>
      <c r="B41" s="695">
        <v>24248.521069999999</v>
      </c>
      <c r="C41" s="695">
        <v>-1760.7224400000014</v>
      </c>
      <c r="D41" s="695">
        <v>307281.90397999994</v>
      </c>
      <c r="E41" s="301"/>
      <c r="F41" s="301"/>
    </row>
    <row r="42" spans="1:6" s="267" customFormat="1">
      <c r="A42" s="345" t="s">
        <v>801</v>
      </c>
      <c r="B42" s="343"/>
      <c r="C42" s="343"/>
      <c r="D42" s="343"/>
      <c r="E42" s="301"/>
      <c r="F42" s="301"/>
    </row>
    <row r="43" spans="1:6" ht="25.5">
      <c r="A43" s="346" t="s">
        <v>802</v>
      </c>
      <c r="B43" s="343">
        <v>31755.646100000002</v>
      </c>
      <c r="C43" s="343">
        <v>10453.463440000003</v>
      </c>
      <c r="D43" s="343">
        <v>299991.42978000001</v>
      </c>
      <c r="E43" s="300"/>
      <c r="F43" s="300"/>
    </row>
    <row r="44" spans="1:6" ht="25.5">
      <c r="A44" s="346" t="s">
        <v>803</v>
      </c>
      <c r="B44" s="343">
        <v>82.660470000000004</v>
      </c>
      <c r="C44" s="343">
        <v>33.984510000000007</v>
      </c>
      <c r="D44" s="343">
        <v>229.94732999999999</v>
      </c>
      <c r="E44" s="301"/>
      <c r="F44" s="301"/>
    </row>
    <row r="45" spans="1:6">
      <c r="A45" s="696" t="s">
        <v>800</v>
      </c>
      <c r="B45" s="695">
        <v>31838.306570000001</v>
      </c>
      <c r="C45" s="695">
        <v>10487.447950000002</v>
      </c>
      <c r="D45" s="695">
        <v>300221.37711</v>
      </c>
      <c r="E45" s="300"/>
      <c r="F45" s="300"/>
    </row>
    <row r="46" spans="1:6">
      <c r="A46" s="342" t="s">
        <v>795</v>
      </c>
      <c r="B46" s="343">
        <v>355382.09766000003</v>
      </c>
      <c r="C46" s="343">
        <v>-7589.7854999999981</v>
      </c>
      <c r="D46" s="343">
        <v>358862.22190999996</v>
      </c>
      <c r="E46" s="302"/>
      <c r="F46" s="302"/>
    </row>
    <row r="47" spans="1:6" ht="12.75" customHeight="1">
      <c r="A47" s="13" t="s">
        <v>617</v>
      </c>
    </row>
    <row r="48" spans="1:6" ht="12.75" customHeight="1"/>
    <row r="49" spans="1:4" ht="12.75" customHeight="1">
      <c r="A49" s="627" t="s">
        <v>82</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837</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675</v>
      </c>
      <c r="E1" s="140" t="str">
        <f>Naslovnica!A20</f>
        <v>Svibanj 2022.</v>
      </c>
    </row>
    <row r="2" spans="1:7" ht="12.75" customHeight="1">
      <c r="A2" s="564" t="s">
        <v>962</v>
      </c>
      <c r="E2" s="542" t="str">
        <f>Naslovnica!A24</f>
        <v>May 2022</v>
      </c>
    </row>
    <row r="3" spans="1:7">
      <c r="A3" s="307"/>
      <c r="B3" s="303"/>
      <c r="C3" s="303"/>
      <c r="D3" s="65" t="s">
        <v>576</v>
      </c>
      <c r="F3" s="303"/>
      <c r="G3" s="308"/>
    </row>
    <row r="4" spans="1:7" ht="48.75" customHeight="1">
      <c r="A4" s="1075" t="s">
        <v>605</v>
      </c>
      <c r="B4" s="1077" t="s">
        <v>963</v>
      </c>
      <c r="C4" s="1077"/>
      <c r="D4" s="1077"/>
      <c r="E4" s="779"/>
      <c r="F4" s="307"/>
      <c r="G4" s="307"/>
    </row>
    <row r="5" spans="1:7" ht="60">
      <c r="A5" s="1075"/>
      <c r="B5" s="697" t="s">
        <v>606</v>
      </c>
      <c r="C5" s="697" t="s">
        <v>607</v>
      </c>
      <c r="D5" s="697" t="s">
        <v>608</v>
      </c>
      <c r="E5" s="309"/>
      <c r="F5" s="309"/>
    </row>
    <row r="6" spans="1:7" ht="12.75" customHeight="1">
      <c r="A6" s="350" t="s">
        <v>118</v>
      </c>
      <c r="B6" s="351">
        <v>8807.0445099999997</v>
      </c>
      <c r="C6" s="351">
        <v>39316.34186</v>
      </c>
      <c r="D6" s="351">
        <v>236218.43257999994</v>
      </c>
      <c r="E6" s="310"/>
      <c r="F6" s="310"/>
      <c r="G6" s="53"/>
    </row>
    <row r="7" spans="1:7" ht="12.75" customHeight="1">
      <c r="A7" s="352" t="s">
        <v>119</v>
      </c>
      <c r="B7" s="351">
        <v>221196.6679</v>
      </c>
      <c r="C7" s="351">
        <v>1062749.0380000002</v>
      </c>
      <c r="D7" s="351">
        <v>36502362.225279987</v>
      </c>
      <c r="E7" s="310"/>
      <c r="F7" s="310"/>
      <c r="G7" s="53"/>
    </row>
    <row r="8" spans="1:7" ht="12.75" customHeight="1">
      <c r="A8" s="352" t="s">
        <v>120</v>
      </c>
      <c r="B8" s="351">
        <v>12589.624230000001</v>
      </c>
      <c r="C8" s="351">
        <v>61174.824560000001</v>
      </c>
      <c r="D8" s="351">
        <v>617492.77740000025</v>
      </c>
      <c r="E8" s="310"/>
      <c r="F8" s="310"/>
      <c r="G8" s="53"/>
    </row>
    <row r="9" spans="1:7" ht="12.75" customHeight="1">
      <c r="A9" s="698" t="s">
        <v>240</v>
      </c>
      <c r="B9" s="699">
        <v>242593.33663999999</v>
      </c>
      <c r="C9" s="699">
        <v>1163240.2044200003</v>
      </c>
      <c r="D9" s="699">
        <v>37356073.43525999</v>
      </c>
      <c r="E9" s="311"/>
      <c r="F9" s="311"/>
      <c r="G9" s="53"/>
    </row>
    <row r="10" spans="1:7" ht="12.75" customHeight="1">
      <c r="A10" s="352" t="s">
        <v>121</v>
      </c>
      <c r="B10" s="351">
        <v>8567.4442100000015</v>
      </c>
      <c r="C10" s="351">
        <v>39184.46643</v>
      </c>
      <c r="D10" s="351">
        <v>176744.56629000002</v>
      </c>
      <c r="E10" s="310"/>
      <c r="F10" s="310"/>
      <c r="G10" s="53"/>
    </row>
    <row r="11" spans="1:7" ht="12.75" customHeight="1">
      <c r="A11" s="352" t="s">
        <v>122</v>
      </c>
      <c r="B11" s="351">
        <v>96423.243260000003</v>
      </c>
      <c r="C11" s="351">
        <v>463658.80789</v>
      </c>
      <c r="D11" s="351">
        <v>12966007.886279995</v>
      </c>
      <c r="E11" s="310"/>
      <c r="F11" s="310"/>
      <c r="G11" s="53"/>
    </row>
    <row r="12" spans="1:7" ht="12.75" customHeight="1">
      <c r="A12" s="352" t="s">
        <v>123</v>
      </c>
      <c r="B12" s="351">
        <v>3318.8404300000002</v>
      </c>
      <c r="C12" s="351">
        <v>15910.879530000002</v>
      </c>
      <c r="D12" s="351">
        <v>160948.72927999994</v>
      </c>
      <c r="E12" s="310"/>
      <c r="F12" s="310"/>
      <c r="G12" s="53"/>
    </row>
    <row r="13" spans="1:7" ht="12.75" customHeight="1">
      <c r="A13" s="698" t="s">
        <v>241</v>
      </c>
      <c r="B13" s="699">
        <v>108309.5279</v>
      </c>
      <c r="C13" s="699">
        <v>518754.15384999994</v>
      </c>
      <c r="D13" s="699">
        <v>13303701.181849996</v>
      </c>
      <c r="E13" s="311"/>
      <c r="F13" s="311"/>
      <c r="G13" s="53"/>
    </row>
    <row r="14" spans="1:7" ht="12.75" customHeight="1">
      <c r="A14" s="352" t="s">
        <v>124</v>
      </c>
      <c r="B14" s="351">
        <v>13456.719880000001</v>
      </c>
      <c r="C14" s="351">
        <v>60060.096669999999</v>
      </c>
      <c r="D14" s="351">
        <v>228695.80791999999</v>
      </c>
      <c r="E14" s="310"/>
      <c r="F14" s="310"/>
      <c r="G14" s="53"/>
    </row>
    <row r="15" spans="1:7" ht="12.75" customHeight="1">
      <c r="A15" s="352" t="s">
        <v>125</v>
      </c>
      <c r="B15" s="351">
        <v>113627.77544</v>
      </c>
      <c r="C15" s="351">
        <v>542903.02029999997</v>
      </c>
      <c r="D15" s="351">
        <v>16876053.781089991</v>
      </c>
      <c r="E15" s="310"/>
      <c r="F15" s="310"/>
      <c r="G15" s="53"/>
    </row>
    <row r="16" spans="1:7" ht="12.75" customHeight="1">
      <c r="A16" s="352" t="s">
        <v>126</v>
      </c>
      <c r="B16" s="351">
        <v>5467.4656500000001</v>
      </c>
      <c r="C16" s="351">
        <v>25387.491550000006</v>
      </c>
      <c r="D16" s="351">
        <v>251856.06706999999</v>
      </c>
      <c r="E16" s="310"/>
      <c r="F16" s="310"/>
      <c r="G16" s="53"/>
    </row>
    <row r="17" spans="1:8" ht="12.75" customHeight="1">
      <c r="A17" s="698" t="s">
        <v>242</v>
      </c>
      <c r="B17" s="699">
        <v>132551.96097000001</v>
      </c>
      <c r="C17" s="699">
        <v>628350.60852000001</v>
      </c>
      <c r="D17" s="699">
        <v>17356605.656079993</v>
      </c>
      <c r="E17" s="311"/>
      <c r="F17" s="311"/>
      <c r="G17" s="53"/>
    </row>
    <row r="18" spans="1:8" ht="12.75" customHeight="1">
      <c r="A18" s="352" t="s">
        <v>127</v>
      </c>
      <c r="B18" s="351">
        <v>7936.9326799999999</v>
      </c>
      <c r="C18" s="351">
        <v>35922.809110000002</v>
      </c>
      <c r="D18" s="351">
        <v>185654.15364999999</v>
      </c>
      <c r="E18" s="310"/>
      <c r="F18" s="310"/>
      <c r="G18" s="53"/>
    </row>
    <row r="19" spans="1:8" ht="12.75" customHeight="1">
      <c r="A19" s="352" t="s">
        <v>128</v>
      </c>
      <c r="B19" s="351">
        <v>180338.81609000001</v>
      </c>
      <c r="C19" s="351">
        <v>868177.87213000003</v>
      </c>
      <c r="D19" s="351">
        <v>28719722.876440011</v>
      </c>
      <c r="E19" s="310"/>
      <c r="F19" s="310"/>
      <c r="G19" s="53"/>
    </row>
    <row r="20" spans="1:8" ht="12.75" customHeight="1">
      <c r="A20" s="352" t="s">
        <v>129</v>
      </c>
      <c r="B20" s="351">
        <v>9948.3486400000002</v>
      </c>
      <c r="C20" s="351">
        <v>48260.245419999999</v>
      </c>
      <c r="D20" s="351">
        <v>512641.79227000021</v>
      </c>
      <c r="E20" s="310"/>
      <c r="F20" s="310"/>
      <c r="G20" s="53"/>
    </row>
    <row r="21" spans="1:8" ht="12.75" customHeight="1">
      <c r="A21" s="698" t="s">
        <v>243</v>
      </c>
      <c r="B21" s="699">
        <v>198224.09741000002</v>
      </c>
      <c r="C21" s="699">
        <v>952360.92666000011</v>
      </c>
      <c r="D21" s="699">
        <v>29418018.822360013</v>
      </c>
      <c r="E21" s="311"/>
      <c r="F21" s="311"/>
      <c r="G21" s="53"/>
    </row>
    <row r="22" spans="1:8" ht="12.75" customHeight="1">
      <c r="A22" s="353" t="s">
        <v>244</v>
      </c>
      <c r="B22" s="354">
        <v>38768.141280000003</v>
      </c>
      <c r="C22" s="354">
        <v>174483.71407000002</v>
      </c>
      <c r="D22" s="354">
        <v>827312.96043999994</v>
      </c>
      <c r="E22" s="311"/>
      <c r="F22" s="311"/>
      <c r="G22" s="53"/>
      <c r="H22" s="135"/>
    </row>
    <row r="23" spans="1:8" ht="12.75" customHeight="1">
      <c r="A23" s="353" t="s">
        <v>245</v>
      </c>
      <c r="B23" s="354">
        <v>611586.50268999999</v>
      </c>
      <c r="C23" s="354">
        <v>2937488.7383200005</v>
      </c>
      <c r="D23" s="354">
        <v>95064146.769089982</v>
      </c>
      <c r="E23" s="311"/>
      <c r="F23" s="311"/>
      <c r="G23" s="53"/>
      <c r="H23" s="135"/>
    </row>
    <row r="24" spans="1:8" ht="12.75" customHeight="1">
      <c r="A24" s="353" t="s">
        <v>246</v>
      </c>
      <c r="B24" s="354">
        <v>31324.278950000004</v>
      </c>
      <c r="C24" s="354">
        <v>150733.44106000001</v>
      </c>
      <c r="D24" s="354">
        <v>1542939.3660200005</v>
      </c>
      <c r="E24" s="311"/>
      <c r="F24" s="311"/>
      <c r="G24" s="53"/>
      <c r="H24" s="135"/>
    </row>
    <row r="25" spans="1:8">
      <c r="A25" s="700" t="s">
        <v>609</v>
      </c>
      <c r="B25" s="701">
        <v>681678.92291999992</v>
      </c>
      <c r="C25" s="701">
        <v>3262705.8934500008</v>
      </c>
      <c r="D25" s="701">
        <v>97434399.095549971</v>
      </c>
      <c r="E25" s="311"/>
      <c r="F25" s="311"/>
      <c r="H25" s="135"/>
    </row>
    <row r="26" spans="1:8" ht="21.75" customHeight="1">
      <c r="A26" s="1079" t="s">
        <v>23</v>
      </c>
      <c r="B26" s="1079"/>
      <c r="C26" s="1079"/>
      <c r="D26" s="1079"/>
      <c r="E26" s="1079"/>
      <c r="F26" s="797"/>
      <c r="G26" s="797"/>
    </row>
    <row r="27" spans="1:8" ht="21" customHeight="1">
      <c r="A27" s="1080" t="s">
        <v>24</v>
      </c>
      <c r="B27" s="1080"/>
      <c r="C27" s="1080"/>
      <c r="D27" s="1080"/>
      <c r="E27" s="1080"/>
      <c r="F27" s="798"/>
      <c r="G27" s="798"/>
    </row>
    <row r="28" spans="1:8" ht="12.75" customHeight="1"/>
    <row r="29" spans="1:8" ht="12.75" customHeight="1">
      <c r="A29" s="153" t="s">
        <v>676</v>
      </c>
      <c r="E29" s="140" t="str">
        <f>Naslovnica!A20</f>
        <v>Svibanj 2022.</v>
      </c>
    </row>
    <row r="30" spans="1:8" ht="12.75" customHeight="1">
      <c r="A30" s="564" t="s">
        <v>975</v>
      </c>
      <c r="E30" s="542" t="str">
        <f>Naslovnica!A24</f>
        <v>May 2022</v>
      </c>
    </row>
    <row r="31" spans="1:8" ht="12.75" customHeight="1">
      <c r="D31" s="305"/>
      <c r="E31" s="65" t="s">
        <v>328</v>
      </c>
    </row>
    <row r="32" spans="1:8" ht="25.5" customHeight="1">
      <c r="A32" s="1075" t="s">
        <v>610</v>
      </c>
      <c r="B32" s="1078" t="s">
        <v>851</v>
      </c>
      <c r="C32" s="1078"/>
      <c r="D32" s="1078" t="s">
        <v>850</v>
      </c>
      <c r="E32" s="1078"/>
      <c r="F32" s="794"/>
      <c r="G32" s="794"/>
    </row>
    <row r="33" spans="1:6" ht="60">
      <c r="A33" s="1075"/>
      <c r="B33" s="697" t="s">
        <v>606</v>
      </c>
      <c r="C33" s="697" t="s">
        <v>611</v>
      </c>
      <c r="D33" s="697" t="s">
        <v>606</v>
      </c>
      <c r="E33" s="697" t="s">
        <v>611</v>
      </c>
    </row>
    <row r="34" spans="1:6">
      <c r="A34" s="350" t="s">
        <v>118</v>
      </c>
      <c r="B34" s="355">
        <v>44.25779</v>
      </c>
      <c r="C34" s="355">
        <v>197.57489999999999</v>
      </c>
      <c r="D34" s="356">
        <v>5.4999999999999997E-3</v>
      </c>
      <c r="E34" s="357">
        <v>5.1950000000000003E-2</v>
      </c>
    </row>
    <row r="35" spans="1:6" ht="12.75" customHeight="1">
      <c r="A35" s="352" t="s">
        <v>119</v>
      </c>
      <c r="B35" s="355">
        <v>1111.47975</v>
      </c>
      <c r="C35" s="355">
        <v>5340.1327200000005</v>
      </c>
      <c r="D35" s="356">
        <v>0</v>
      </c>
      <c r="E35" s="357">
        <v>0</v>
      </c>
      <c r="F35" s="53"/>
    </row>
    <row r="36" spans="1:6" ht="12.75" customHeight="1">
      <c r="A36" s="352" t="s">
        <v>120</v>
      </c>
      <c r="B36" s="355">
        <v>63.260300000000001</v>
      </c>
      <c r="C36" s="355">
        <v>307.39320000000004</v>
      </c>
      <c r="D36" s="356">
        <v>0</v>
      </c>
      <c r="E36" s="357">
        <v>0</v>
      </c>
      <c r="F36" s="53"/>
    </row>
    <row r="37" spans="1:6" ht="12.75" customHeight="1">
      <c r="A37" s="698" t="s">
        <v>240</v>
      </c>
      <c r="B37" s="702">
        <v>1218.99784</v>
      </c>
      <c r="C37" s="702">
        <v>5845.1008200000006</v>
      </c>
      <c r="D37" s="703">
        <v>5.4999999999999997E-3</v>
      </c>
      <c r="E37" s="704">
        <v>5.1950000000000003E-2</v>
      </c>
      <c r="F37" s="53"/>
    </row>
    <row r="38" spans="1:6" ht="12.75" customHeight="1">
      <c r="A38" s="352" t="s">
        <v>121</v>
      </c>
      <c r="B38" s="355">
        <v>43.054519999999997</v>
      </c>
      <c r="C38" s="355">
        <v>196.91698</v>
      </c>
      <c r="D38" s="356">
        <v>0</v>
      </c>
      <c r="E38" s="357">
        <v>0.17845</v>
      </c>
      <c r="F38" s="53"/>
    </row>
    <row r="39" spans="1:6" ht="12.75" customHeight="1">
      <c r="A39" s="352" t="s">
        <v>122</v>
      </c>
      <c r="B39" s="355">
        <v>484.50819999999999</v>
      </c>
      <c r="C39" s="355">
        <v>2329.7904700000004</v>
      </c>
      <c r="D39" s="356">
        <v>0</v>
      </c>
      <c r="E39" s="357">
        <v>0</v>
      </c>
      <c r="F39" s="53"/>
    </row>
    <row r="40" spans="1:6" ht="12.75" customHeight="1">
      <c r="A40" s="352" t="s">
        <v>123</v>
      </c>
      <c r="B40" s="355">
        <v>16.676359999999999</v>
      </c>
      <c r="C40" s="355">
        <v>79.949529999999996</v>
      </c>
      <c r="D40" s="356">
        <v>0.44104000000000004</v>
      </c>
      <c r="E40" s="357">
        <v>0.44104000000000004</v>
      </c>
      <c r="F40" s="53"/>
    </row>
    <row r="41" spans="1:6" ht="12.75" customHeight="1">
      <c r="A41" s="698" t="s">
        <v>241</v>
      </c>
      <c r="B41" s="702">
        <v>544.23908000000006</v>
      </c>
      <c r="C41" s="702">
        <v>2606.6569800000002</v>
      </c>
      <c r="D41" s="703">
        <v>0.44104000000000004</v>
      </c>
      <c r="E41" s="704">
        <v>0.6194900000000001</v>
      </c>
      <c r="F41" s="53"/>
    </row>
    <row r="42" spans="1:6" ht="12.75" customHeight="1">
      <c r="A42" s="352" t="s">
        <v>124</v>
      </c>
      <c r="B42" s="355">
        <v>67.625059999999991</v>
      </c>
      <c r="C42" s="355">
        <v>301.82266000000004</v>
      </c>
      <c r="D42" s="356">
        <v>0</v>
      </c>
      <c r="E42" s="357">
        <v>0.21128</v>
      </c>
      <c r="F42" s="53"/>
    </row>
    <row r="43" spans="1:6" ht="12.75" customHeight="1">
      <c r="A43" s="352" t="s">
        <v>125</v>
      </c>
      <c r="B43" s="355">
        <v>570.95826999999997</v>
      </c>
      <c r="C43" s="355">
        <v>2727.9677299999998</v>
      </c>
      <c r="D43" s="356">
        <v>0</v>
      </c>
      <c r="E43" s="357">
        <v>0.80843999999999994</v>
      </c>
      <c r="F43" s="53"/>
    </row>
    <row r="44" spans="1:6" ht="12.75" customHeight="1">
      <c r="A44" s="352" t="s">
        <v>126</v>
      </c>
      <c r="B44" s="355">
        <v>27.472639999999998</v>
      </c>
      <c r="C44" s="355">
        <v>127.56599</v>
      </c>
      <c r="D44" s="356">
        <v>0</v>
      </c>
      <c r="E44" s="357">
        <v>0</v>
      </c>
      <c r="F44" s="53"/>
    </row>
    <row r="45" spans="1:6" ht="12.75" customHeight="1">
      <c r="A45" s="698" t="s">
        <v>242</v>
      </c>
      <c r="B45" s="702">
        <v>598.43090999999993</v>
      </c>
      <c r="C45" s="702">
        <v>3157.3563800000002</v>
      </c>
      <c r="D45" s="703">
        <v>0</v>
      </c>
      <c r="E45" s="704">
        <v>1.01972</v>
      </c>
      <c r="F45" s="53"/>
    </row>
    <row r="46" spans="1:6" ht="12.75" customHeight="1">
      <c r="A46" s="352" t="s">
        <v>127</v>
      </c>
      <c r="B46" s="355">
        <v>39.885150000000003</v>
      </c>
      <c r="C46" s="355">
        <v>180.52333000000002</v>
      </c>
      <c r="D46" s="356">
        <v>0</v>
      </c>
      <c r="E46" s="357">
        <v>4.6980000000000001E-2</v>
      </c>
      <c r="F46" s="53"/>
    </row>
    <row r="47" spans="1:6" ht="12.75" customHeight="1">
      <c r="A47" s="352" t="s">
        <v>128</v>
      </c>
      <c r="B47" s="355">
        <v>906.16984000000002</v>
      </c>
      <c r="C47" s="355">
        <v>4362.4317599999995</v>
      </c>
      <c r="D47" s="356">
        <v>0</v>
      </c>
      <c r="E47" s="357">
        <v>0</v>
      </c>
      <c r="F47" s="53"/>
    </row>
    <row r="48" spans="1:6" ht="12.75" customHeight="1">
      <c r="A48" s="352" t="s">
        <v>129</v>
      </c>
      <c r="B48" s="355">
        <v>49.989190000000001</v>
      </c>
      <c r="C48" s="355">
        <v>242.49967999999998</v>
      </c>
      <c r="D48" s="356">
        <v>0</v>
      </c>
      <c r="E48" s="357">
        <v>0</v>
      </c>
      <c r="F48" s="53"/>
    </row>
    <row r="49" spans="1:6" ht="12.75" customHeight="1">
      <c r="A49" s="698" t="s">
        <v>243</v>
      </c>
      <c r="B49" s="702">
        <v>996.04417999999998</v>
      </c>
      <c r="C49" s="702">
        <v>4785.4547699999994</v>
      </c>
      <c r="D49" s="703">
        <v>0</v>
      </c>
      <c r="E49" s="704">
        <v>4.6980000000000001E-2</v>
      </c>
      <c r="F49" s="53"/>
    </row>
    <row r="50" spans="1:6" ht="12.75" customHeight="1">
      <c r="A50" s="353" t="s">
        <v>244</v>
      </c>
      <c r="B50" s="358">
        <v>194.82252</v>
      </c>
      <c r="C50" s="358">
        <v>876.83787000000007</v>
      </c>
      <c r="D50" s="359">
        <v>5.4999999999999997E-3</v>
      </c>
      <c r="E50" s="360">
        <v>0.48865999999999998</v>
      </c>
      <c r="F50" s="53"/>
    </row>
    <row r="51" spans="1:6" ht="12.75" customHeight="1">
      <c r="A51" s="353" t="s">
        <v>245</v>
      </c>
      <c r="B51" s="358">
        <v>3073.1160599999998</v>
      </c>
      <c r="C51" s="358">
        <v>14760.322680000001</v>
      </c>
      <c r="D51" s="359">
        <v>0</v>
      </c>
      <c r="E51" s="360">
        <v>0.80843999999999994</v>
      </c>
      <c r="F51" s="53"/>
    </row>
    <row r="52" spans="1:6" ht="12.75" customHeight="1">
      <c r="A52" s="353" t="s">
        <v>246</v>
      </c>
      <c r="B52" s="358">
        <v>157.39849000000001</v>
      </c>
      <c r="C52" s="358">
        <v>757.40840000000003</v>
      </c>
      <c r="D52" s="359">
        <v>0.44104000000000004</v>
      </c>
      <c r="E52" s="360">
        <v>0.44104000000000004</v>
      </c>
      <c r="F52" s="44"/>
    </row>
    <row r="53" spans="1:6" ht="12.75" customHeight="1">
      <c r="A53" s="700" t="s">
        <v>609</v>
      </c>
      <c r="B53" s="705">
        <v>3425.33707</v>
      </c>
      <c r="C53" s="705">
        <v>16394.568950000001</v>
      </c>
      <c r="D53" s="706">
        <v>0.44654000000000005</v>
      </c>
      <c r="E53" s="707">
        <v>1.73814</v>
      </c>
    </row>
    <row r="54" spans="1:6" ht="24.75" customHeight="1">
      <c r="A54" s="1081" t="s">
        <v>25</v>
      </c>
      <c r="B54" s="1081"/>
      <c r="C54" s="1081"/>
      <c r="D54" s="1081"/>
      <c r="E54" s="1081"/>
      <c r="F54" s="799"/>
    </row>
    <row r="55" spans="1:6">
      <c r="A55" s="570" t="s">
        <v>26</v>
      </c>
      <c r="B55" s="177"/>
      <c r="C55" s="177"/>
      <c r="D55" s="177"/>
      <c r="E55" s="177"/>
      <c r="F55" s="177"/>
    </row>
    <row r="56" spans="1:6" ht="12.75" customHeight="1">
      <c r="A56" s="17" t="s">
        <v>612</v>
      </c>
    </row>
    <row r="57" spans="1:6" ht="12.75" customHeight="1"/>
    <row r="58" spans="1:6" ht="12.75" customHeight="1">
      <c r="A58" s="312" t="s">
        <v>677</v>
      </c>
      <c r="D58" s="140" t="str">
        <f t="shared" ref="D58:D59" si="0">E1</f>
        <v>Svibanj 2022.</v>
      </c>
    </row>
    <row r="59" spans="1:6" ht="12.75" customHeight="1">
      <c r="A59" s="571" t="s">
        <v>678</v>
      </c>
      <c r="D59" s="542" t="str">
        <f t="shared" si="0"/>
        <v>May 2022</v>
      </c>
    </row>
    <row r="60" spans="1:6" ht="12.75" customHeight="1">
      <c r="D60" s="65" t="s">
        <v>576</v>
      </c>
    </row>
    <row r="61" spans="1:6" ht="42.75" customHeight="1">
      <c r="A61" s="1076" t="s">
        <v>610</v>
      </c>
      <c r="B61" s="1077" t="s">
        <v>613</v>
      </c>
      <c r="C61" s="1077"/>
      <c r="D61" s="1077"/>
      <c r="E61" s="795"/>
    </row>
    <row r="62" spans="1:6" ht="60">
      <c r="A62" s="1076"/>
      <c r="B62" s="697" t="s">
        <v>606</v>
      </c>
      <c r="C62" s="697" t="s">
        <v>611</v>
      </c>
      <c r="D62" s="697" t="s">
        <v>614</v>
      </c>
    </row>
    <row r="63" spans="1:6" ht="12.75" customHeight="1">
      <c r="A63" s="350" t="s">
        <v>118</v>
      </c>
      <c r="B63" s="351">
        <v>0</v>
      </c>
      <c r="C63" s="351">
        <v>487.20168000000001</v>
      </c>
      <c r="D63" s="351">
        <v>3888.3366499999988</v>
      </c>
    </row>
    <row r="64" spans="1:6" ht="12.75" customHeight="1">
      <c r="A64" s="352" t="s">
        <v>119</v>
      </c>
      <c r="B64" s="351">
        <v>24944.22783</v>
      </c>
      <c r="C64" s="351">
        <v>93410.651830000003</v>
      </c>
      <c r="D64" s="351">
        <v>2975555.1998199993</v>
      </c>
    </row>
    <row r="65" spans="1:4" ht="12.75" customHeight="1">
      <c r="A65" s="352" t="s">
        <v>120</v>
      </c>
      <c r="B65" s="351">
        <v>94079.342449999996</v>
      </c>
      <c r="C65" s="351">
        <v>208269.01034000004</v>
      </c>
      <c r="D65" s="351">
        <v>1966630.9697000002</v>
      </c>
    </row>
    <row r="66" spans="1:4" ht="12.75" customHeight="1">
      <c r="A66" s="698" t="s">
        <v>240</v>
      </c>
      <c r="B66" s="699">
        <v>119023.57028</v>
      </c>
      <c r="C66" s="699">
        <v>302166.86385000002</v>
      </c>
      <c r="D66" s="699">
        <v>4946074.506169999</v>
      </c>
    </row>
    <row r="67" spans="1:4" ht="12.75" customHeight="1">
      <c r="A67" s="352" t="s">
        <v>121</v>
      </c>
      <c r="B67" s="351">
        <v>0</v>
      </c>
      <c r="C67" s="351">
        <v>137.24957000000001</v>
      </c>
      <c r="D67" s="351">
        <v>740.84233000000006</v>
      </c>
    </row>
    <row r="68" spans="1:4" ht="12.75" customHeight="1">
      <c r="A68" s="352" t="s">
        <v>122</v>
      </c>
      <c r="B68" s="351">
        <v>9829.4641899999988</v>
      </c>
      <c r="C68" s="351">
        <v>35308.167580000001</v>
      </c>
      <c r="D68" s="351">
        <v>1161525.0738499998</v>
      </c>
    </row>
    <row r="69" spans="1:4" ht="12.75" customHeight="1">
      <c r="A69" s="352" t="s">
        <v>123</v>
      </c>
      <c r="B69" s="351">
        <v>28645.202229999999</v>
      </c>
      <c r="C69" s="351">
        <v>64592.468609999996</v>
      </c>
      <c r="D69" s="351">
        <v>614329.61629999999</v>
      </c>
    </row>
    <row r="70" spans="1:4" ht="12.75" customHeight="1">
      <c r="A70" s="698" t="s">
        <v>241</v>
      </c>
      <c r="B70" s="699">
        <v>38474.666419999994</v>
      </c>
      <c r="C70" s="699">
        <v>100037.88576</v>
      </c>
      <c r="D70" s="699">
        <v>1776595.5324799996</v>
      </c>
    </row>
    <row r="71" spans="1:4">
      <c r="A71" s="352" t="s">
        <v>124</v>
      </c>
      <c r="B71" s="351">
        <v>0</v>
      </c>
      <c r="C71" s="351">
        <v>60.874520000000004</v>
      </c>
      <c r="D71" s="351">
        <v>2993.2416200000002</v>
      </c>
    </row>
    <row r="72" spans="1:4">
      <c r="A72" s="352" t="s">
        <v>125</v>
      </c>
      <c r="B72" s="351">
        <v>15110.644980000001</v>
      </c>
      <c r="C72" s="351">
        <v>49902.883430000009</v>
      </c>
      <c r="D72" s="351">
        <v>1730625.8509199992</v>
      </c>
    </row>
    <row r="73" spans="1:4">
      <c r="A73" s="352" t="s">
        <v>126</v>
      </c>
      <c r="B73" s="351">
        <v>35168.047570000002</v>
      </c>
      <c r="C73" s="351">
        <v>89549.889240000004</v>
      </c>
      <c r="D73" s="351">
        <v>892517.20310000004</v>
      </c>
    </row>
    <row r="74" spans="1:4">
      <c r="A74" s="698" t="s">
        <v>242</v>
      </c>
      <c r="B74" s="699">
        <v>50278.692550000007</v>
      </c>
      <c r="C74" s="699">
        <v>139513.64719000002</v>
      </c>
      <c r="D74" s="699">
        <v>2626136.2956399992</v>
      </c>
    </row>
    <row r="75" spans="1:4">
      <c r="A75" s="352" t="s">
        <v>127</v>
      </c>
      <c r="B75" s="351">
        <v>339.29487</v>
      </c>
      <c r="C75" s="351">
        <v>435.83762000000002</v>
      </c>
      <c r="D75" s="351">
        <v>3582.1260499999999</v>
      </c>
    </row>
    <row r="76" spans="1:4">
      <c r="A76" s="352" t="s">
        <v>128</v>
      </c>
      <c r="B76" s="351">
        <v>19304.90263</v>
      </c>
      <c r="C76" s="351">
        <v>72956.555890000003</v>
      </c>
      <c r="D76" s="351">
        <v>2324467.5268299999</v>
      </c>
    </row>
    <row r="77" spans="1:4">
      <c r="A77" s="352" t="s">
        <v>129</v>
      </c>
      <c r="B77" s="351">
        <v>87221.091790000006</v>
      </c>
      <c r="C77" s="351">
        <v>178071.56267000001</v>
      </c>
      <c r="D77" s="351">
        <v>1765799.2843499999</v>
      </c>
    </row>
    <row r="78" spans="1:4">
      <c r="A78" s="698" t="s">
        <v>243</v>
      </c>
      <c r="B78" s="699">
        <v>106865.28929000002</v>
      </c>
      <c r="C78" s="699">
        <v>251463.95618000004</v>
      </c>
      <c r="D78" s="699">
        <v>4093848.9372299998</v>
      </c>
    </row>
    <row r="79" spans="1:4">
      <c r="A79" s="353" t="s">
        <v>244</v>
      </c>
      <c r="B79" s="354">
        <v>339.29487</v>
      </c>
      <c r="C79" s="354">
        <v>1121.1633900000002</v>
      </c>
      <c r="D79" s="354">
        <v>11204.54665</v>
      </c>
    </row>
    <row r="80" spans="1:4">
      <c r="A80" s="353" t="s">
        <v>245</v>
      </c>
      <c r="B80" s="354">
        <v>69189.239629999996</v>
      </c>
      <c r="C80" s="354">
        <v>251578.25873</v>
      </c>
      <c r="D80" s="354">
        <v>8192173.6514199981</v>
      </c>
    </row>
    <row r="81" spans="1:5">
      <c r="A81" s="353" t="s">
        <v>246</v>
      </c>
      <c r="B81" s="354">
        <v>245113.68403999999</v>
      </c>
      <c r="C81" s="354">
        <v>540482.93085999996</v>
      </c>
      <c r="D81" s="354">
        <v>5239277.07345</v>
      </c>
    </row>
    <row r="82" spans="1:5">
      <c r="A82" s="700" t="s">
        <v>615</v>
      </c>
      <c r="B82" s="701">
        <v>314642.21853999997</v>
      </c>
      <c r="C82" s="701">
        <v>793182.35297999997</v>
      </c>
      <c r="D82" s="701">
        <v>13442655.271519998</v>
      </c>
    </row>
    <row r="83" spans="1:5">
      <c r="A83" s="17" t="s">
        <v>612</v>
      </c>
    </row>
    <row r="85" spans="1:5">
      <c r="A85" s="627" t="s">
        <v>82</v>
      </c>
      <c r="E85" s="14" t="s">
        <v>839</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679</v>
      </c>
      <c r="G1" s="140" t="str">
        <f>Naslovnica!A20</f>
        <v>Svibanj 2022.</v>
      </c>
    </row>
    <row r="2" spans="1:10" ht="12.75" customHeight="1">
      <c r="A2" s="540" t="s">
        <v>966</v>
      </c>
      <c r="G2" s="542" t="str">
        <f>Naslovnica!A24</f>
        <v>May 2022</v>
      </c>
    </row>
    <row r="3" spans="1:10" ht="12.75" customHeight="1">
      <c r="E3" s="14" t="s">
        <v>328</v>
      </c>
      <c r="F3" s="313"/>
      <c r="G3" s="313"/>
    </row>
    <row r="4" spans="1:10" ht="16.5" customHeight="1">
      <c r="A4" s="1083" t="s">
        <v>595</v>
      </c>
      <c r="B4" s="1090" t="s">
        <v>594</v>
      </c>
      <c r="C4" s="1090"/>
      <c r="D4" s="1090"/>
      <c r="E4" s="1090"/>
      <c r="F4" s="267"/>
      <c r="G4" s="267"/>
    </row>
    <row r="5" spans="1:10" ht="12.75" customHeight="1">
      <c r="A5" s="1083"/>
      <c r="B5" s="1088" t="str">
        <f>Naslovnica!A20</f>
        <v>Svibanj 2022.</v>
      </c>
      <c r="C5" s="1088"/>
      <c r="D5" s="1089" t="s">
        <v>17</v>
      </c>
      <c r="E5" s="1089"/>
    </row>
    <row r="6" spans="1:10" ht="12.75" customHeight="1">
      <c r="A6" s="1083"/>
      <c r="B6" s="1086" t="str">
        <f>Naslovnica!A24</f>
        <v>May 2022</v>
      </c>
      <c r="C6" s="1086"/>
      <c r="D6" s="1087" t="s">
        <v>45</v>
      </c>
      <c r="E6" s="1087"/>
    </row>
    <row r="7" spans="1:10" ht="12.75" customHeight="1">
      <c r="A7" s="1083"/>
      <c r="B7" s="765" t="s">
        <v>27</v>
      </c>
      <c r="C7" s="708" t="s">
        <v>28</v>
      </c>
      <c r="D7" s="708" t="s">
        <v>148</v>
      </c>
      <c r="E7" s="708" t="s">
        <v>146</v>
      </c>
    </row>
    <row r="8" spans="1:10" ht="12.75" customHeight="1">
      <c r="A8" s="1083"/>
      <c r="B8" s="764" t="s">
        <v>29</v>
      </c>
      <c r="C8" s="709" t="s">
        <v>30</v>
      </c>
      <c r="D8" s="709" t="s">
        <v>29</v>
      </c>
      <c r="E8" s="709" t="s">
        <v>147</v>
      </c>
    </row>
    <row r="9" spans="1:10" ht="12.75" customHeight="1">
      <c r="A9" s="361" t="s">
        <v>118</v>
      </c>
      <c r="B9" s="362">
        <v>519741.60451999999</v>
      </c>
      <c r="C9" s="363">
        <v>3.9710234799189194E-3</v>
      </c>
      <c r="D9" s="362">
        <v>13538.539049999963</v>
      </c>
      <c r="E9" s="363">
        <v>2.6745272744308046E-2</v>
      </c>
      <c r="G9" s="135"/>
      <c r="H9" s="852"/>
      <c r="I9" s="837"/>
      <c r="J9" s="77"/>
    </row>
    <row r="10" spans="1:10" ht="12.75" customHeight="1">
      <c r="A10" s="361" t="s">
        <v>119</v>
      </c>
      <c r="B10" s="362">
        <v>44507689.420919999</v>
      </c>
      <c r="C10" s="363">
        <v>0.34005567033764583</v>
      </c>
      <c r="D10" s="362">
        <v>-295886.02281000465</v>
      </c>
      <c r="E10" s="363">
        <v>-6.6040716590044513E-3</v>
      </c>
      <c r="G10" s="135"/>
      <c r="H10" s="852"/>
      <c r="I10" s="837"/>
      <c r="J10" s="77"/>
    </row>
    <row r="11" spans="1:10" ht="12.75" customHeight="1">
      <c r="A11" s="361" t="s">
        <v>120</v>
      </c>
      <c r="B11" s="362">
        <v>3716965.6048000003</v>
      </c>
      <c r="C11" s="363">
        <v>2.8399030522760174E-2</v>
      </c>
      <c r="D11" s="362">
        <v>35060.962870000396</v>
      </c>
      <c r="E11" s="363">
        <v>9.5225070390800859E-3</v>
      </c>
      <c r="G11" s="135"/>
      <c r="H11" s="852"/>
      <c r="I11" s="837"/>
      <c r="J11" s="77"/>
    </row>
    <row r="12" spans="1:10" ht="12.75" customHeight="1">
      <c r="A12" s="710" t="s">
        <v>596</v>
      </c>
      <c r="B12" s="711">
        <v>48744396.630240001</v>
      </c>
      <c r="C12" s="712">
        <v>0.37242572434032495</v>
      </c>
      <c r="D12" s="711">
        <v>-247286.52089000493</v>
      </c>
      <c r="E12" s="712">
        <v>-5.0475204153973552E-3</v>
      </c>
      <c r="G12" s="135"/>
      <c r="H12" s="852"/>
      <c r="I12" s="837"/>
      <c r="J12" s="77"/>
    </row>
    <row r="13" spans="1:10" ht="12.75" customHeight="1">
      <c r="A13" s="361" t="s">
        <v>121</v>
      </c>
      <c r="B13" s="362">
        <v>297251.90323</v>
      </c>
      <c r="C13" s="363">
        <v>2.2711175647888585E-3</v>
      </c>
      <c r="D13" s="362">
        <v>9687.7407499999972</v>
      </c>
      <c r="E13" s="363">
        <v>3.3688971068061235E-2</v>
      </c>
      <c r="G13" s="135"/>
      <c r="H13" s="852"/>
      <c r="I13" s="837"/>
      <c r="J13" s="77"/>
    </row>
    <row r="14" spans="1:10" ht="12.75" customHeight="1">
      <c r="A14" s="361" t="s">
        <v>122</v>
      </c>
      <c r="B14" s="362">
        <v>17925250.947859999</v>
      </c>
      <c r="C14" s="363">
        <v>0.13695573296105412</v>
      </c>
      <c r="D14" s="362">
        <v>-84992.886180002242</v>
      </c>
      <c r="E14" s="363">
        <v>-4.719141337740429E-3</v>
      </c>
      <c r="G14" s="135"/>
      <c r="H14" s="852"/>
      <c r="I14" s="837"/>
      <c r="J14" s="77"/>
    </row>
    <row r="15" spans="1:10" ht="12.75" customHeight="1">
      <c r="A15" s="361" t="s">
        <v>123</v>
      </c>
      <c r="B15" s="362">
        <v>1024644.5102200001</v>
      </c>
      <c r="C15" s="363">
        <v>7.8286736587335638E-3</v>
      </c>
      <c r="D15" s="362">
        <v>11442.75129000016</v>
      </c>
      <c r="E15" s="851">
        <v>1.1293655176916051E-2</v>
      </c>
      <c r="G15" s="135"/>
      <c r="H15" s="852"/>
      <c r="I15" s="837"/>
      <c r="J15" s="77"/>
    </row>
    <row r="16" spans="1:10" ht="12.75" customHeight="1">
      <c r="A16" s="713" t="s">
        <v>597</v>
      </c>
      <c r="B16" s="711">
        <v>19247147.361309998</v>
      </c>
      <c r="C16" s="712">
        <v>0.14705552418457654</v>
      </c>
      <c r="D16" s="711">
        <v>-63862.394140005112</v>
      </c>
      <c r="E16" s="712">
        <v>-3.3070458224992993E-3</v>
      </c>
      <c r="G16" s="135"/>
      <c r="H16" s="852"/>
      <c r="I16" s="837"/>
      <c r="J16" s="77"/>
    </row>
    <row r="17" spans="1:10" ht="12.75" customHeight="1">
      <c r="A17" s="361" t="s">
        <v>124</v>
      </c>
      <c r="B17" s="362">
        <v>390008.19033999997</v>
      </c>
      <c r="C17" s="363">
        <v>2.9798108670387011E-3</v>
      </c>
      <c r="D17" s="362">
        <v>16353.640969999949</v>
      </c>
      <c r="E17" s="363">
        <v>4.3766738549210649E-2</v>
      </c>
      <c r="G17" s="135"/>
      <c r="H17" s="852"/>
      <c r="I17" s="837"/>
      <c r="J17" s="77"/>
    </row>
    <row r="18" spans="1:10" ht="12.75" customHeight="1">
      <c r="A18" s="361" t="s">
        <v>125</v>
      </c>
      <c r="B18" s="362">
        <v>20795594.982039999</v>
      </c>
      <c r="C18" s="363">
        <v>0.15888625277329932</v>
      </c>
      <c r="D18" s="362">
        <v>-120368.65189000219</v>
      </c>
      <c r="E18" s="363">
        <v>-5.7548700120485519E-3</v>
      </c>
      <c r="G18" s="135"/>
      <c r="H18" s="852"/>
      <c r="I18" s="837"/>
      <c r="J18" s="77"/>
    </row>
    <row r="19" spans="1:10" ht="12.75" customHeight="1">
      <c r="A19" s="361" t="s">
        <v>126</v>
      </c>
      <c r="B19" s="362">
        <v>1557283.43191</v>
      </c>
      <c r="C19" s="363">
        <v>1.1898237545779079E-2</v>
      </c>
      <c r="D19" s="362">
        <v>31789.208869999973</v>
      </c>
      <c r="E19" s="363">
        <v>2.0838629468324488E-2</v>
      </c>
      <c r="G19" s="135"/>
      <c r="H19" s="852"/>
      <c r="I19" s="837"/>
      <c r="J19" s="77"/>
    </row>
    <row r="20" spans="1:10" ht="12.75" customHeight="1">
      <c r="A20" s="710" t="s">
        <v>598</v>
      </c>
      <c r="B20" s="711">
        <v>22742886.604290001</v>
      </c>
      <c r="C20" s="712">
        <v>0.17376430118611713</v>
      </c>
      <c r="D20" s="711">
        <v>-72225.802049998194</v>
      </c>
      <c r="E20" s="712">
        <v>-3.1657000309114336E-3</v>
      </c>
      <c r="G20" s="135"/>
      <c r="H20" s="852"/>
      <c r="I20" s="837"/>
      <c r="J20" s="77"/>
    </row>
    <row r="21" spans="1:10" ht="12.75" customHeight="1">
      <c r="A21" s="361" t="s">
        <v>127</v>
      </c>
      <c r="B21" s="362">
        <v>389353.53702999995</v>
      </c>
      <c r="C21" s="363">
        <v>2.9748090668314277E-3</v>
      </c>
      <c r="D21" s="362">
        <v>7033.655689999985</v>
      </c>
      <c r="E21" s="363">
        <v>1.8397305589622048E-2</v>
      </c>
      <c r="G21" s="135"/>
      <c r="H21" s="852"/>
      <c r="I21" s="837"/>
      <c r="J21" s="77"/>
    </row>
    <row r="22" spans="1:10" ht="12.75" customHeight="1">
      <c r="A22" s="361" t="s">
        <v>128</v>
      </c>
      <c r="B22" s="362">
        <v>36697034.730410002</v>
      </c>
      <c r="C22" s="363">
        <v>0.28037929865637795</v>
      </c>
      <c r="D22" s="362">
        <v>-169663.62100999802</v>
      </c>
      <c r="E22" s="363">
        <v>-4.6020834139454125E-3</v>
      </c>
      <c r="G22" s="135"/>
      <c r="H22" s="852"/>
      <c r="I22" s="837"/>
      <c r="J22" s="77"/>
    </row>
    <row r="23" spans="1:10" ht="12.75" customHeight="1">
      <c r="A23" s="361" t="s">
        <v>129</v>
      </c>
      <c r="B23" s="362">
        <v>3062719.6371300002</v>
      </c>
      <c r="C23" s="363">
        <v>2.3400342565771982E-2</v>
      </c>
      <c r="D23" s="362">
        <v>30698.893570000306</v>
      </c>
      <c r="E23" s="363">
        <v>1.0124895627843022E-2</v>
      </c>
      <c r="G23" s="135"/>
      <c r="H23" s="852"/>
      <c r="I23" s="837"/>
      <c r="J23" s="77"/>
    </row>
    <row r="24" spans="1:10" ht="12.75" customHeight="1">
      <c r="A24" s="710" t="s">
        <v>599</v>
      </c>
      <c r="B24" s="711">
        <v>40149107.904569998</v>
      </c>
      <c r="C24" s="712">
        <v>0.30675445028898135</v>
      </c>
      <c r="D24" s="711">
        <v>-131931.07175000012</v>
      </c>
      <c r="E24" s="712">
        <v>-3.2752648666177775E-3</v>
      </c>
      <c r="G24" s="135"/>
      <c r="H24" s="852"/>
      <c r="I24" s="837"/>
      <c r="J24" s="77"/>
    </row>
    <row r="25" spans="1:10" ht="12.75" customHeight="1">
      <c r="A25" s="364" t="s">
        <v>600</v>
      </c>
      <c r="B25" s="365">
        <v>1596355.2351200001</v>
      </c>
      <c r="C25" s="366">
        <v>1.2196760978577909E-2</v>
      </c>
      <c r="D25" s="365">
        <v>46613.57646000036</v>
      </c>
      <c r="E25" s="366">
        <v>3.0078288338912795E-2</v>
      </c>
      <c r="G25" s="135"/>
      <c r="H25" s="852"/>
      <c r="I25" s="837"/>
      <c r="J25" s="77"/>
    </row>
    <row r="26" spans="1:10" ht="12.75" customHeight="1">
      <c r="A26" s="364" t="s">
        <v>601</v>
      </c>
      <c r="B26" s="365">
        <v>119925570.08123001</v>
      </c>
      <c r="C26" s="366">
        <v>0.91627695472837734</v>
      </c>
      <c r="D26" s="365">
        <v>-670911.18188999593</v>
      </c>
      <c r="E26" s="366">
        <v>-5.5632732801398355E-3</v>
      </c>
      <c r="G26" s="135"/>
      <c r="H26" s="852"/>
      <c r="I26" s="837"/>
      <c r="J26" s="77"/>
    </row>
    <row r="27" spans="1:10" ht="12.75" customHeight="1">
      <c r="A27" s="364" t="s">
        <v>602</v>
      </c>
      <c r="B27" s="365">
        <v>9361613.1840599999</v>
      </c>
      <c r="C27" s="366">
        <v>7.1526284293044792E-2</v>
      </c>
      <c r="D27" s="365">
        <v>108991.81660000049</v>
      </c>
      <c r="E27" s="366">
        <v>1.1779560869453531E-2</v>
      </c>
      <c r="G27" s="135"/>
      <c r="H27" s="852"/>
      <c r="I27" s="837"/>
      <c r="J27" s="77"/>
    </row>
    <row r="28" spans="1:10" ht="18.75" customHeight="1">
      <c r="A28" s="700" t="s">
        <v>603</v>
      </c>
      <c r="B28" s="714">
        <v>130883538.50041001</v>
      </c>
      <c r="C28" s="715">
        <v>1</v>
      </c>
      <c r="D28" s="714">
        <v>-515305.78882999718</v>
      </c>
      <c r="E28" s="715">
        <v>-3.9216919419450269E-3</v>
      </c>
      <c r="G28" s="853"/>
      <c r="H28" s="77"/>
      <c r="I28" s="837"/>
      <c r="J28" s="77"/>
    </row>
    <row r="29" spans="1:10" ht="12.75" customHeight="1">
      <c r="A29" s="20" t="s">
        <v>604</v>
      </c>
    </row>
    <row r="30" spans="1:10" ht="12.75" customHeight="1">
      <c r="C30" s="77"/>
    </row>
    <row r="31" spans="1:10" ht="12.75" customHeight="1"/>
    <row r="32" spans="1:10" s="267" customFormat="1" ht="12.75" customHeight="1">
      <c r="A32" s="154" t="s">
        <v>681</v>
      </c>
      <c r="I32" s="140" t="str">
        <f>Naslovnica!A20</f>
        <v>Svibanj 2022.</v>
      </c>
    </row>
    <row r="33" spans="1:9" s="267" customFormat="1" ht="12.75" customHeight="1">
      <c r="A33" s="568" t="s">
        <v>967</v>
      </c>
      <c r="I33" s="542" t="str">
        <f>Naslovnica!A24</f>
        <v>May 2022</v>
      </c>
    </row>
    <row r="34" spans="1:9" s="267" customFormat="1" ht="12.75" customHeight="1"/>
    <row r="35" spans="1:9" s="267" customFormat="1" ht="15" customHeight="1">
      <c r="A35" s="744"/>
      <c r="B35" s="1082" t="s">
        <v>977</v>
      </c>
      <c r="C35" s="1082"/>
      <c r="D35" s="1082"/>
      <c r="E35" s="1082"/>
      <c r="F35" s="1082" t="s">
        <v>976</v>
      </c>
      <c r="G35" s="1082"/>
      <c r="H35" s="1082"/>
      <c r="I35" s="1082"/>
    </row>
    <row r="36" spans="1:9" s="267" customFormat="1" ht="22.5">
      <c r="A36" s="1083" t="s">
        <v>572</v>
      </c>
      <c r="B36" s="821" t="s">
        <v>68</v>
      </c>
      <c r="C36" s="820" t="s">
        <v>98</v>
      </c>
      <c r="D36" s="820" t="s">
        <v>100</v>
      </c>
      <c r="E36" s="820" t="s">
        <v>102</v>
      </c>
      <c r="F36" s="820" t="s">
        <v>666</v>
      </c>
      <c r="G36" s="818" t="s">
        <v>60</v>
      </c>
      <c r="H36" s="818" t="s">
        <v>50</v>
      </c>
      <c r="I36" s="818" t="s">
        <v>665</v>
      </c>
    </row>
    <row r="37" spans="1:9" s="267" customFormat="1" ht="34.5" customHeight="1">
      <c r="A37" s="1083"/>
      <c r="B37" s="729" t="s">
        <v>661</v>
      </c>
      <c r="C37" s="819" t="s">
        <v>99</v>
      </c>
      <c r="D37" s="819" t="s">
        <v>101</v>
      </c>
      <c r="E37" s="819" t="s">
        <v>103</v>
      </c>
      <c r="F37" s="819" t="s">
        <v>249</v>
      </c>
      <c r="G37" s="819" t="s">
        <v>51</v>
      </c>
      <c r="H37" s="819" t="s">
        <v>52</v>
      </c>
      <c r="I37" s="822" t="s">
        <v>664</v>
      </c>
    </row>
    <row r="38" spans="1:9" s="267" customFormat="1">
      <c r="A38" s="367" t="s">
        <v>118</v>
      </c>
      <c r="B38" s="368">
        <v>162.10759999999999</v>
      </c>
      <c r="C38" s="369">
        <v>157.5566</v>
      </c>
      <c r="D38" s="368">
        <v>162.10759999999999</v>
      </c>
      <c r="E38" s="823">
        <v>4.5509999999999877</v>
      </c>
      <c r="F38" s="824">
        <v>1.051043656866435E-2</v>
      </c>
      <c r="G38" s="761">
        <v>-2.0690788400593019E-2</v>
      </c>
      <c r="H38" s="761">
        <v>3.4083609490669131E-2</v>
      </c>
      <c r="I38" s="761">
        <v>6.4055219243609463E-2</v>
      </c>
    </row>
    <row r="39" spans="1:9" s="267" customFormat="1">
      <c r="A39" s="367" t="s">
        <v>121</v>
      </c>
      <c r="B39" s="368">
        <v>169.76419999999999</v>
      </c>
      <c r="C39" s="369">
        <v>167.5361</v>
      </c>
      <c r="D39" s="368">
        <v>170.41050000000001</v>
      </c>
      <c r="E39" s="823">
        <v>2.8744000000000085</v>
      </c>
      <c r="F39" s="824">
        <v>-2.6577901332772713E-3</v>
      </c>
      <c r="G39" s="761">
        <v>-3.6815259882101325E-2</v>
      </c>
      <c r="H39" s="761">
        <v>2.6894832988543227E-2</v>
      </c>
      <c r="I39" s="761">
        <v>7.0385164589348737E-2</v>
      </c>
    </row>
    <row r="40" spans="1:9" s="267" customFormat="1">
      <c r="A40" s="367" t="s">
        <v>124</v>
      </c>
      <c r="B40" s="368">
        <v>181.5059</v>
      </c>
      <c r="C40" s="369">
        <v>178.02539999999999</v>
      </c>
      <c r="D40" s="368">
        <v>181.86519999999999</v>
      </c>
      <c r="E40" s="823">
        <v>3.8397999999999968</v>
      </c>
      <c r="F40" s="824">
        <v>1.5008229696540365E-3</v>
      </c>
      <c r="G40" s="761">
        <v>-4.0876362149085743E-2</v>
      </c>
      <c r="H40" s="761">
        <v>4.2634614688664474E-2</v>
      </c>
      <c r="I40" s="761">
        <v>7.9624994701307017E-2</v>
      </c>
    </row>
    <row r="41" spans="1:9" s="267" customFormat="1">
      <c r="A41" s="367" t="s">
        <v>127</v>
      </c>
      <c r="B41" s="368">
        <v>164.7996</v>
      </c>
      <c r="C41" s="369">
        <v>161.839</v>
      </c>
      <c r="D41" s="368">
        <v>165.90629999999999</v>
      </c>
      <c r="E41" s="823">
        <v>4.0672999999999888</v>
      </c>
      <c r="F41" s="824">
        <v>-8.905917979464828E-4</v>
      </c>
      <c r="G41" s="761">
        <v>-2.2287508684042057E-2</v>
      </c>
      <c r="H41" s="761">
        <v>2.007598594173432E-2</v>
      </c>
      <c r="I41" s="761">
        <v>6.6309919403329642E-2</v>
      </c>
    </row>
    <row r="42" spans="1:9" s="267" customFormat="1">
      <c r="A42" s="716" t="s">
        <v>130</v>
      </c>
      <c r="B42" s="717">
        <v>168.92912335711756</v>
      </c>
      <c r="C42" s="718">
        <v>165.4534536597146</v>
      </c>
      <c r="D42" s="717">
        <v>169.05134621432057</v>
      </c>
      <c r="E42" s="825">
        <v>3.597892554605977</v>
      </c>
      <c r="F42" s="826">
        <v>3.3006395631129948E-3</v>
      </c>
      <c r="G42" s="807">
        <v>-2.7359638392040808E-2</v>
      </c>
      <c r="H42" s="807">
        <v>3.6939685434860703E-2</v>
      </c>
      <c r="I42" s="807">
        <v>6.9707011771952931E-2</v>
      </c>
    </row>
    <row r="43" spans="1:9" s="267" customFormat="1">
      <c r="A43" s="367" t="s">
        <v>119</v>
      </c>
      <c r="B43" s="368">
        <v>268.18090000000001</v>
      </c>
      <c r="C43" s="369">
        <v>266.00900000000001</v>
      </c>
      <c r="D43" s="368">
        <v>270.38760000000002</v>
      </c>
      <c r="E43" s="823">
        <v>4.3786000000000058</v>
      </c>
      <c r="F43" s="824">
        <v>-8.1223624790570659E-3</v>
      </c>
      <c r="G43" s="762">
        <v>-4.368652650196847E-2</v>
      </c>
      <c r="H43" s="762">
        <v>-1.3274645607177282E-2</v>
      </c>
      <c r="I43" s="762">
        <v>5.030702639753204E-2</v>
      </c>
    </row>
    <row r="44" spans="1:9" s="267" customFormat="1">
      <c r="A44" s="367" t="s">
        <v>122</v>
      </c>
      <c r="B44" s="368">
        <v>300.34129999999999</v>
      </c>
      <c r="C44" s="369">
        <v>297.39460000000003</v>
      </c>
      <c r="D44" s="368">
        <v>302.57960000000003</v>
      </c>
      <c r="E44" s="823">
        <v>5.1850000000000023</v>
      </c>
      <c r="F44" s="824">
        <v>-7.3645865281904976E-3</v>
      </c>
      <c r="G44" s="762">
        <v>-3.2919367256248333E-2</v>
      </c>
      <c r="H44" s="762">
        <v>1.3794553738574855E-2</v>
      </c>
      <c r="I44" s="762">
        <v>5.6242316233769296E-2</v>
      </c>
    </row>
    <row r="45" spans="1:9" s="267" customFormat="1">
      <c r="A45" s="367" t="s">
        <v>125</v>
      </c>
      <c r="B45" s="368">
        <v>265.51100000000002</v>
      </c>
      <c r="C45" s="369">
        <v>262.63440000000003</v>
      </c>
      <c r="D45" s="368">
        <v>267.51260000000002</v>
      </c>
      <c r="E45" s="823">
        <v>4.8781999999999925</v>
      </c>
      <c r="F45" s="824">
        <v>-7.2677701054532085E-3</v>
      </c>
      <c r="G45" s="762">
        <v>-5.2158401152070488E-2</v>
      </c>
      <c r="H45" s="762">
        <v>-5.5689576584684319E-3</v>
      </c>
      <c r="I45" s="762">
        <v>4.9784293635997789E-2</v>
      </c>
    </row>
    <row r="46" spans="1:9" s="267" customFormat="1">
      <c r="A46" s="367" t="s">
        <v>128</v>
      </c>
      <c r="B46" s="368">
        <v>285.89710000000002</v>
      </c>
      <c r="C46" s="369">
        <v>283.01519999999999</v>
      </c>
      <c r="D46" s="368">
        <v>288.12240000000003</v>
      </c>
      <c r="E46" s="823">
        <v>5.1072000000000344</v>
      </c>
      <c r="F46" s="824">
        <v>-6.0095485241925539E-3</v>
      </c>
      <c r="G46" s="762">
        <v>-1.0601791386091963E-2</v>
      </c>
      <c r="H46" s="762">
        <v>1.9956968010700127E-2</v>
      </c>
      <c r="I46" s="762">
        <v>5.3655284007847248E-2</v>
      </c>
    </row>
    <row r="47" spans="1:9" s="267" customFormat="1">
      <c r="A47" s="716" t="s">
        <v>131</v>
      </c>
      <c r="B47" s="717">
        <v>277.94606590614217</v>
      </c>
      <c r="C47" s="718">
        <v>275.31378084278322</v>
      </c>
      <c r="D47" s="717">
        <v>279.96196407409377</v>
      </c>
      <c r="E47" s="825">
        <v>4.6481832313105542</v>
      </c>
      <c r="F47" s="826">
        <v>-7.1612666345829412E-3</v>
      </c>
      <c r="G47" s="807">
        <v>-3.2926052734988276E-2</v>
      </c>
      <c r="H47" s="807">
        <v>3.0710554566375503E-3</v>
      </c>
      <c r="I47" s="807">
        <v>5.2177702392032232E-2</v>
      </c>
    </row>
    <row r="48" spans="1:9" s="267" customFormat="1">
      <c r="A48" s="367" t="s">
        <v>120</v>
      </c>
      <c r="B48" s="368">
        <v>128.40020000000001</v>
      </c>
      <c r="C48" s="369">
        <v>128.12799999999999</v>
      </c>
      <c r="D48" s="368">
        <v>129.0908</v>
      </c>
      <c r="E48" s="823">
        <v>0.96280000000001564</v>
      </c>
      <c r="F48" s="824">
        <v>-5.3119666826508816E-3</v>
      </c>
      <c r="G48" s="762">
        <v>-4.1801708485787792E-2</v>
      </c>
      <c r="H48" s="762">
        <v>-3.9206882979471613E-2</v>
      </c>
      <c r="I48" s="762">
        <v>3.2649611812319623E-2</v>
      </c>
    </row>
    <row r="49" spans="1:9" s="267" customFormat="1">
      <c r="A49" s="367" t="s">
        <v>123</v>
      </c>
      <c r="B49" s="368">
        <v>135.7989</v>
      </c>
      <c r="C49" s="369">
        <v>135.37880000000001</v>
      </c>
      <c r="D49" s="368">
        <v>136.62979999999999</v>
      </c>
      <c r="E49" s="823">
        <v>1.2509999999999764</v>
      </c>
      <c r="F49" s="824">
        <v>-6.1003100289535039E-3</v>
      </c>
      <c r="G49" s="762">
        <v>-5.0069706421594806E-2</v>
      </c>
      <c r="H49" s="762">
        <v>-4.5437675291537527E-2</v>
      </c>
      <c r="I49" s="762">
        <v>4.011168651153052E-2</v>
      </c>
    </row>
    <row r="50" spans="1:9" s="267" customFormat="1">
      <c r="A50" s="367" t="s">
        <v>126</v>
      </c>
      <c r="B50" s="368">
        <v>130.78649999999999</v>
      </c>
      <c r="C50" s="369">
        <v>130.37039999999999</v>
      </c>
      <c r="D50" s="368">
        <v>131.32740000000001</v>
      </c>
      <c r="E50" s="823">
        <v>0.95700000000002206</v>
      </c>
      <c r="F50" s="824">
        <v>-4.0641119949559323E-3</v>
      </c>
      <c r="G50" s="762">
        <v>-5.709150472872726E-2</v>
      </c>
      <c r="H50" s="762">
        <v>-5.2931255842851632E-2</v>
      </c>
      <c r="I50" s="762">
        <v>3.5096398528062567E-2</v>
      </c>
    </row>
    <row r="51" spans="1:9" s="267" customFormat="1">
      <c r="A51" s="367" t="s">
        <v>129</v>
      </c>
      <c r="B51" s="368">
        <v>138.00040000000001</v>
      </c>
      <c r="C51" s="369">
        <v>137.6157</v>
      </c>
      <c r="D51" s="368">
        <v>138.3537</v>
      </c>
      <c r="E51" s="823">
        <v>0.73799999999999955</v>
      </c>
      <c r="F51" s="1039">
        <v>-2.5110626985033191E-3</v>
      </c>
      <c r="G51" s="762">
        <v>-2.2990108865489467E-2</v>
      </c>
      <c r="H51" s="762">
        <v>-1.8869641568524331E-2</v>
      </c>
      <c r="I51" s="762">
        <v>4.2263621222881076E-2</v>
      </c>
    </row>
    <row r="52" spans="1:9" s="267" customFormat="1">
      <c r="A52" s="716" t="s">
        <v>132</v>
      </c>
      <c r="B52" s="717">
        <v>132.74773103460916</v>
      </c>
      <c r="C52" s="718">
        <v>132.40791060546286</v>
      </c>
      <c r="D52" s="717">
        <v>133.32047591245475</v>
      </c>
      <c r="E52" s="825">
        <v>0.91256530699189398</v>
      </c>
      <c r="F52" s="826">
        <v>-4.2603903084514894E-3</v>
      </c>
      <c r="G52" s="807">
        <v>-3.8894707895331782E-2</v>
      </c>
      <c r="H52" s="807">
        <v>-3.5319373044512936E-2</v>
      </c>
      <c r="I52" s="807">
        <v>3.7078384226229222E-2</v>
      </c>
    </row>
    <row r="53" spans="1:9" s="267" customFormat="1" ht="12.75" customHeight="1">
      <c r="A53" s="23" t="s">
        <v>571</v>
      </c>
      <c r="G53" s="759"/>
      <c r="H53" s="759"/>
      <c r="I53" s="759"/>
    </row>
    <row r="54" spans="1:9" s="267" customFormat="1" ht="25.5" customHeight="1">
      <c r="A54" s="1085" t="s">
        <v>133</v>
      </c>
      <c r="B54" s="1085"/>
      <c r="C54" s="1085"/>
      <c r="D54" s="1085"/>
      <c r="E54" s="1085"/>
      <c r="F54" s="1085"/>
      <c r="G54" s="1085"/>
      <c r="H54" s="1085"/>
      <c r="I54" s="1085"/>
    </row>
    <row r="55" spans="1:9" s="267" customFormat="1" ht="20.25" customHeight="1">
      <c r="A55" s="1084" t="s">
        <v>178</v>
      </c>
      <c r="B55" s="1084"/>
      <c r="C55" s="1084"/>
      <c r="D55" s="1084"/>
      <c r="E55" s="1084"/>
      <c r="F55" s="1084"/>
      <c r="G55" s="1084"/>
      <c r="H55" s="1084"/>
      <c r="I55" s="1084"/>
    </row>
    <row r="56" spans="1:9" s="267" customFormat="1" ht="12.75" customHeight="1">
      <c r="A56" s="181" t="s">
        <v>134</v>
      </c>
      <c r="B56" s="181"/>
      <c r="C56" s="181"/>
      <c r="D56" s="181"/>
      <c r="E56" s="181"/>
    </row>
    <row r="57" spans="1:9" s="267" customFormat="1">
      <c r="A57" s="569" t="s">
        <v>979</v>
      </c>
      <c r="B57" s="182"/>
      <c r="C57" s="182"/>
      <c r="D57" s="182"/>
      <c r="E57" s="182"/>
      <c r="F57" s="140"/>
    </row>
    <row r="58" spans="1:9" s="267" customFormat="1" ht="12.75" customHeight="1">
      <c r="F58" s="182"/>
    </row>
    <row r="59" spans="1:9" s="267" customFormat="1" ht="12.75" customHeight="1">
      <c r="A59" s="181"/>
    </row>
    <row r="60" spans="1:9" s="267" customFormat="1" ht="12.75" customHeight="1">
      <c r="A60" s="627" t="s">
        <v>82</v>
      </c>
    </row>
    <row r="61" spans="1:9" s="267" customFormat="1" ht="12.75" customHeight="1"/>
    <row r="62" spans="1:9" s="267" customFormat="1" ht="12.75" customHeight="1"/>
    <row r="63" spans="1:9" s="267" customFormat="1" ht="12.75" customHeight="1">
      <c r="I63" s="68" t="s">
        <v>840</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682</v>
      </c>
      <c r="AG1" s="140" t="str">
        <f>Naslovnica!A20</f>
        <v>Svibanj 2022.</v>
      </c>
    </row>
    <row r="2" spans="1:35" ht="12.75" customHeight="1">
      <c r="A2" s="564" t="s">
        <v>968</v>
      </c>
      <c r="AG2" s="542" t="str">
        <f>Naslovnica!A24</f>
        <v>May 2022</v>
      </c>
    </row>
    <row r="3" spans="1:35" ht="12.75" customHeight="1">
      <c r="A3" s="67"/>
      <c r="AG3" s="66"/>
    </row>
    <row r="4" spans="1:35" ht="12.75" customHeight="1">
      <c r="I4" s="180"/>
      <c r="J4" s="180"/>
      <c r="K4" s="180"/>
      <c r="AG4" s="14" t="s">
        <v>548</v>
      </c>
    </row>
    <row r="5" spans="1:35" ht="15" customHeight="1">
      <c r="A5" s="719" t="s">
        <v>135</v>
      </c>
      <c r="B5" s="1091" t="s">
        <v>590</v>
      </c>
      <c r="C5" s="1091"/>
      <c r="D5" s="1091"/>
      <c r="E5" s="1091"/>
      <c r="F5" s="1091"/>
      <c r="G5" s="1091"/>
      <c r="H5" s="1091"/>
      <c r="I5" s="1091"/>
      <c r="J5" s="1092" t="s">
        <v>584</v>
      </c>
      <c r="K5" s="1092"/>
      <c r="L5" s="1091" t="s">
        <v>589</v>
      </c>
      <c r="M5" s="1091"/>
      <c r="N5" s="1091"/>
      <c r="O5" s="1091"/>
      <c r="P5" s="1091"/>
      <c r="Q5" s="1091"/>
      <c r="R5" s="1091"/>
      <c r="S5" s="1091"/>
      <c r="T5" s="1092" t="s">
        <v>585</v>
      </c>
      <c r="U5" s="1092"/>
      <c r="V5" s="1091" t="s">
        <v>588</v>
      </c>
      <c r="W5" s="1091"/>
      <c r="X5" s="1091"/>
      <c r="Y5" s="1091"/>
      <c r="Z5" s="1091"/>
      <c r="AA5" s="1091"/>
      <c r="AB5" s="1091"/>
      <c r="AC5" s="1091"/>
      <c r="AD5" s="1092" t="s">
        <v>586</v>
      </c>
      <c r="AE5" s="1092"/>
      <c r="AF5" s="1094" t="s">
        <v>587</v>
      </c>
      <c r="AG5" s="1094"/>
    </row>
    <row r="6" spans="1:35" ht="22.5" customHeight="1">
      <c r="A6" s="1093" t="s">
        <v>591</v>
      </c>
      <c r="B6" s="1082" t="s">
        <v>136</v>
      </c>
      <c r="C6" s="1082"/>
      <c r="D6" s="1082" t="s">
        <v>137</v>
      </c>
      <c r="E6" s="1082"/>
      <c r="F6" s="1082" t="s">
        <v>138</v>
      </c>
      <c r="G6" s="1082"/>
      <c r="H6" s="1082" t="s">
        <v>139</v>
      </c>
      <c r="I6" s="1082"/>
      <c r="J6" s="1092"/>
      <c r="K6" s="1092"/>
      <c r="L6" s="1082" t="s">
        <v>136</v>
      </c>
      <c r="M6" s="1082"/>
      <c r="N6" s="1082" t="s">
        <v>137</v>
      </c>
      <c r="O6" s="1082"/>
      <c r="P6" s="1082" t="s">
        <v>138</v>
      </c>
      <c r="Q6" s="1082"/>
      <c r="R6" s="1082" t="s">
        <v>139</v>
      </c>
      <c r="S6" s="1082"/>
      <c r="T6" s="1092"/>
      <c r="U6" s="1092"/>
      <c r="V6" s="1082" t="s">
        <v>136</v>
      </c>
      <c r="W6" s="1082"/>
      <c r="X6" s="1082" t="s">
        <v>137</v>
      </c>
      <c r="Y6" s="1082"/>
      <c r="Z6" s="1082" t="s">
        <v>138</v>
      </c>
      <c r="AA6" s="1082"/>
      <c r="AB6" s="1082" t="s">
        <v>139</v>
      </c>
      <c r="AC6" s="1082"/>
      <c r="AD6" s="1092"/>
      <c r="AE6" s="1092"/>
      <c r="AF6" s="1094"/>
      <c r="AG6" s="1094"/>
    </row>
    <row r="7" spans="1:35">
      <c r="A7" s="1093"/>
      <c r="B7" s="719" t="s">
        <v>31</v>
      </c>
      <c r="C7" s="719" t="s">
        <v>32</v>
      </c>
      <c r="D7" s="719" t="s">
        <v>31</v>
      </c>
      <c r="E7" s="719" t="s">
        <v>32</v>
      </c>
      <c r="F7" s="719" t="s">
        <v>31</v>
      </c>
      <c r="G7" s="719" t="s">
        <v>32</v>
      </c>
      <c r="H7" s="719" t="s">
        <v>31</v>
      </c>
      <c r="I7" s="719" t="s">
        <v>32</v>
      </c>
      <c r="J7" s="719" t="s">
        <v>31</v>
      </c>
      <c r="K7" s="719" t="s">
        <v>32</v>
      </c>
      <c r="L7" s="719" t="s">
        <v>31</v>
      </c>
      <c r="M7" s="719" t="s">
        <v>32</v>
      </c>
      <c r="N7" s="719" t="s">
        <v>31</v>
      </c>
      <c r="O7" s="719" t="s">
        <v>32</v>
      </c>
      <c r="P7" s="719" t="s">
        <v>31</v>
      </c>
      <c r="Q7" s="719" t="s">
        <v>32</v>
      </c>
      <c r="R7" s="719" t="s">
        <v>31</v>
      </c>
      <c r="S7" s="719" t="s">
        <v>32</v>
      </c>
      <c r="T7" s="719" t="s">
        <v>31</v>
      </c>
      <c r="U7" s="719" t="s">
        <v>32</v>
      </c>
      <c r="V7" s="719" t="s">
        <v>31</v>
      </c>
      <c r="W7" s="719" t="s">
        <v>32</v>
      </c>
      <c r="X7" s="719" t="s">
        <v>31</v>
      </c>
      <c r="Y7" s="719" t="s">
        <v>32</v>
      </c>
      <c r="Z7" s="719" t="s">
        <v>31</v>
      </c>
      <c r="AA7" s="719" t="s">
        <v>32</v>
      </c>
      <c r="AB7" s="719" t="s">
        <v>31</v>
      </c>
      <c r="AC7" s="719" t="s">
        <v>32</v>
      </c>
      <c r="AD7" s="719" t="s">
        <v>31</v>
      </c>
      <c r="AE7" s="719" t="s">
        <v>32</v>
      </c>
      <c r="AF7" s="719" t="s">
        <v>31</v>
      </c>
      <c r="AG7" s="719" t="s">
        <v>32</v>
      </c>
    </row>
    <row r="8" spans="1:35">
      <c r="A8" s="1093"/>
      <c r="B8" s="720" t="s">
        <v>29</v>
      </c>
      <c r="C8" s="720" t="s">
        <v>30</v>
      </c>
      <c r="D8" s="720" t="s">
        <v>29</v>
      </c>
      <c r="E8" s="720" t="s">
        <v>30</v>
      </c>
      <c r="F8" s="720" t="s">
        <v>29</v>
      </c>
      <c r="G8" s="720" t="s">
        <v>30</v>
      </c>
      <c r="H8" s="720" t="s">
        <v>29</v>
      </c>
      <c r="I8" s="720" t="s">
        <v>30</v>
      </c>
      <c r="J8" s="720" t="s">
        <v>29</v>
      </c>
      <c r="K8" s="720" t="s">
        <v>30</v>
      </c>
      <c r="L8" s="720" t="s">
        <v>29</v>
      </c>
      <c r="M8" s="720" t="s">
        <v>30</v>
      </c>
      <c r="N8" s="720" t="s">
        <v>29</v>
      </c>
      <c r="O8" s="720" t="s">
        <v>30</v>
      </c>
      <c r="P8" s="720" t="s">
        <v>29</v>
      </c>
      <c r="Q8" s="720" t="s">
        <v>30</v>
      </c>
      <c r="R8" s="720" t="s">
        <v>29</v>
      </c>
      <c r="S8" s="720" t="s">
        <v>30</v>
      </c>
      <c r="T8" s="720" t="s">
        <v>29</v>
      </c>
      <c r="U8" s="720" t="s">
        <v>30</v>
      </c>
      <c r="V8" s="720" t="s">
        <v>29</v>
      </c>
      <c r="W8" s="720" t="s">
        <v>30</v>
      </c>
      <c r="X8" s="720" t="s">
        <v>29</v>
      </c>
      <c r="Y8" s="720" t="s">
        <v>30</v>
      </c>
      <c r="Z8" s="720" t="s">
        <v>29</v>
      </c>
      <c r="AA8" s="720" t="s">
        <v>30</v>
      </c>
      <c r="AB8" s="720" t="s">
        <v>29</v>
      </c>
      <c r="AC8" s="720" t="s">
        <v>30</v>
      </c>
      <c r="AD8" s="720" t="s">
        <v>29</v>
      </c>
      <c r="AE8" s="720" t="s">
        <v>30</v>
      </c>
      <c r="AF8" s="720" t="s">
        <v>29</v>
      </c>
      <c r="AG8" s="720" t="s">
        <v>30</v>
      </c>
    </row>
    <row r="9" spans="1:35" ht="18">
      <c r="A9" s="370" t="s">
        <v>438</v>
      </c>
      <c r="B9" s="371">
        <v>23419.796630000001</v>
      </c>
      <c r="C9" s="372">
        <v>4.5060461633870973E-2</v>
      </c>
      <c r="D9" s="371">
        <v>12431.279560000001</v>
      </c>
      <c r="E9" s="372">
        <v>4.1820689539475348E-2</v>
      </c>
      <c r="F9" s="371">
        <v>29010.396980000001</v>
      </c>
      <c r="G9" s="372">
        <v>7.4384071151709447E-2</v>
      </c>
      <c r="H9" s="371">
        <v>29351.053030000003</v>
      </c>
      <c r="I9" s="372">
        <v>7.5384066763308943E-2</v>
      </c>
      <c r="J9" s="371">
        <v>94212.526199999993</v>
      </c>
      <c r="K9" s="372">
        <v>5.9017268918166534E-2</v>
      </c>
      <c r="L9" s="371">
        <v>224211.03578999999</v>
      </c>
      <c r="M9" s="372">
        <v>5.0375797689604131E-3</v>
      </c>
      <c r="N9" s="371">
        <v>270812.44413000002</v>
      </c>
      <c r="O9" s="372">
        <v>1.510787463549183E-2</v>
      </c>
      <c r="P9" s="371">
        <v>868890.04359000002</v>
      </c>
      <c r="Q9" s="372">
        <v>4.1782408454310256E-2</v>
      </c>
      <c r="R9" s="371">
        <v>937459.93374000001</v>
      </c>
      <c r="S9" s="372">
        <v>2.554593145268896E-2</v>
      </c>
      <c r="T9" s="371">
        <v>2301373.45725</v>
      </c>
      <c r="U9" s="372">
        <v>1.919001473740083E-2</v>
      </c>
      <c r="V9" s="371">
        <v>179247.08444999999</v>
      </c>
      <c r="W9" s="372">
        <v>4.822403635334279E-2</v>
      </c>
      <c r="X9" s="371">
        <v>23632.998319999999</v>
      </c>
      <c r="Y9" s="372">
        <v>2.3064582969293215E-2</v>
      </c>
      <c r="Z9" s="371">
        <v>31056.469100000002</v>
      </c>
      <c r="AA9" s="372">
        <v>1.9942721063890986E-2</v>
      </c>
      <c r="AB9" s="371">
        <v>147598.82824999999</v>
      </c>
      <c r="AC9" s="372">
        <v>4.8192079503663374E-2</v>
      </c>
      <c r="AD9" s="371">
        <v>381535.38011999999</v>
      </c>
      <c r="AE9" s="372">
        <v>4.0755302811447014E-2</v>
      </c>
      <c r="AF9" s="371">
        <v>2777121.36357</v>
      </c>
      <c r="AG9" s="372">
        <v>2.1218263162722333E-2</v>
      </c>
    </row>
    <row r="10" spans="1:35" ht="18">
      <c r="A10" s="370" t="s">
        <v>439</v>
      </c>
      <c r="B10" s="373">
        <v>3059.5789900000004</v>
      </c>
      <c r="C10" s="374">
        <v>5.8867309512880559E-3</v>
      </c>
      <c r="D10" s="373">
        <v>1467.8813600000001</v>
      </c>
      <c r="E10" s="374">
        <v>4.9381731253852401E-3</v>
      </c>
      <c r="F10" s="373">
        <v>2709.6558500000001</v>
      </c>
      <c r="G10" s="374">
        <v>6.9476896052818428E-3</v>
      </c>
      <c r="H10" s="373">
        <v>693.39757999999995</v>
      </c>
      <c r="I10" s="374">
        <v>1.7808945188716064E-3</v>
      </c>
      <c r="J10" s="373">
        <v>7930.5137800000002</v>
      </c>
      <c r="K10" s="374">
        <v>4.9678878519816769E-3</v>
      </c>
      <c r="L10" s="373">
        <v>283086.85027</v>
      </c>
      <c r="M10" s="374">
        <v>6.3604032011812407E-3</v>
      </c>
      <c r="N10" s="373">
        <v>13716.961579999999</v>
      </c>
      <c r="O10" s="374">
        <v>7.6523121600356704E-4</v>
      </c>
      <c r="P10" s="373">
        <v>136702.01071</v>
      </c>
      <c r="Q10" s="374">
        <v>6.5736042093559686E-3</v>
      </c>
      <c r="R10" s="373">
        <v>28756.350750000001</v>
      </c>
      <c r="S10" s="374">
        <v>7.8361510572324969E-4</v>
      </c>
      <c r="T10" s="373">
        <v>462262.17330999998</v>
      </c>
      <c r="U10" s="372">
        <v>3.8545755754747944E-3</v>
      </c>
      <c r="V10" s="373">
        <v>6473.5062800000005</v>
      </c>
      <c r="W10" s="374">
        <v>1.7416104877699889E-3</v>
      </c>
      <c r="X10" s="373">
        <v>178.45060999999998</v>
      </c>
      <c r="Y10" s="374">
        <v>1.7415855764618804E-4</v>
      </c>
      <c r="Z10" s="373">
        <v>435.2396</v>
      </c>
      <c r="AA10" s="374">
        <v>2.794864384232104E-4</v>
      </c>
      <c r="AB10" s="373">
        <v>1628.7422199999999</v>
      </c>
      <c r="AC10" s="374">
        <v>5.317960548051517E-4</v>
      </c>
      <c r="AD10" s="373">
        <v>8715.9387100000004</v>
      </c>
      <c r="AE10" s="374">
        <v>9.3102957136069356E-4</v>
      </c>
      <c r="AF10" s="373">
        <v>478908.62579999998</v>
      </c>
      <c r="AG10" s="372">
        <v>3.6590439965718045E-3</v>
      </c>
    </row>
    <row r="11" spans="1:35" ht="27">
      <c r="A11" s="370" t="s">
        <v>440</v>
      </c>
      <c r="B11" s="373">
        <v>495837.96843000001</v>
      </c>
      <c r="C11" s="374">
        <v>0.95400861527705516</v>
      </c>
      <c r="D11" s="373">
        <v>283446.81416000001</v>
      </c>
      <c r="E11" s="374">
        <v>0.95355760915240217</v>
      </c>
      <c r="F11" s="373">
        <v>360386.68585000001</v>
      </c>
      <c r="G11" s="374">
        <v>0.92404901942142137</v>
      </c>
      <c r="H11" s="373">
        <v>361586.83163999999</v>
      </c>
      <c r="I11" s="374">
        <v>0.92868510813641192</v>
      </c>
      <c r="J11" s="373">
        <v>1501258.30008</v>
      </c>
      <c r="K11" s="374">
        <v>0.94042871351698143</v>
      </c>
      <c r="L11" s="373">
        <v>44305729.154870003</v>
      </c>
      <c r="M11" s="374">
        <v>0.99546235114251813</v>
      </c>
      <c r="N11" s="373">
        <v>17663176.068879999</v>
      </c>
      <c r="O11" s="374">
        <v>0.98537956987367659</v>
      </c>
      <c r="P11" s="373">
        <v>19873901.73051</v>
      </c>
      <c r="Q11" s="374">
        <v>0.955678438038151</v>
      </c>
      <c r="R11" s="373">
        <v>35778129.261660002</v>
      </c>
      <c r="S11" s="374">
        <v>0.97495968065265715</v>
      </c>
      <c r="T11" s="373">
        <v>117620936.21592</v>
      </c>
      <c r="U11" s="374">
        <v>0.98078279833275761</v>
      </c>
      <c r="V11" s="373">
        <v>3547379.7848</v>
      </c>
      <c r="W11" s="374">
        <v>0.95437519793538017</v>
      </c>
      <c r="X11" s="373">
        <v>1002988.85927</v>
      </c>
      <c r="Y11" s="374">
        <v>0.97886520570402469</v>
      </c>
      <c r="Z11" s="373">
        <v>1529759.6448900001</v>
      </c>
      <c r="AA11" s="374">
        <v>0.9823257690565409</v>
      </c>
      <c r="AB11" s="373">
        <v>2925420.0770100001</v>
      </c>
      <c r="AC11" s="374">
        <v>0.95517070565144513</v>
      </c>
      <c r="AD11" s="373">
        <v>9005548.3659700006</v>
      </c>
      <c r="AE11" s="374">
        <v>0.96196544216372126</v>
      </c>
      <c r="AF11" s="373">
        <v>128127742.88197</v>
      </c>
      <c r="AG11" s="374">
        <v>0.97894467363876037</v>
      </c>
    </row>
    <row r="12" spans="1:35" ht="18.75">
      <c r="A12" s="370" t="s">
        <v>441</v>
      </c>
      <c r="B12" s="375">
        <v>358856.08544</v>
      </c>
      <c r="C12" s="376">
        <v>0.69045095162511849</v>
      </c>
      <c r="D12" s="375">
        <v>194719.82769000001</v>
      </c>
      <c r="E12" s="376">
        <v>0.6550667147094249</v>
      </c>
      <c r="F12" s="375">
        <v>235227.34437999999</v>
      </c>
      <c r="G12" s="376">
        <v>0.60313437052420449</v>
      </c>
      <c r="H12" s="375">
        <v>230012.7763</v>
      </c>
      <c r="I12" s="376">
        <v>0.59075558438365328</v>
      </c>
      <c r="J12" s="375">
        <v>1018816.0338100001</v>
      </c>
      <c r="K12" s="376">
        <v>0.63821385829164423</v>
      </c>
      <c r="L12" s="375">
        <v>34971871.314559996</v>
      </c>
      <c r="M12" s="376">
        <v>0.78574897438109048</v>
      </c>
      <c r="N12" s="375">
        <v>13267521.64555</v>
      </c>
      <c r="O12" s="376">
        <v>0.74015820945223298</v>
      </c>
      <c r="P12" s="375">
        <v>14576689.607209999</v>
      </c>
      <c r="Q12" s="376">
        <v>0.70095083212570142</v>
      </c>
      <c r="R12" s="375">
        <v>26296021.819849998</v>
      </c>
      <c r="S12" s="376">
        <v>0.71657075327830455</v>
      </c>
      <c r="T12" s="375">
        <v>89112104.387169987</v>
      </c>
      <c r="U12" s="376">
        <v>0.74306175344266523</v>
      </c>
      <c r="V12" s="375">
        <v>3258575.38411</v>
      </c>
      <c r="W12" s="376">
        <v>0.87667622748565499</v>
      </c>
      <c r="X12" s="375">
        <v>917527.87745000003</v>
      </c>
      <c r="Y12" s="376">
        <v>0.89545971143982306</v>
      </c>
      <c r="Z12" s="375">
        <v>1427715.8084200001</v>
      </c>
      <c r="AA12" s="376">
        <v>0.91679894562861564</v>
      </c>
      <c r="AB12" s="375">
        <v>2769113.6053200001</v>
      </c>
      <c r="AC12" s="376">
        <v>0.90413551790684599</v>
      </c>
      <c r="AD12" s="375">
        <v>8372932.6753000002</v>
      </c>
      <c r="AE12" s="376">
        <v>0.89438994227582225</v>
      </c>
      <c r="AF12" s="375">
        <v>98503853.096279994</v>
      </c>
      <c r="AG12" s="376">
        <v>0.75260689178243323</v>
      </c>
    </row>
    <row r="13" spans="1:35" ht="19.5">
      <c r="A13" s="377" t="s">
        <v>442</v>
      </c>
      <c r="B13" s="375">
        <v>147770.99023</v>
      </c>
      <c r="C13" s="376">
        <v>0.28431626205193211</v>
      </c>
      <c r="D13" s="375">
        <v>82821.466799999995</v>
      </c>
      <c r="E13" s="376">
        <v>0.2786238402514668</v>
      </c>
      <c r="F13" s="375">
        <v>118668.20509</v>
      </c>
      <c r="G13" s="376">
        <v>0.3042710589912172</v>
      </c>
      <c r="H13" s="375">
        <v>73200.15823999999</v>
      </c>
      <c r="I13" s="376">
        <v>0.18800434894818965</v>
      </c>
      <c r="J13" s="375">
        <v>422460.82036000001</v>
      </c>
      <c r="K13" s="376">
        <v>0.26464085879246241</v>
      </c>
      <c r="L13" s="375">
        <v>5652490.1392399995</v>
      </c>
      <c r="M13" s="376">
        <v>0.12700030517834865</v>
      </c>
      <c r="N13" s="375">
        <v>3387864.8030300001</v>
      </c>
      <c r="O13" s="376">
        <v>0.18899957456017982</v>
      </c>
      <c r="P13" s="375">
        <v>3527916.99523</v>
      </c>
      <c r="Q13" s="376">
        <v>0.16964732186200326</v>
      </c>
      <c r="R13" s="375">
        <v>3427170.7594899996</v>
      </c>
      <c r="S13" s="376">
        <v>9.3390945199449071E-2</v>
      </c>
      <c r="T13" s="375">
        <v>15995442.69699</v>
      </c>
      <c r="U13" s="376">
        <v>0.13337808347423905</v>
      </c>
      <c r="V13" s="375">
        <v>0</v>
      </c>
      <c r="W13" s="376">
        <v>0</v>
      </c>
      <c r="X13" s="375">
        <v>0</v>
      </c>
      <c r="Y13" s="376">
        <v>0</v>
      </c>
      <c r="Z13" s="375">
        <v>0</v>
      </c>
      <c r="AA13" s="376">
        <v>0</v>
      </c>
      <c r="AB13" s="375">
        <v>0</v>
      </c>
      <c r="AC13" s="376">
        <v>0</v>
      </c>
      <c r="AD13" s="375">
        <v>0</v>
      </c>
      <c r="AE13" s="376">
        <v>0</v>
      </c>
      <c r="AF13" s="375">
        <v>16417903.517349999</v>
      </c>
      <c r="AG13" s="376">
        <v>0.12543902545314031</v>
      </c>
      <c r="AH13" s="135"/>
      <c r="AI13" s="77"/>
    </row>
    <row r="14" spans="1:35" ht="19.5">
      <c r="A14" s="377" t="s">
        <v>443</v>
      </c>
      <c r="B14" s="375">
        <v>153887.05834000002</v>
      </c>
      <c r="C14" s="376">
        <v>0.29608377894265409</v>
      </c>
      <c r="D14" s="375">
        <v>77859.138599999991</v>
      </c>
      <c r="E14" s="376">
        <v>0.26192982367469025</v>
      </c>
      <c r="F14" s="375">
        <v>103746.00848999999</v>
      </c>
      <c r="G14" s="376">
        <v>0.26600981994649053</v>
      </c>
      <c r="H14" s="375">
        <v>122357.50811</v>
      </c>
      <c r="I14" s="376">
        <v>0.31425811370135892</v>
      </c>
      <c r="J14" s="375">
        <v>457849.71353999997</v>
      </c>
      <c r="K14" s="376">
        <v>0.28680941651786102</v>
      </c>
      <c r="L14" s="375">
        <v>27364364.847070001</v>
      </c>
      <c r="M14" s="376">
        <v>0.61482330813173813</v>
      </c>
      <c r="N14" s="375">
        <v>8712320.8040800001</v>
      </c>
      <c r="O14" s="376">
        <v>0.48603619717358082</v>
      </c>
      <c r="P14" s="375">
        <v>10324503.182540001</v>
      </c>
      <c r="Q14" s="376">
        <v>0.49647548874926156</v>
      </c>
      <c r="R14" s="375">
        <v>21951020.430679999</v>
      </c>
      <c r="S14" s="376">
        <v>0.59816877826615467</v>
      </c>
      <c r="T14" s="375">
        <v>68352209.264369994</v>
      </c>
      <c r="U14" s="376">
        <v>0.56995525823285664</v>
      </c>
      <c r="V14" s="375">
        <v>2778685.1624000003</v>
      </c>
      <c r="W14" s="376">
        <v>0.74756816657428116</v>
      </c>
      <c r="X14" s="375">
        <v>744941.38486999995</v>
      </c>
      <c r="Y14" s="376">
        <v>0.7270242288323534</v>
      </c>
      <c r="Z14" s="375">
        <v>1328934.66365</v>
      </c>
      <c r="AA14" s="376">
        <v>0.85336723965531991</v>
      </c>
      <c r="AB14" s="375">
        <v>2354412.9429000001</v>
      </c>
      <c r="AC14" s="376">
        <v>0.76873276755630926</v>
      </c>
      <c r="AD14" s="375">
        <v>7206974.1538200006</v>
      </c>
      <c r="AE14" s="376">
        <v>0.76984318964292386</v>
      </c>
      <c r="AF14" s="375">
        <v>76017033.13172999</v>
      </c>
      <c r="AG14" s="376">
        <v>0.58079903708816583</v>
      </c>
      <c r="AH14" s="135"/>
      <c r="AI14" s="77"/>
    </row>
    <row r="15" spans="1:35" ht="19.5">
      <c r="A15" s="377" t="s">
        <v>444</v>
      </c>
      <c r="B15" s="375">
        <v>0</v>
      </c>
      <c r="C15" s="376">
        <v>0</v>
      </c>
      <c r="D15" s="375">
        <v>0</v>
      </c>
      <c r="E15" s="376">
        <v>0</v>
      </c>
      <c r="F15" s="375">
        <v>1146.92875</v>
      </c>
      <c r="G15" s="376">
        <v>2.9407811897492063E-3</v>
      </c>
      <c r="H15" s="375">
        <v>0</v>
      </c>
      <c r="I15" s="376">
        <v>0</v>
      </c>
      <c r="J15" s="375">
        <v>1146.92875</v>
      </c>
      <c r="K15" s="376">
        <v>7.1846712108147035E-4</v>
      </c>
      <c r="L15" s="375">
        <v>0</v>
      </c>
      <c r="M15" s="376">
        <v>0</v>
      </c>
      <c r="N15" s="375">
        <v>0</v>
      </c>
      <c r="O15" s="376">
        <v>0</v>
      </c>
      <c r="P15" s="375">
        <v>0</v>
      </c>
      <c r="Q15" s="376">
        <v>0</v>
      </c>
      <c r="R15" s="375">
        <v>0</v>
      </c>
      <c r="S15" s="376">
        <v>0</v>
      </c>
      <c r="T15" s="375">
        <v>0</v>
      </c>
      <c r="U15" s="376">
        <v>0</v>
      </c>
      <c r="V15" s="375">
        <v>0</v>
      </c>
      <c r="W15" s="376">
        <v>0</v>
      </c>
      <c r="X15" s="375">
        <v>0</v>
      </c>
      <c r="Y15" s="376">
        <v>0</v>
      </c>
      <c r="Z15" s="375">
        <v>1259.9706100000001</v>
      </c>
      <c r="AA15" s="376">
        <v>8.0908239578112806E-4</v>
      </c>
      <c r="AB15" s="375">
        <v>0</v>
      </c>
      <c r="AC15" s="376">
        <v>0</v>
      </c>
      <c r="AD15" s="375">
        <v>1259.9706100000001</v>
      </c>
      <c r="AE15" s="376">
        <v>1.3458904840731397E-4</v>
      </c>
      <c r="AF15" s="375">
        <v>2406.8993600000003</v>
      </c>
      <c r="AG15" s="376">
        <v>1.8389626285909597E-5</v>
      </c>
      <c r="AI15" s="77"/>
    </row>
    <row r="16" spans="1:35" ht="19.5">
      <c r="A16" s="377" t="s">
        <v>445</v>
      </c>
      <c r="B16" s="375">
        <v>8295.2652199999993</v>
      </c>
      <c r="C16" s="376">
        <v>1.596036404986469E-2</v>
      </c>
      <c r="D16" s="375">
        <v>4377.2061100000001</v>
      </c>
      <c r="E16" s="376">
        <v>1.4725578078513149E-2</v>
      </c>
      <c r="F16" s="375">
        <v>1666.19109</v>
      </c>
      <c r="G16" s="376">
        <v>4.2721951263317163E-3</v>
      </c>
      <c r="H16" s="375">
        <v>7037.9358200000006</v>
      </c>
      <c r="I16" s="376">
        <v>1.8075951932235105E-2</v>
      </c>
      <c r="J16" s="375">
        <v>21376.598239999999</v>
      </c>
      <c r="K16" s="376">
        <v>1.3390878026213944E-2</v>
      </c>
      <c r="L16" s="375">
        <v>417705.96506999998</v>
      </c>
      <c r="M16" s="376">
        <v>9.3850292051706734E-3</v>
      </c>
      <c r="N16" s="375">
        <v>415866.72752999997</v>
      </c>
      <c r="O16" s="376">
        <v>2.3200050517543692E-2</v>
      </c>
      <c r="P16" s="375">
        <v>400320.68131999997</v>
      </c>
      <c r="Q16" s="376">
        <v>1.9250263417119572E-2</v>
      </c>
      <c r="R16" s="375">
        <v>470800.35236000002</v>
      </c>
      <c r="S16" s="376">
        <v>1.2829384058376204E-2</v>
      </c>
      <c r="T16" s="375">
        <v>1704693.7262800001</v>
      </c>
      <c r="U16" s="376">
        <v>1.4214597646901722E-2</v>
      </c>
      <c r="V16" s="375">
        <v>87754.88162</v>
      </c>
      <c r="W16" s="376">
        <v>2.3609279974685655E-2</v>
      </c>
      <c r="X16" s="375">
        <v>67478.881730000008</v>
      </c>
      <c r="Y16" s="376">
        <v>6.5855895441738824E-2</v>
      </c>
      <c r="Z16" s="375">
        <v>72390.386329999994</v>
      </c>
      <c r="AA16" s="376">
        <v>4.6485042379994734E-2</v>
      </c>
      <c r="AB16" s="375">
        <v>166981.61586000002</v>
      </c>
      <c r="AC16" s="376">
        <v>5.4520699131466836E-2</v>
      </c>
      <c r="AD16" s="375">
        <v>394605.76554000005</v>
      </c>
      <c r="AE16" s="376">
        <v>4.2151470882378951E-2</v>
      </c>
      <c r="AF16" s="375">
        <v>2120676.0900600003</v>
      </c>
      <c r="AG16" s="376">
        <v>1.6202771672874327E-2</v>
      </c>
      <c r="AI16" s="77"/>
    </row>
    <row r="17" spans="1:35" ht="19.5">
      <c r="A17" s="378" t="s">
        <v>446</v>
      </c>
      <c r="B17" s="375">
        <v>0</v>
      </c>
      <c r="C17" s="376">
        <v>0</v>
      </c>
      <c r="D17" s="375">
        <v>3334.0062200000002</v>
      </c>
      <c r="E17" s="376">
        <v>1.1216097134356437E-2</v>
      </c>
      <c r="F17" s="375">
        <v>0</v>
      </c>
      <c r="G17" s="376">
        <v>0</v>
      </c>
      <c r="H17" s="375">
        <v>0</v>
      </c>
      <c r="I17" s="376">
        <v>0</v>
      </c>
      <c r="J17" s="375">
        <v>3334.0062200000002</v>
      </c>
      <c r="K17" s="376">
        <v>2.0885114707876276E-3</v>
      </c>
      <c r="L17" s="375">
        <v>6803.9801900000002</v>
      </c>
      <c r="M17" s="376">
        <v>1.5287201556686333E-4</v>
      </c>
      <c r="N17" s="375">
        <v>36171.315759999998</v>
      </c>
      <c r="O17" s="376">
        <v>2.0178973150899344E-3</v>
      </c>
      <c r="P17" s="375">
        <v>28905.683219999999</v>
      </c>
      <c r="Q17" s="376">
        <v>1.3899906804765254E-3</v>
      </c>
      <c r="R17" s="375">
        <v>18798.93461</v>
      </c>
      <c r="S17" s="376">
        <v>5.1227394115366351E-4</v>
      </c>
      <c r="T17" s="375">
        <v>90679.913780000003</v>
      </c>
      <c r="U17" s="376">
        <v>7.5613494035157926E-4</v>
      </c>
      <c r="V17" s="375">
        <v>0</v>
      </c>
      <c r="W17" s="376">
        <v>0</v>
      </c>
      <c r="X17" s="375">
        <v>0</v>
      </c>
      <c r="Y17" s="376">
        <v>0</v>
      </c>
      <c r="Z17" s="375">
        <v>0</v>
      </c>
      <c r="AA17" s="376">
        <v>0</v>
      </c>
      <c r="AB17" s="375">
        <v>0</v>
      </c>
      <c r="AC17" s="376">
        <v>0</v>
      </c>
      <c r="AD17" s="375">
        <v>0</v>
      </c>
      <c r="AE17" s="376">
        <v>0</v>
      </c>
      <c r="AF17" s="375">
        <v>94013.92</v>
      </c>
      <c r="AG17" s="376">
        <v>7.1830209571928318E-4</v>
      </c>
      <c r="AH17" s="135"/>
      <c r="AI17" s="77"/>
    </row>
    <row r="18" spans="1:35" ht="19.5">
      <c r="A18" s="378" t="s">
        <v>447</v>
      </c>
      <c r="B18" s="375">
        <v>0</v>
      </c>
      <c r="C18" s="376">
        <v>0</v>
      </c>
      <c r="D18" s="375">
        <v>1327.9839999999999</v>
      </c>
      <c r="E18" s="376">
        <v>4.4675374171531087E-3</v>
      </c>
      <c r="F18" s="375">
        <v>0</v>
      </c>
      <c r="G18" s="376">
        <v>0</v>
      </c>
      <c r="H18" s="375">
        <v>9417.0256300000001</v>
      </c>
      <c r="I18" s="376">
        <v>2.4186310728890111E-2</v>
      </c>
      <c r="J18" s="375">
        <v>10745.00963</v>
      </c>
      <c r="K18" s="376">
        <v>6.7309640070133177E-3</v>
      </c>
      <c r="L18" s="375">
        <v>114556.00162000001</v>
      </c>
      <c r="M18" s="376">
        <v>2.5738474207595043E-3</v>
      </c>
      <c r="N18" s="375">
        <v>125262.36683</v>
      </c>
      <c r="O18" s="376">
        <v>6.9880397878030491E-3</v>
      </c>
      <c r="P18" s="375">
        <v>295043.0649</v>
      </c>
      <c r="Q18" s="376">
        <v>1.418776741684055E-2</v>
      </c>
      <c r="R18" s="375">
        <v>228409.34271</v>
      </c>
      <c r="S18" s="376">
        <v>6.2241907115378548E-3</v>
      </c>
      <c r="T18" s="375">
        <v>763270.77606000006</v>
      </c>
      <c r="U18" s="376">
        <v>6.3645374005144063E-3</v>
      </c>
      <c r="V18" s="375">
        <v>25130.787829999997</v>
      </c>
      <c r="W18" s="376">
        <v>6.7611031421831568E-3</v>
      </c>
      <c r="X18" s="375">
        <v>20104.630269999998</v>
      </c>
      <c r="Y18" s="376">
        <v>1.9621078402775379E-2</v>
      </c>
      <c r="Z18" s="375">
        <v>25130.787829999997</v>
      </c>
      <c r="AA18" s="376">
        <v>1.6137581197519849E-2</v>
      </c>
      <c r="AB18" s="375">
        <v>22718.232199999999</v>
      </c>
      <c r="AC18" s="376">
        <v>7.4176662873682757E-3</v>
      </c>
      <c r="AD18" s="375">
        <v>93084.438129999995</v>
      </c>
      <c r="AE18" s="376">
        <v>9.9432049049510678E-3</v>
      </c>
      <c r="AF18" s="375">
        <v>867100.22382000007</v>
      </c>
      <c r="AG18" s="376">
        <v>6.6249754075626832E-3</v>
      </c>
    </row>
    <row r="19" spans="1:35" ht="19.5">
      <c r="A19" s="379" t="s">
        <v>448</v>
      </c>
      <c r="B19" s="375">
        <v>0</v>
      </c>
      <c r="C19" s="376">
        <v>0</v>
      </c>
      <c r="D19" s="375">
        <v>0</v>
      </c>
      <c r="E19" s="376">
        <v>0</v>
      </c>
      <c r="F19" s="375">
        <v>0</v>
      </c>
      <c r="G19" s="376">
        <v>0</v>
      </c>
      <c r="H19" s="375">
        <v>0</v>
      </c>
      <c r="I19" s="376">
        <v>0</v>
      </c>
      <c r="J19" s="375">
        <v>0</v>
      </c>
      <c r="K19" s="376">
        <v>0</v>
      </c>
      <c r="L19" s="375">
        <v>0</v>
      </c>
      <c r="M19" s="376">
        <v>0</v>
      </c>
      <c r="N19" s="375">
        <v>0</v>
      </c>
      <c r="O19" s="376">
        <v>0</v>
      </c>
      <c r="P19" s="375">
        <v>0</v>
      </c>
      <c r="Q19" s="376">
        <v>0</v>
      </c>
      <c r="R19" s="375">
        <v>199822</v>
      </c>
      <c r="S19" s="376">
        <v>5.4451811016330435E-3</v>
      </c>
      <c r="T19" s="375">
        <v>199822</v>
      </c>
      <c r="U19" s="376">
        <v>1.6662168031776141E-3</v>
      </c>
      <c r="V19" s="375">
        <v>49994.85</v>
      </c>
      <c r="W19" s="376">
        <v>1.3450447304499629E-2</v>
      </c>
      <c r="X19" s="375">
        <v>0</v>
      </c>
      <c r="Y19" s="376">
        <v>0</v>
      </c>
      <c r="Z19" s="375">
        <v>0</v>
      </c>
      <c r="AA19" s="376">
        <v>0</v>
      </c>
      <c r="AB19" s="375">
        <v>80000</v>
      </c>
      <c r="AC19" s="376">
        <v>2.6120575657707295E-2</v>
      </c>
      <c r="AD19" s="375">
        <v>129994.85</v>
      </c>
      <c r="AE19" s="376">
        <v>1.3885945450228808E-2</v>
      </c>
      <c r="AF19" s="375">
        <v>329816.84999999998</v>
      </c>
      <c r="AG19" s="376">
        <v>2.5199261402836142E-3</v>
      </c>
    </row>
    <row r="20" spans="1:35" ht="17.25" customHeight="1">
      <c r="A20" s="370" t="s">
        <v>449</v>
      </c>
      <c r="B20" s="375">
        <v>48902.771649999995</v>
      </c>
      <c r="C20" s="376">
        <v>9.4090546580667636E-2</v>
      </c>
      <c r="D20" s="375">
        <v>25000.025960000003</v>
      </c>
      <c r="E20" s="376">
        <v>8.4103838153245111E-2</v>
      </c>
      <c r="F20" s="375">
        <v>10000.010960000001</v>
      </c>
      <c r="G20" s="376">
        <v>2.56405152704158E-2</v>
      </c>
      <c r="H20" s="375">
        <v>18000.148499999999</v>
      </c>
      <c r="I20" s="376">
        <v>4.6230859072979413E-2</v>
      </c>
      <c r="J20" s="375">
        <v>101902.95706999999</v>
      </c>
      <c r="K20" s="376">
        <v>6.3834762356224442E-2</v>
      </c>
      <c r="L20" s="375">
        <v>1415950.3813699998</v>
      </c>
      <c r="M20" s="376">
        <v>3.1813612429506602E-2</v>
      </c>
      <c r="N20" s="375">
        <v>590035.62832000002</v>
      </c>
      <c r="O20" s="376">
        <v>3.2916450098035656E-2</v>
      </c>
      <c r="P20" s="375">
        <v>0</v>
      </c>
      <c r="Q20" s="376">
        <v>0</v>
      </c>
      <c r="R20" s="375">
        <v>0</v>
      </c>
      <c r="S20" s="376">
        <v>0</v>
      </c>
      <c r="T20" s="375">
        <v>2005986.0096899997</v>
      </c>
      <c r="U20" s="376">
        <v>1.6726924944624168E-2</v>
      </c>
      <c r="V20" s="375">
        <v>317009.70225999999</v>
      </c>
      <c r="W20" s="376">
        <v>8.5287230490005417E-2</v>
      </c>
      <c r="X20" s="375">
        <v>85002.980580000003</v>
      </c>
      <c r="Y20" s="376">
        <v>8.295850876295538E-2</v>
      </c>
      <c r="Z20" s="375">
        <v>0</v>
      </c>
      <c r="AA20" s="376">
        <v>0</v>
      </c>
      <c r="AB20" s="375">
        <v>145000.81436000002</v>
      </c>
      <c r="AC20" s="376">
        <v>4.7343809273994383E-2</v>
      </c>
      <c r="AD20" s="375">
        <v>547013.4972000001</v>
      </c>
      <c r="AE20" s="376">
        <v>5.8431542346932125E-2</v>
      </c>
      <c r="AF20" s="375">
        <v>2654902.4639599998</v>
      </c>
      <c r="AG20" s="376">
        <v>2.0284464298401309E-2</v>
      </c>
    </row>
    <row r="21" spans="1:35" ht="19.5">
      <c r="A21" s="377" t="s">
        <v>450</v>
      </c>
      <c r="B21" s="375">
        <v>136981.88299000001</v>
      </c>
      <c r="C21" s="376">
        <v>0.26355766365193661</v>
      </c>
      <c r="D21" s="375">
        <v>88726.986470000003</v>
      </c>
      <c r="E21" s="376">
        <v>0.29849089444297716</v>
      </c>
      <c r="F21" s="375">
        <v>125159.34147</v>
      </c>
      <c r="G21" s="376">
        <v>0.32091464889721683</v>
      </c>
      <c r="H21" s="375">
        <v>131574.05533999999</v>
      </c>
      <c r="I21" s="376">
        <v>0.33792952375275875</v>
      </c>
      <c r="J21" s="375">
        <v>482442.26627000002</v>
      </c>
      <c r="K21" s="376">
        <v>0.30221485522533725</v>
      </c>
      <c r="L21" s="375">
        <v>9333857.8403099999</v>
      </c>
      <c r="M21" s="376">
        <v>0.20971337676142757</v>
      </c>
      <c r="N21" s="375">
        <v>4395654.4233299997</v>
      </c>
      <c r="O21" s="376">
        <v>0.24522136042144355</v>
      </c>
      <c r="P21" s="375">
        <v>5297212.1233000001</v>
      </c>
      <c r="Q21" s="376">
        <v>0.25472760591244964</v>
      </c>
      <c r="R21" s="375">
        <v>9482107.4418099988</v>
      </c>
      <c r="S21" s="376">
        <v>0.25838892737435243</v>
      </c>
      <c r="T21" s="375">
        <v>28508831.828749999</v>
      </c>
      <c r="U21" s="376">
        <v>0.23772104489009238</v>
      </c>
      <c r="V21" s="375">
        <v>288804.40068999998</v>
      </c>
      <c r="W21" s="376">
        <v>7.7698970449725152E-2</v>
      </c>
      <c r="X21" s="375">
        <v>85460.981819999986</v>
      </c>
      <c r="Y21" s="376">
        <v>8.3405494264201727E-2</v>
      </c>
      <c r="Z21" s="375">
        <v>102043.83646999999</v>
      </c>
      <c r="AA21" s="376">
        <v>6.5526823427925235E-2</v>
      </c>
      <c r="AB21" s="375">
        <v>156306.47169000001</v>
      </c>
      <c r="AC21" s="376">
        <v>5.1035187744599107E-2</v>
      </c>
      <c r="AD21" s="375">
        <v>632615.69066999992</v>
      </c>
      <c r="AE21" s="376">
        <v>6.757549988789896E-2</v>
      </c>
      <c r="AF21" s="375">
        <v>29623889.785689998</v>
      </c>
      <c r="AG21" s="376">
        <v>0.22633778185632719</v>
      </c>
    </row>
    <row r="22" spans="1:35" ht="19.5">
      <c r="A22" s="377" t="s">
        <v>451</v>
      </c>
      <c r="B22" s="375">
        <v>59505.767690000001</v>
      </c>
      <c r="C22" s="376">
        <v>0.11449106088968135</v>
      </c>
      <c r="D22" s="375">
        <v>44281.41951</v>
      </c>
      <c r="E22" s="376">
        <v>0.14896933889683811</v>
      </c>
      <c r="F22" s="375">
        <v>45520.116820000003</v>
      </c>
      <c r="G22" s="376">
        <v>0.11671579712291845</v>
      </c>
      <c r="H22" s="375">
        <v>46068.380389999998</v>
      </c>
      <c r="I22" s="376">
        <v>0.11832017949910238</v>
      </c>
      <c r="J22" s="375">
        <v>195375.68441000002</v>
      </c>
      <c r="K22" s="376">
        <v>0.12238860130358976</v>
      </c>
      <c r="L22" s="375">
        <v>3323689.77293</v>
      </c>
      <c r="M22" s="376">
        <v>7.4676753976084018E-2</v>
      </c>
      <c r="N22" s="375">
        <v>2156210.7860599998</v>
      </c>
      <c r="O22" s="376">
        <v>0.12028901532993146</v>
      </c>
      <c r="P22" s="375">
        <v>2531758.0603700001</v>
      </c>
      <c r="Q22" s="376">
        <v>0.12174492062172487</v>
      </c>
      <c r="R22" s="375">
        <v>2449406.1237900001</v>
      </c>
      <c r="S22" s="376">
        <v>6.6746704244205118E-2</v>
      </c>
      <c r="T22" s="375">
        <v>10461064.74315</v>
      </c>
      <c r="U22" s="376">
        <v>8.7229643653678982E-2</v>
      </c>
      <c r="V22" s="375">
        <v>0</v>
      </c>
      <c r="W22" s="376">
        <v>0</v>
      </c>
      <c r="X22" s="375">
        <v>0</v>
      </c>
      <c r="Y22" s="376">
        <v>0</v>
      </c>
      <c r="Z22" s="375">
        <v>0</v>
      </c>
      <c r="AA22" s="376">
        <v>0</v>
      </c>
      <c r="AB22" s="375">
        <v>0</v>
      </c>
      <c r="AC22" s="376">
        <v>0</v>
      </c>
      <c r="AD22" s="375">
        <v>0</v>
      </c>
      <c r="AE22" s="376">
        <v>0</v>
      </c>
      <c r="AF22" s="375">
        <v>10656440.42756</v>
      </c>
      <c r="AG22" s="376">
        <v>8.1419256765636855E-2</v>
      </c>
    </row>
    <row r="23" spans="1:35" ht="19.5">
      <c r="A23" s="377" t="s">
        <v>452</v>
      </c>
      <c r="B23" s="375">
        <v>11058.178179999999</v>
      </c>
      <c r="C23" s="376">
        <v>2.1276299768637194E-2</v>
      </c>
      <c r="D23" s="375">
        <v>6491.78431</v>
      </c>
      <c r="E23" s="376">
        <v>2.183933639939372E-2</v>
      </c>
      <c r="F23" s="375">
        <v>14618.224759999999</v>
      </c>
      <c r="G23" s="376">
        <v>3.7481840438417909E-2</v>
      </c>
      <c r="H23" s="375">
        <v>11132.611199999999</v>
      </c>
      <c r="I23" s="376">
        <v>2.8592551861528932E-2</v>
      </c>
      <c r="J23" s="375">
        <v>43300.798449999995</v>
      </c>
      <c r="K23" s="376">
        <v>2.712478870452981E-2</v>
      </c>
      <c r="L23" s="375">
        <v>2520685.8913400001</v>
      </c>
      <c r="M23" s="376">
        <v>5.6634840499161017E-2</v>
      </c>
      <c r="N23" s="375">
        <v>219985.84959999999</v>
      </c>
      <c r="O23" s="376">
        <v>1.2272399992607239E-2</v>
      </c>
      <c r="P23" s="375">
        <v>626811.11410000001</v>
      </c>
      <c r="Q23" s="376">
        <v>3.014153308146951E-2</v>
      </c>
      <c r="R23" s="375">
        <v>1026172.45242</v>
      </c>
      <c r="S23" s="376">
        <v>2.7963361616507778E-2</v>
      </c>
      <c r="T23" s="375">
        <v>4393655.3074599998</v>
      </c>
      <c r="U23" s="376">
        <v>3.6636518004325644E-2</v>
      </c>
      <c r="V23" s="375">
        <v>252419.44311000002</v>
      </c>
      <c r="W23" s="376">
        <v>6.7910083102203478E-2</v>
      </c>
      <c r="X23" s="375">
        <v>27902.121210000001</v>
      </c>
      <c r="Y23" s="376">
        <v>2.7231025913571894E-2</v>
      </c>
      <c r="Z23" s="375">
        <v>73992.841780000002</v>
      </c>
      <c r="AA23" s="376">
        <v>4.7514049314226738E-2</v>
      </c>
      <c r="AB23" s="375">
        <v>93654.67899</v>
      </c>
      <c r="AC23" s="376">
        <v>3.057892660320731E-2</v>
      </c>
      <c r="AD23" s="375">
        <v>447969.08509000001</v>
      </c>
      <c r="AE23" s="376">
        <v>4.785169780917204E-2</v>
      </c>
      <c r="AF23" s="375">
        <v>4884925.1909999996</v>
      </c>
      <c r="AG23" s="376">
        <v>3.732268585468216E-2</v>
      </c>
    </row>
    <row r="24" spans="1:35" ht="19.5">
      <c r="A24" s="377" t="s">
        <v>444</v>
      </c>
      <c r="B24" s="375">
        <v>0</v>
      </c>
      <c r="C24" s="376">
        <v>0</v>
      </c>
      <c r="D24" s="375">
        <v>0</v>
      </c>
      <c r="E24" s="376">
        <v>0</v>
      </c>
      <c r="F24" s="375">
        <v>0</v>
      </c>
      <c r="G24" s="376">
        <v>0</v>
      </c>
      <c r="H24" s="375">
        <v>0</v>
      </c>
      <c r="I24" s="376">
        <v>0</v>
      </c>
      <c r="J24" s="375">
        <v>0</v>
      </c>
      <c r="K24" s="376">
        <v>0</v>
      </c>
      <c r="L24" s="375">
        <v>0</v>
      </c>
      <c r="M24" s="376">
        <v>0</v>
      </c>
      <c r="N24" s="375">
        <v>0</v>
      </c>
      <c r="O24" s="376">
        <v>0</v>
      </c>
      <c r="P24" s="375">
        <v>0</v>
      </c>
      <c r="Q24" s="376">
        <v>0</v>
      </c>
      <c r="R24" s="375">
        <v>0</v>
      </c>
      <c r="S24" s="376">
        <v>0</v>
      </c>
      <c r="T24" s="375">
        <v>0</v>
      </c>
      <c r="U24" s="376">
        <v>0</v>
      </c>
      <c r="V24" s="375">
        <v>0</v>
      </c>
      <c r="W24" s="376">
        <v>0</v>
      </c>
      <c r="X24" s="375">
        <v>0</v>
      </c>
      <c r="Y24" s="376">
        <v>0</v>
      </c>
      <c r="Z24" s="375">
        <v>0</v>
      </c>
      <c r="AA24" s="376">
        <v>0</v>
      </c>
      <c r="AB24" s="375">
        <v>0</v>
      </c>
      <c r="AC24" s="376">
        <v>0</v>
      </c>
      <c r="AD24" s="375">
        <v>0</v>
      </c>
      <c r="AE24" s="376">
        <v>0</v>
      </c>
      <c r="AF24" s="375">
        <v>0</v>
      </c>
      <c r="AG24" s="376">
        <v>0</v>
      </c>
    </row>
    <row r="25" spans="1:35" ht="19.5">
      <c r="A25" s="377" t="s">
        <v>453</v>
      </c>
      <c r="B25" s="375">
        <v>0</v>
      </c>
      <c r="C25" s="376">
        <v>0</v>
      </c>
      <c r="D25" s="375">
        <v>5053.2034999999996</v>
      </c>
      <c r="E25" s="376">
        <v>1.6999734720251937E-2</v>
      </c>
      <c r="F25" s="375">
        <v>0</v>
      </c>
      <c r="G25" s="376">
        <v>0</v>
      </c>
      <c r="H25" s="375">
        <v>0</v>
      </c>
      <c r="I25" s="376">
        <v>0</v>
      </c>
      <c r="J25" s="375">
        <v>5053.2034999999996</v>
      </c>
      <c r="K25" s="376">
        <v>3.1654630428296525E-3</v>
      </c>
      <c r="L25" s="375">
        <v>0</v>
      </c>
      <c r="M25" s="376">
        <v>0</v>
      </c>
      <c r="N25" s="375">
        <v>402426.73405999999</v>
      </c>
      <c r="O25" s="376">
        <v>2.2450270583689851E-2</v>
      </c>
      <c r="P25" s="375">
        <v>0</v>
      </c>
      <c r="Q25" s="376">
        <v>0</v>
      </c>
      <c r="R25" s="375">
        <v>0</v>
      </c>
      <c r="S25" s="376">
        <v>0</v>
      </c>
      <c r="T25" s="375">
        <v>402426.73405999999</v>
      </c>
      <c r="U25" s="376">
        <v>3.3556374490229359E-3</v>
      </c>
      <c r="V25" s="375">
        <v>0</v>
      </c>
      <c r="W25" s="376">
        <v>0</v>
      </c>
      <c r="X25" s="375">
        <v>38741.009140000002</v>
      </c>
      <c r="Y25" s="376">
        <v>3.7809219444978018E-2</v>
      </c>
      <c r="Z25" s="375">
        <v>28050.99469</v>
      </c>
      <c r="AA25" s="376">
        <v>1.8012774113698494E-2</v>
      </c>
      <c r="AB25" s="375">
        <v>0</v>
      </c>
      <c r="AC25" s="376">
        <v>0</v>
      </c>
      <c r="AD25" s="375">
        <v>66792.003830000001</v>
      </c>
      <c r="AE25" s="376">
        <v>7.1346681941234875E-3</v>
      </c>
      <c r="AF25" s="375">
        <v>474271.94138999999</v>
      </c>
      <c r="AG25" s="376">
        <v>3.6236179646725727E-3</v>
      </c>
    </row>
    <row r="26" spans="1:35" ht="19.5">
      <c r="A26" s="378" t="s">
        <v>446</v>
      </c>
      <c r="B26" s="375">
        <v>2630.1233999999999</v>
      </c>
      <c r="C26" s="376">
        <v>5.0604442229115242E-3</v>
      </c>
      <c r="D26" s="375">
        <v>2420.1480799999999</v>
      </c>
      <c r="E26" s="376">
        <v>8.1417412427041702E-3</v>
      </c>
      <c r="F26" s="375">
        <v>6660.8770300000006</v>
      </c>
      <c r="G26" s="376">
        <v>1.7078813201828413E-2</v>
      </c>
      <c r="H26" s="375">
        <v>0</v>
      </c>
      <c r="I26" s="376">
        <v>0</v>
      </c>
      <c r="J26" s="375">
        <v>11711.148509999999</v>
      </c>
      <c r="K26" s="376">
        <v>7.3361794745639185E-3</v>
      </c>
      <c r="L26" s="375">
        <v>110000.02708</v>
      </c>
      <c r="M26" s="376">
        <v>2.4714836584686099E-3</v>
      </c>
      <c r="N26" s="375">
        <v>363028.72683</v>
      </c>
      <c r="O26" s="376">
        <v>2.0252365106963259E-2</v>
      </c>
      <c r="P26" s="375">
        <v>538241.4608</v>
      </c>
      <c r="Q26" s="376">
        <v>2.5882474690666422E-2</v>
      </c>
      <c r="R26" s="375">
        <v>290279.15901999996</v>
      </c>
      <c r="S26" s="376">
        <v>7.9101529906298457E-3</v>
      </c>
      <c r="T26" s="375">
        <v>1301549.3737299999</v>
      </c>
      <c r="U26" s="376">
        <v>1.0852976332306885E-2</v>
      </c>
      <c r="V26" s="375">
        <v>0</v>
      </c>
      <c r="W26" s="376">
        <v>0</v>
      </c>
      <c r="X26" s="375">
        <v>0</v>
      </c>
      <c r="Y26" s="376">
        <v>0</v>
      </c>
      <c r="Z26" s="375">
        <v>0</v>
      </c>
      <c r="AA26" s="376">
        <v>0</v>
      </c>
      <c r="AB26" s="375">
        <v>0</v>
      </c>
      <c r="AC26" s="376">
        <v>0</v>
      </c>
      <c r="AD26" s="375">
        <v>0</v>
      </c>
      <c r="AE26" s="376">
        <v>0</v>
      </c>
      <c r="AF26" s="375">
        <v>1313260.5222399998</v>
      </c>
      <c r="AG26" s="376">
        <v>1.0033809731052511E-2</v>
      </c>
    </row>
    <row r="27" spans="1:35" ht="39">
      <c r="A27" s="378" t="s">
        <v>454</v>
      </c>
      <c r="B27" s="375">
        <v>63787.813719999998</v>
      </c>
      <c r="C27" s="376">
        <v>0.12272985877070652</v>
      </c>
      <c r="D27" s="375">
        <v>30480.431069999999</v>
      </c>
      <c r="E27" s="376">
        <v>0.10254074318378922</v>
      </c>
      <c r="F27" s="375">
        <v>58360.122859999996</v>
      </c>
      <c r="G27" s="376">
        <v>0.14963819813405205</v>
      </c>
      <c r="H27" s="375">
        <v>74373.063750000001</v>
      </c>
      <c r="I27" s="376">
        <v>0.19101679239212743</v>
      </c>
      <c r="J27" s="375">
        <v>227001.4314</v>
      </c>
      <c r="K27" s="376">
        <v>0.14219982269982409</v>
      </c>
      <c r="L27" s="375">
        <v>3379482.1489599999</v>
      </c>
      <c r="M27" s="376">
        <v>7.5930298627713944E-2</v>
      </c>
      <c r="N27" s="375">
        <v>1254002.32678</v>
      </c>
      <c r="O27" s="376">
        <v>6.9957309408251747E-2</v>
      </c>
      <c r="P27" s="375">
        <v>1600401.4880299999</v>
      </c>
      <c r="Q27" s="376">
        <v>7.69586775185888E-2</v>
      </c>
      <c r="R27" s="375">
        <v>5716249.70658</v>
      </c>
      <c r="S27" s="376">
        <v>0.1557687085230097</v>
      </c>
      <c r="T27" s="375">
        <v>11950135.67035</v>
      </c>
      <c r="U27" s="376">
        <v>9.9646269450757927E-2</v>
      </c>
      <c r="V27" s="375">
        <v>36384.957579999995</v>
      </c>
      <c r="W27" s="376">
        <v>9.7888873475216812E-3</v>
      </c>
      <c r="X27" s="375">
        <v>18817.851469999998</v>
      </c>
      <c r="Y27" s="376">
        <v>1.8365248905651818E-2</v>
      </c>
      <c r="Z27" s="375">
        <v>0</v>
      </c>
      <c r="AA27" s="376">
        <v>0</v>
      </c>
      <c r="AB27" s="375">
        <v>62651.792700000005</v>
      </c>
      <c r="AC27" s="376">
        <v>2.0456261141391797E-2</v>
      </c>
      <c r="AD27" s="375">
        <v>117854.60175</v>
      </c>
      <c r="AE27" s="376">
        <v>1.2589133884603433E-2</v>
      </c>
      <c r="AF27" s="375">
        <v>12294991.703499999</v>
      </c>
      <c r="AG27" s="376">
        <v>9.3938411540283068E-2</v>
      </c>
    </row>
    <row r="28" spans="1:35" ht="19.5" customHeight="1">
      <c r="A28" s="379" t="s">
        <v>448</v>
      </c>
      <c r="B28" s="375">
        <v>0</v>
      </c>
      <c r="C28" s="376">
        <v>0</v>
      </c>
      <c r="D28" s="375">
        <v>0</v>
      </c>
      <c r="E28" s="376">
        <v>0</v>
      </c>
      <c r="F28" s="375">
        <v>0</v>
      </c>
      <c r="G28" s="376">
        <v>0</v>
      </c>
      <c r="H28" s="375">
        <v>0</v>
      </c>
      <c r="I28" s="376">
        <v>0</v>
      </c>
      <c r="J28" s="375">
        <v>0</v>
      </c>
      <c r="K28" s="376">
        <v>0</v>
      </c>
      <c r="L28" s="375">
        <v>0</v>
      </c>
      <c r="M28" s="376">
        <v>0</v>
      </c>
      <c r="N28" s="375">
        <v>0</v>
      </c>
      <c r="O28" s="376">
        <v>0</v>
      </c>
      <c r="P28" s="375">
        <v>0</v>
      </c>
      <c r="Q28" s="376">
        <v>0</v>
      </c>
      <c r="R28" s="375">
        <v>0</v>
      </c>
      <c r="S28" s="376">
        <v>0</v>
      </c>
      <c r="T28" s="375">
        <v>0</v>
      </c>
      <c r="U28" s="376">
        <v>0</v>
      </c>
      <c r="V28" s="375">
        <v>0</v>
      </c>
      <c r="W28" s="376">
        <v>0</v>
      </c>
      <c r="X28" s="375">
        <v>0</v>
      </c>
      <c r="Y28" s="376">
        <v>0</v>
      </c>
      <c r="Z28" s="375">
        <v>0</v>
      </c>
      <c r="AA28" s="376">
        <v>0</v>
      </c>
      <c r="AB28" s="375">
        <v>0</v>
      </c>
      <c r="AC28" s="376">
        <v>0</v>
      </c>
      <c r="AD28" s="375">
        <v>0</v>
      </c>
      <c r="AE28" s="376">
        <v>0</v>
      </c>
      <c r="AF28" s="375">
        <v>0</v>
      </c>
      <c r="AG28" s="376">
        <v>0</v>
      </c>
    </row>
    <row r="29" spans="1:35" ht="19.5">
      <c r="A29" s="377" t="s">
        <v>449</v>
      </c>
      <c r="B29" s="375">
        <v>0</v>
      </c>
      <c r="C29" s="376">
        <v>0</v>
      </c>
      <c r="D29" s="375">
        <v>0</v>
      </c>
      <c r="E29" s="376">
        <v>0</v>
      </c>
      <c r="F29" s="375">
        <v>0</v>
      </c>
      <c r="G29" s="376">
        <v>0</v>
      </c>
      <c r="H29" s="375">
        <v>0</v>
      </c>
      <c r="I29" s="376">
        <v>0</v>
      </c>
      <c r="J29" s="375">
        <v>0</v>
      </c>
      <c r="K29" s="376">
        <v>0</v>
      </c>
      <c r="L29" s="375">
        <v>0</v>
      </c>
      <c r="M29" s="376">
        <v>0</v>
      </c>
      <c r="N29" s="375">
        <v>0</v>
      </c>
      <c r="O29" s="376">
        <v>0</v>
      </c>
      <c r="P29" s="375">
        <v>0</v>
      </c>
      <c r="Q29" s="376">
        <v>0</v>
      </c>
      <c r="R29" s="375">
        <v>0</v>
      </c>
      <c r="S29" s="376">
        <v>0</v>
      </c>
      <c r="T29" s="375">
        <v>0</v>
      </c>
      <c r="U29" s="376">
        <v>0</v>
      </c>
      <c r="V29" s="375">
        <v>0</v>
      </c>
      <c r="W29" s="376">
        <v>0</v>
      </c>
      <c r="X29" s="375">
        <v>0</v>
      </c>
      <c r="Y29" s="376">
        <v>0</v>
      </c>
      <c r="Z29" s="375">
        <v>0</v>
      </c>
      <c r="AA29" s="376">
        <v>0</v>
      </c>
      <c r="AB29" s="375">
        <v>0</v>
      </c>
      <c r="AC29" s="376">
        <v>0</v>
      </c>
      <c r="AD29" s="375">
        <v>0</v>
      </c>
      <c r="AE29" s="376">
        <v>0</v>
      </c>
      <c r="AF29" s="375">
        <v>0</v>
      </c>
      <c r="AG29" s="376">
        <v>0</v>
      </c>
    </row>
    <row r="30" spans="1:35" ht="19.5">
      <c r="A30" s="377" t="s">
        <v>455</v>
      </c>
      <c r="B30" s="375">
        <v>0</v>
      </c>
      <c r="C30" s="376">
        <v>0</v>
      </c>
      <c r="D30" s="375">
        <v>0</v>
      </c>
      <c r="E30" s="376">
        <v>0</v>
      </c>
      <c r="F30" s="375">
        <v>0</v>
      </c>
      <c r="G30" s="376">
        <v>0</v>
      </c>
      <c r="H30" s="375">
        <v>0</v>
      </c>
      <c r="I30" s="376">
        <v>0</v>
      </c>
      <c r="J30" s="375">
        <v>0</v>
      </c>
      <c r="K30" s="376">
        <v>0</v>
      </c>
      <c r="L30" s="375">
        <v>1.678E-2</v>
      </c>
      <c r="M30" s="376">
        <v>3.7701350526888687E-10</v>
      </c>
      <c r="N30" s="375">
        <v>0</v>
      </c>
      <c r="O30" s="376">
        <v>0</v>
      </c>
      <c r="P30" s="375">
        <v>0</v>
      </c>
      <c r="Q30" s="376">
        <v>0</v>
      </c>
      <c r="R30" s="375">
        <v>0</v>
      </c>
      <c r="S30" s="376">
        <v>0</v>
      </c>
      <c r="T30" s="375">
        <v>1.678E-2</v>
      </c>
      <c r="U30" s="376">
        <v>1.3992011869223793E-10</v>
      </c>
      <c r="V30" s="375">
        <v>0</v>
      </c>
      <c r="W30" s="376">
        <v>0</v>
      </c>
      <c r="X30" s="375">
        <v>0</v>
      </c>
      <c r="Y30" s="376">
        <v>0</v>
      </c>
      <c r="Z30" s="375">
        <v>0</v>
      </c>
      <c r="AA30" s="376">
        <v>0</v>
      </c>
      <c r="AB30" s="375">
        <v>0</v>
      </c>
      <c r="AC30" s="376">
        <v>0</v>
      </c>
      <c r="AD30" s="375">
        <v>0</v>
      </c>
      <c r="AE30" s="376">
        <v>0</v>
      </c>
      <c r="AF30" s="375">
        <v>1.678E-2</v>
      </c>
      <c r="AG30" s="376">
        <v>1.2820558026055688E-10</v>
      </c>
    </row>
    <row r="31" spans="1:35" ht="18">
      <c r="A31" s="370" t="s">
        <v>456</v>
      </c>
      <c r="B31" s="373">
        <v>522317.34405000001</v>
      </c>
      <c r="C31" s="374">
        <v>1.0049558078622143</v>
      </c>
      <c r="D31" s="373">
        <v>297345.97508</v>
      </c>
      <c r="E31" s="374">
        <v>1.0003164718172626</v>
      </c>
      <c r="F31" s="373">
        <v>392106.73868000001</v>
      </c>
      <c r="G31" s="374">
        <v>1.0053807801784125</v>
      </c>
      <c r="H31" s="373">
        <v>391631.28224999999</v>
      </c>
      <c r="I31" s="374">
        <v>1.0058500694185926</v>
      </c>
      <c r="J31" s="373">
        <v>1603401.3400599998</v>
      </c>
      <c r="K31" s="374">
        <v>1.0044138702871297</v>
      </c>
      <c r="L31" s="373">
        <v>44813027.057709999</v>
      </c>
      <c r="M31" s="374">
        <v>1.0068603344896732</v>
      </c>
      <c r="N31" s="373">
        <v>17947705.47459</v>
      </c>
      <c r="O31" s="374">
        <v>1.0012526757251718</v>
      </c>
      <c r="P31" s="373">
        <v>20879493.784810003</v>
      </c>
      <c r="Q31" s="374">
        <v>1.0040344507018173</v>
      </c>
      <c r="R31" s="373">
        <v>36744345.546149999</v>
      </c>
      <c r="S31" s="374">
        <v>1.0012892272110692</v>
      </c>
      <c r="T31" s="373">
        <v>120384571.86326</v>
      </c>
      <c r="U31" s="374">
        <v>1.0038273887855533</v>
      </c>
      <c r="V31" s="373">
        <v>3733100.3755300003</v>
      </c>
      <c r="W31" s="374">
        <v>1.004340844776493</v>
      </c>
      <c r="X31" s="373">
        <v>1026800.3082000001</v>
      </c>
      <c r="Y31" s="374">
        <v>1.0021039472309641</v>
      </c>
      <c r="Z31" s="373">
        <v>1561251.35359</v>
      </c>
      <c r="AA31" s="374">
        <v>1.002547976558855</v>
      </c>
      <c r="AB31" s="373">
        <v>3074647.6474799998</v>
      </c>
      <c r="AC31" s="374">
        <v>1.0038945812099136</v>
      </c>
      <c r="AD31" s="373">
        <v>9395799.6848000009</v>
      </c>
      <c r="AE31" s="374">
        <v>1.003651774546529</v>
      </c>
      <c r="AF31" s="373">
        <v>131383772.88812</v>
      </c>
      <c r="AG31" s="374">
        <v>1.0038219809262601</v>
      </c>
    </row>
    <row r="32" spans="1:35" ht="18">
      <c r="A32" s="370" t="s">
        <v>592</v>
      </c>
      <c r="B32" s="373">
        <v>2575.7395299999998</v>
      </c>
      <c r="C32" s="374">
        <v>4.9558078622141243E-3</v>
      </c>
      <c r="D32" s="373">
        <v>94.071850000000012</v>
      </c>
      <c r="E32" s="374">
        <v>3.1647181726271901E-4</v>
      </c>
      <c r="F32" s="373">
        <v>2098.5483399999998</v>
      </c>
      <c r="G32" s="374">
        <v>5.3807801784124965E-3</v>
      </c>
      <c r="H32" s="373">
        <v>2277.7452200000002</v>
      </c>
      <c r="I32" s="374">
        <v>5.8500694185924353E-3</v>
      </c>
      <c r="J32" s="373">
        <v>7046.1049399999993</v>
      </c>
      <c r="K32" s="374">
        <v>4.4138702871296285E-3</v>
      </c>
      <c r="L32" s="373">
        <v>305337.63679000002</v>
      </c>
      <c r="M32" s="374">
        <v>6.8603344896731901E-3</v>
      </c>
      <c r="N32" s="373">
        <v>22454.526730000001</v>
      </c>
      <c r="O32" s="374">
        <v>1.2526757251719663E-3</v>
      </c>
      <c r="P32" s="373">
        <v>83898.802769999995</v>
      </c>
      <c r="Q32" s="374">
        <v>4.0344507018173189E-3</v>
      </c>
      <c r="R32" s="373">
        <v>47310.815740000005</v>
      </c>
      <c r="S32" s="374">
        <v>1.2892272110693074E-3</v>
      </c>
      <c r="T32" s="373">
        <v>459001.78203</v>
      </c>
      <c r="U32" s="374">
        <v>3.8273887855534163E-3</v>
      </c>
      <c r="V32" s="373">
        <v>16134.77073</v>
      </c>
      <c r="W32" s="374">
        <v>4.3408447764929393E-3</v>
      </c>
      <c r="X32" s="373">
        <v>2155.7979799999998</v>
      </c>
      <c r="Y32" s="374">
        <v>2.1039472309641628E-3</v>
      </c>
      <c r="Z32" s="373">
        <v>3967.9216800000004</v>
      </c>
      <c r="AA32" s="374">
        <v>2.5479765588550343E-3</v>
      </c>
      <c r="AB32" s="373">
        <v>11928.01035</v>
      </c>
      <c r="AC32" s="374">
        <v>3.8945812099136332E-3</v>
      </c>
      <c r="AD32" s="373">
        <v>34186.500740000003</v>
      </c>
      <c r="AE32" s="374">
        <v>3.6517745465289341E-3</v>
      </c>
      <c r="AF32" s="373">
        <v>500234.38770999998</v>
      </c>
      <c r="AG32" s="374">
        <v>3.8219809262601272E-3</v>
      </c>
    </row>
    <row r="33" spans="1:33" ht="22.5" customHeight="1">
      <c r="A33" s="721" t="s">
        <v>458</v>
      </c>
      <c r="B33" s="722">
        <v>519741.60451999999</v>
      </c>
      <c r="C33" s="723">
        <v>1</v>
      </c>
      <c r="D33" s="722">
        <v>297251.90323</v>
      </c>
      <c r="E33" s="723">
        <v>1</v>
      </c>
      <c r="F33" s="724">
        <v>390008.19033999997</v>
      </c>
      <c r="G33" s="723">
        <v>1</v>
      </c>
      <c r="H33" s="722">
        <v>389353.53702999995</v>
      </c>
      <c r="I33" s="723">
        <v>1</v>
      </c>
      <c r="J33" s="722">
        <v>1596355.2351200001</v>
      </c>
      <c r="K33" s="723">
        <v>1</v>
      </c>
      <c r="L33" s="722">
        <v>44507689.420919999</v>
      </c>
      <c r="M33" s="723">
        <v>1</v>
      </c>
      <c r="N33" s="722">
        <v>17925250.947859999</v>
      </c>
      <c r="O33" s="723">
        <v>1</v>
      </c>
      <c r="P33" s="724">
        <v>20795594.982039999</v>
      </c>
      <c r="Q33" s="723">
        <v>1</v>
      </c>
      <c r="R33" s="722">
        <v>36697034.730410002</v>
      </c>
      <c r="S33" s="723">
        <v>1</v>
      </c>
      <c r="T33" s="722">
        <v>119925570.08123001</v>
      </c>
      <c r="U33" s="723">
        <v>1</v>
      </c>
      <c r="V33" s="722">
        <v>3716965.6048000003</v>
      </c>
      <c r="W33" s="723">
        <v>1</v>
      </c>
      <c r="X33" s="722">
        <v>1024644.5102200001</v>
      </c>
      <c r="Y33" s="723">
        <v>1</v>
      </c>
      <c r="Z33" s="724">
        <v>1557283.43191</v>
      </c>
      <c r="AA33" s="723">
        <v>1</v>
      </c>
      <c r="AB33" s="722">
        <v>3062719.6371300002</v>
      </c>
      <c r="AC33" s="723">
        <v>1</v>
      </c>
      <c r="AD33" s="722">
        <v>9361613.1840599999</v>
      </c>
      <c r="AE33" s="723">
        <v>1</v>
      </c>
      <c r="AF33" s="722">
        <v>130883538.50041002</v>
      </c>
      <c r="AG33" s="723">
        <v>1</v>
      </c>
    </row>
    <row r="34" spans="1:33" ht="19.5">
      <c r="A34" s="379" t="s">
        <v>459</v>
      </c>
      <c r="B34" s="375">
        <v>1885.8208</v>
      </c>
      <c r="C34" s="376">
        <v>3.6283814564770571E-3</v>
      </c>
      <c r="D34" s="375">
        <v>251.08498</v>
      </c>
      <c r="E34" s="376">
        <v>8.446875437016861E-4</v>
      </c>
      <c r="F34" s="375">
        <v>11.387499999999999</v>
      </c>
      <c r="G34" s="376">
        <v>2.9198104763063168E-5</v>
      </c>
      <c r="H34" s="375">
        <v>418.46224999999998</v>
      </c>
      <c r="I34" s="376">
        <v>1.0747616502781562E-3</v>
      </c>
      <c r="J34" s="375">
        <v>2566.7555299999999</v>
      </c>
      <c r="K34" s="376">
        <v>1.6078849328339216E-3</v>
      </c>
      <c r="L34" s="375">
        <v>269820.69216000004</v>
      </c>
      <c r="M34" s="376">
        <v>6.0623387929272261E-3</v>
      </c>
      <c r="N34" s="375">
        <v>10542.888300000001</v>
      </c>
      <c r="O34" s="376">
        <v>5.8815847714860912E-4</v>
      </c>
      <c r="P34" s="375">
        <v>772.34649999999999</v>
      </c>
      <c r="Q34" s="376">
        <v>3.7139908748320631E-5</v>
      </c>
      <c r="R34" s="375">
        <v>5042.4859999999999</v>
      </c>
      <c r="S34" s="376">
        <v>1.3740854096370368E-4</v>
      </c>
      <c r="T34" s="375">
        <v>286178.41295999999</v>
      </c>
      <c r="U34" s="372">
        <v>2.3863002090893613E-3</v>
      </c>
      <c r="V34" s="375">
        <v>4107.1302000000005</v>
      </c>
      <c r="W34" s="376">
        <v>1.1049685783199475E-3</v>
      </c>
      <c r="X34" s="375">
        <v>84.417910000000006</v>
      </c>
      <c r="Y34" s="376">
        <v>8.2387510163768648E-5</v>
      </c>
      <c r="Z34" s="375">
        <v>269.62759999999997</v>
      </c>
      <c r="AA34" s="376">
        <v>1.7313970885139587E-4</v>
      </c>
      <c r="AB34" s="375">
        <v>4394.2619999999997</v>
      </c>
      <c r="AC34" s="376">
        <v>1.4347581628848523E-3</v>
      </c>
      <c r="AD34" s="375">
        <v>8855.4377100000002</v>
      </c>
      <c r="AE34" s="376">
        <v>9.4593074247909914E-4</v>
      </c>
      <c r="AF34" s="375">
        <v>297600.60620000004</v>
      </c>
      <c r="AG34" s="376">
        <v>2.273781788067013E-3</v>
      </c>
    </row>
    <row r="35" spans="1:33" ht="28.5">
      <c r="A35" s="379" t="s">
        <v>460</v>
      </c>
      <c r="B35" s="375">
        <v>0</v>
      </c>
      <c r="C35" s="376">
        <v>0</v>
      </c>
      <c r="D35" s="375">
        <v>0</v>
      </c>
      <c r="E35" s="376">
        <v>0</v>
      </c>
      <c r="F35" s="375">
        <v>0</v>
      </c>
      <c r="G35" s="376">
        <v>0</v>
      </c>
      <c r="H35" s="375">
        <v>0</v>
      </c>
      <c r="I35" s="376">
        <v>0</v>
      </c>
      <c r="J35" s="375">
        <v>0</v>
      </c>
      <c r="K35" s="376">
        <v>0</v>
      </c>
      <c r="L35" s="375">
        <v>0</v>
      </c>
      <c r="M35" s="376">
        <v>0</v>
      </c>
      <c r="N35" s="375">
        <v>0</v>
      </c>
      <c r="O35" s="376">
        <v>0</v>
      </c>
      <c r="P35" s="375">
        <v>0</v>
      </c>
      <c r="Q35" s="376">
        <v>0</v>
      </c>
      <c r="R35" s="375">
        <v>0</v>
      </c>
      <c r="S35" s="376">
        <v>0</v>
      </c>
      <c r="T35" s="375">
        <v>0</v>
      </c>
      <c r="U35" s="372">
        <v>0</v>
      </c>
      <c r="V35" s="375">
        <v>0</v>
      </c>
      <c r="W35" s="376">
        <v>0</v>
      </c>
      <c r="X35" s="375">
        <v>0</v>
      </c>
      <c r="Y35" s="376">
        <v>0</v>
      </c>
      <c r="Z35" s="375">
        <v>0</v>
      </c>
      <c r="AA35" s="376">
        <v>0</v>
      </c>
      <c r="AB35" s="375">
        <v>0</v>
      </c>
      <c r="AC35" s="376">
        <v>0</v>
      </c>
      <c r="AD35" s="375">
        <v>0</v>
      </c>
      <c r="AE35" s="376">
        <v>0</v>
      </c>
      <c r="AF35" s="375">
        <v>0</v>
      </c>
      <c r="AG35" s="372">
        <v>0</v>
      </c>
    </row>
    <row r="36" spans="1:33" ht="12.75" customHeight="1">
      <c r="A36" s="23" t="s">
        <v>593</v>
      </c>
    </row>
    <row r="37" spans="1:33" ht="12.75" customHeight="1">
      <c r="A37" s="23"/>
    </row>
    <row r="38" spans="1:33" ht="12.75" customHeight="1">
      <c r="A38" s="627" t="s">
        <v>82</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841</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683</v>
      </c>
      <c r="J1" s="140" t="str">
        <f>Naslovnica!A20</f>
        <v>Svibanj 2022.</v>
      </c>
    </row>
    <row r="2" spans="1:17" ht="12.75" customHeight="1">
      <c r="A2" s="540" t="s">
        <v>969</v>
      </c>
      <c r="I2" s="531"/>
      <c r="J2" s="542" t="str">
        <f>Naslovnica!A24</f>
        <v>May 2022</v>
      </c>
    </row>
    <row r="3" spans="1:17" ht="12.75" customHeight="1"/>
    <row r="4" spans="1:17" ht="33.75">
      <c r="A4" s="922" t="s">
        <v>577</v>
      </c>
      <c r="B4" s="923" t="s">
        <v>33</v>
      </c>
      <c r="C4" s="923" t="s">
        <v>34</v>
      </c>
      <c r="D4" s="923" t="s">
        <v>35</v>
      </c>
      <c r="E4" s="923" t="s">
        <v>226</v>
      </c>
      <c r="F4" s="923" t="s">
        <v>227</v>
      </c>
      <c r="G4" s="923" t="s">
        <v>36</v>
      </c>
      <c r="H4" s="923" t="s">
        <v>37</v>
      </c>
      <c r="I4" s="923" t="s">
        <v>38</v>
      </c>
      <c r="J4" s="923" t="s">
        <v>436</v>
      </c>
    </row>
    <row r="5" spans="1:17" ht="21.75">
      <c r="A5" s="725" t="s">
        <v>578</v>
      </c>
      <c r="B5" s="726">
        <v>53492</v>
      </c>
      <c r="C5" s="726">
        <v>105359</v>
      </c>
      <c r="D5" s="726">
        <v>34421</v>
      </c>
      <c r="E5" s="726">
        <v>3762</v>
      </c>
      <c r="F5" s="726">
        <v>2059</v>
      </c>
      <c r="G5" s="726">
        <v>26341</v>
      </c>
      <c r="H5" s="726">
        <v>41802</v>
      </c>
      <c r="I5" s="726">
        <v>92069</v>
      </c>
      <c r="J5" s="726">
        <v>359305</v>
      </c>
      <c r="K5" s="53"/>
    </row>
    <row r="6" spans="1:17" ht="22.5">
      <c r="A6" s="763" t="s">
        <v>579</v>
      </c>
      <c r="B6" s="380">
        <v>0.14887630286247061</v>
      </c>
      <c r="C6" s="380">
        <v>0.29322998566677333</v>
      </c>
      <c r="D6" s="380">
        <v>9.5798833859812693E-2</v>
      </c>
      <c r="E6" s="380">
        <v>1.0470213328509205E-2</v>
      </c>
      <c r="F6" s="380">
        <v>5.7305075075492961E-3</v>
      </c>
      <c r="G6" s="380">
        <v>7.331097535519962E-2</v>
      </c>
      <c r="H6" s="380">
        <v>0.11634126995171233</v>
      </c>
      <c r="I6" s="380">
        <v>0.25624191146797287</v>
      </c>
      <c r="J6" s="380">
        <v>1</v>
      </c>
      <c r="K6" s="53"/>
    </row>
    <row r="7" spans="1:17" ht="21.75">
      <c r="A7" s="860" t="s">
        <v>956</v>
      </c>
      <c r="B7" s="861">
        <v>279</v>
      </c>
      <c r="C7" s="861">
        <v>395</v>
      </c>
      <c r="D7" s="861">
        <v>274</v>
      </c>
      <c r="E7" s="861">
        <v>86</v>
      </c>
      <c r="F7" s="861">
        <v>24</v>
      </c>
      <c r="G7" s="861">
        <v>396</v>
      </c>
      <c r="H7" s="861">
        <v>454</v>
      </c>
      <c r="I7" s="861">
        <v>811</v>
      </c>
      <c r="J7" s="861">
        <v>2719</v>
      </c>
      <c r="K7" s="53"/>
    </row>
    <row r="8" spans="1:17" ht="22.5">
      <c r="A8" s="79" t="s">
        <v>580</v>
      </c>
      <c r="B8" s="223">
        <v>164</v>
      </c>
      <c r="C8" s="223">
        <v>27</v>
      </c>
      <c r="D8" s="223">
        <v>18</v>
      </c>
      <c r="E8" s="223">
        <v>0</v>
      </c>
      <c r="F8" s="223">
        <v>1</v>
      </c>
      <c r="G8" s="223">
        <v>7</v>
      </c>
      <c r="H8" s="223">
        <v>69</v>
      </c>
      <c r="I8" s="223">
        <v>97</v>
      </c>
      <c r="J8" s="223">
        <v>383</v>
      </c>
      <c r="K8" s="53"/>
    </row>
    <row r="9" spans="1:17" ht="22.5">
      <c r="A9" s="763" t="s">
        <v>667</v>
      </c>
      <c r="B9" s="224">
        <v>19</v>
      </c>
      <c r="C9" s="224">
        <v>12</v>
      </c>
      <c r="D9" s="224">
        <v>2</v>
      </c>
      <c r="E9" s="224">
        <v>1</v>
      </c>
      <c r="F9" s="224">
        <v>0</v>
      </c>
      <c r="G9" s="224">
        <v>1</v>
      </c>
      <c r="H9" s="224">
        <v>12</v>
      </c>
      <c r="I9" s="224">
        <v>14</v>
      </c>
      <c r="J9" s="224">
        <v>61</v>
      </c>
    </row>
    <row r="10" spans="1:17" ht="22.5">
      <c r="A10" s="763" t="s">
        <v>843</v>
      </c>
      <c r="B10" s="224">
        <v>4</v>
      </c>
      <c r="C10" s="224">
        <v>66</v>
      </c>
      <c r="D10" s="224">
        <v>5</v>
      </c>
      <c r="E10" s="224">
        <v>0</v>
      </c>
      <c r="F10" s="224">
        <v>0</v>
      </c>
      <c r="G10" s="224">
        <v>17</v>
      </c>
      <c r="H10" s="224">
        <v>9</v>
      </c>
      <c r="I10" s="224">
        <v>4</v>
      </c>
      <c r="J10" s="224">
        <v>105</v>
      </c>
    </row>
    <row r="11" spans="1:17" ht="32.25">
      <c r="A11" s="860" t="s">
        <v>957</v>
      </c>
      <c r="B11" s="861">
        <v>187</v>
      </c>
      <c r="C11" s="861">
        <v>105</v>
      </c>
      <c r="D11" s="861">
        <v>25</v>
      </c>
      <c r="E11" s="861">
        <v>1</v>
      </c>
      <c r="F11" s="861">
        <v>1</v>
      </c>
      <c r="G11" s="861">
        <v>25</v>
      </c>
      <c r="H11" s="861">
        <v>90</v>
      </c>
      <c r="I11" s="861">
        <v>115</v>
      </c>
      <c r="J11" s="861">
        <v>549</v>
      </c>
      <c r="M11" s="267"/>
      <c r="N11" s="267"/>
      <c r="O11" s="267"/>
      <c r="P11" s="267"/>
      <c r="Q11" s="267"/>
    </row>
    <row r="12" spans="1:17" ht="21.75">
      <c r="A12" s="725" t="s">
        <v>581</v>
      </c>
      <c r="B12" s="726">
        <v>53584</v>
      </c>
      <c r="C12" s="726">
        <v>105649</v>
      </c>
      <c r="D12" s="726">
        <v>34670</v>
      </c>
      <c r="E12" s="726">
        <v>3847</v>
      </c>
      <c r="F12" s="726">
        <v>2082</v>
      </c>
      <c r="G12" s="726">
        <v>26712</v>
      </c>
      <c r="H12" s="726">
        <v>42166</v>
      </c>
      <c r="I12" s="726">
        <v>92765</v>
      </c>
      <c r="J12" s="726">
        <v>361475</v>
      </c>
      <c r="M12" s="267"/>
      <c r="N12" s="267"/>
      <c r="O12" s="267"/>
      <c r="P12" s="267"/>
      <c r="Q12" s="267"/>
    </row>
    <row r="13" spans="1:17" s="267" customFormat="1" ht="22.5">
      <c r="A13" s="921" t="s">
        <v>670</v>
      </c>
      <c r="B13" s="224">
        <v>92</v>
      </c>
      <c r="C13" s="224">
        <v>290</v>
      </c>
      <c r="D13" s="224">
        <v>249</v>
      </c>
      <c r="E13" s="224">
        <v>85</v>
      </c>
      <c r="F13" s="224">
        <v>23</v>
      </c>
      <c r="G13" s="224">
        <v>371</v>
      </c>
      <c r="H13" s="224">
        <v>364</v>
      </c>
      <c r="I13" s="224">
        <v>696</v>
      </c>
      <c r="J13" s="224">
        <v>2170</v>
      </c>
    </row>
    <row r="14" spans="1:17" s="267" customFormat="1" ht="22.5">
      <c r="A14" s="1029" t="s">
        <v>1435</v>
      </c>
      <c r="B14" s="1030">
        <v>1.71988334704265E-3</v>
      </c>
      <c r="C14" s="1030">
        <v>2.7524938543457278E-3</v>
      </c>
      <c r="D14" s="1030">
        <v>7.2339560152232529E-3</v>
      </c>
      <c r="E14" s="1030">
        <v>2.2594364699627834E-2</v>
      </c>
      <c r="F14" s="1030">
        <v>1.1170471102476931E-2</v>
      </c>
      <c r="G14" s="1030">
        <v>1.4084507042253502E-2</v>
      </c>
      <c r="H14" s="1030">
        <v>8.7077173340988079E-3</v>
      </c>
      <c r="I14" s="1030">
        <v>7.5595477305063774E-3</v>
      </c>
      <c r="J14" s="1030">
        <v>6.0394372469072533E-3</v>
      </c>
    </row>
    <row r="15" spans="1:17" ht="21.75" customHeight="1">
      <c r="A15" s="763" t="s">
        <v>582</v>
      </c>
      <c r="B15" s="380">
        <v>0.14823708416902967</v>
      </c>
      <c r="C15" s="380">
        <v>0.29227194135140744</v>
      </c>
      <c r="D15" s="380">
        <v>9.5912580399751021E-2</v>
      </c>
      <c r="E15" s="380">
        <v>1.0642506397399543E-2</v>
      </c>
      <c r="F15" s="380">
        <v>5.7597344214675977E-3</v>
      </c>
      <c r="G15" s="380">
        <v>7.3897226640846525E-2</v>
      </c>
      <c r="H15" s="380">
        <v>0.11664983747147106</v>
      </c>
      <c r="I15" s="380">
        <v>0.25662908914862714</v>
      </c>
      <c r="J15" s="380">
        <v>1</v>
      </c>
      <c r="M15" s="267"/>
      <c r="N15" s="267"/>
      <c r="O15" s="267"/>
      <c r="P15" s="267"/>
      <c r="Q15" s="267"/>
    </row>
    <row r="16" spans="1:17" ht="12.75" customHeight="1">
      <c r="A16" s="22" t="s">
        <v>980</v>
      </c>
      <c r="M16" s="267"/>
      <c r="N16" s="267"/>
      <c r="O16" s="267"/>
      <c r="P16" s="267"/>
      <c r="Q16" s="267"/>
    </row>
    <row r="17" spans="1:10" ht="12.75" customHeight="1">
      <c r="A17" s="29" t="s">
        <v>583</v>
      </c>
    </row>
    <row r="18" spans="1:10" ht="12.75" customHeight="1"/>
    <row r="19" spans="1:10" ht="12.75" customHeight="1"/>
    <row r="20" spans="1:10">
      <c r="A20" s="139" t="s">
        <v>685</v>
      </c>
      <c r="B20" s="267"/>
      <c r="C20" s="267"/>
      <c r="D20" s="267"/>
      <c r="E20" s="267"/>
      <c r="F20" s="267"/>
      <c r="G20" s="772"/>
      <c r="H20" s="772" t="s">
        <v>43</v>
      </c>
      <c r="I20" s="292"/>
      <c r="J20" s="727" t="s">
        <v>1534</v>
      </c>
    </row>
    <row r="21" spans="1:10">
      <c r="A21" s="540" t="s">
        <v>684</v>
      </c>
      <c r="B21" s="267"/>
      <c r="C21" s="267"/>
      <c r="D21" s="267"/>
      <c r="E21" s="267"/>
      <c r="F21" s="267"/>
      <c r="G21" s="554"/>
      <c r="H21" s="554" t="s">
        <v>44</v>
      </c>
      <c r="I21" s="728"/>
      <c r="J21" s="542" t="s">
        <v>1535</v>
      </c>
    </row>
    <row r="22" spans="1:10">
      <c r="A22" s="267"/>
      <c r="B22" s="267"/>
      <c r="C22" s="267"/>
      <c r="D22" s="267"/>
      <c r="E22" s="267"/>
      <c r="F22" s="267"/>
      <c r="G22" s="267"/>
      <c r="H22" s="267"/>
      <c r="I22" s="267"/>
      <c r="J22" s="267"/>
    </row>
    <row r="23" spans="1:10" ht="24" customHeight="1">
      <c r="A23" s="736"/>
      <c r="B23" s="737"/>
      <c r="C23" s="737" t="s">
        <v>1530</v>
      </c>
      <c r="D23" s="737"/>
      <c r="E23" s="1092" t="s">
        <v>655</v>
      </c>
      <c r="F23" s="1095"/>
      <c r="G23" s="1095"/>
      <c r="H23" s="1096"/>
      <c r="I23" s="1097"/>
      <c r="J23" s="1097"/>
    </row>
    <row r="24" spans="1:10" ht="24">
      <c r="A24" s="736"/>
      <c r="B24" s="738"/>
      <c r="C24" s="739" t="s">
        <v>1531</v>
      </c>
      <c r="D24" s="738"/>
      <c r="E24" s="1098" t="s">
        <v>561</v>
      </c>
      <c r="F24" s="1098"/>
      <c r="G24" s="740" t="s">
        <v>562</v>
      </c>
      <c r="H24" s="1099"/>
      <c r="I24" s="1099"/>
      <c r="J24" s="314"/>
    </row>
    <row r="25" spans="1:10" ht="21.75">
      <c r="A25" s="760" t="s">
        <v>563</v>
      </c>
      <c r="B25" s="760" t="s">
        <v>564</v>
      </c>
      <c r="C25" s="760" t="s">
        <v>565</v>
      </c>
      <c r="D25" s="760" t="s">
        <v>566</v>
      </c>
      <c r="E25" s="760" t="s">
        <v>564</v>
      </c>
      <c r="F25" s="760" t="s">
        <v>565</v>
      </c>
      <c r="G25" s="760" t="s">
        <v>566</v>
      </c>
      <c r="H25" s="315"/>
      <c r="I25" s="315"/>
      <c r="J25" s="315"/>
    </row>
    <row r="26" spans="1:10">
      <c r="A26" s="78" t="s">
        <v>6</v>
      </c>
      <c r="B26" s="381">
        <v>988</v>
      </c>
      <c r="C26" s="381">
        <v>958</v>
      </c>
      <c r="D26" s="381">
        <v>1946</v>
      </c>
      <c r="E26" s="381">
        <v>5</v>
      </c>
      <c r="F26" s="381">
        <v>-21</v>
      </c>
      <c r="G26" s="382">
        <v>-8.1549439347604613E-3</v>
      </c>
      <c r="H26" s="316"/>
      <c r="I26" s="316"/>
      <c r="J26" s="317"/>
    </row>
    <row r="27" spans="1:10">
      <c r="A27" s="78" t="s">
        <v>7</v>
      </c>
      <c r="B27" s="381">
        <v>5908</v>
      </c>
      <c r="C27" s="381">
        <v>3405</v>
      </c>
      <c r="D27" s="381">
        <v>9313</v>
      </c>
      <c r="E27" s="381">
        <v>-77</v>
      </c>
      <c r="F27" s="381">
        <v>-79</v>
      </c>
      <c r="G27" s="382">
        <v>-1.6474812546203421E-2</v>
      </c>
      <c r="H27" s="316"/>
      <c r="I27" s="316"/>
      <c r="J27" s="317"/>
    </row>
    <row r="28" spans="1:10">
      <c r="A28" s="78" t="s">
        <v>8</v>
      </c>
      <c r="B28" s="381">
        <v>11200</v>
      </c>
      <c r="C28" s="381">
        <v>7451</v>
      </c>
      <c r="D28" s="381">
        <v>18651</v>
      </c>
      <c r="E28" s="381">
        <v>115</v>
      </c>
      <c r="F28" s="381">
        <v>147</v>
      </c>
      <c r="G28" s="382">
        <v>1.4247648050464967E-2</v>
      </c>
      <c r="H28" s="316"/>
      <c r="I28" s="316"/>
      <c r="J28" s="317"/>
    </row>
    <row r="29" spans="1:10">
      <c r="A29" s="78" t="s">
        <v>9</v>
      </c>
      <c r="B29" s="381">
        <v>18610</v>
      </c>
      <c r="C29" s="381">
        <v>13302</v>
      </c>
      <c r="D29" s="381">
        <v>31912</v>
      </c>
      <c r="E29" s="381">
        <v>-113</v>
      </c>
      <c r="F29" s="381">
        <v>-23</v>
      </c>
      <c r="G29" s="382">
        <v>-4.2436345481777771E-3</v>
      </c>
      <c r="H29" s="316"/>
      <c r="I29" s="316"/>
      <c r="J29" s="317"/>
    </row>
    <row r="30" spans="1:10">
      <c r="A30" s="78" t="s">
        <v>10</v>
      </c>
      <c r="B30" s="381">
        <v>25273</v>
      </c>
      <c r="C30" s="381">
        <v>19666</v>
      </c>
      <c r="D30" s="381">
        <v>44939</v>
      </c>
      <c r="E30" s="381">
        <v>211</v>
      </c>
      <c r="F30" s="381">
        <v>21</v>
      </c>
      <c r="G30" s="382">
        <v>5.1893439506116579E-3</v>
      </c>
      <c r="H30" s="316"/>
      <c r="I30" s="316"/>
      <c r="J30" s="317"/>
    </row>
    <row r="31" spans="1:10">
      <c r="A31" s="78" t="s">
        <v>11</v>
      </c>
      <c r="B31" s="381">
        <v>28038</v>
      </c>
      <c r="C31" s="381">
        <v>24478</v>
      </c>
      <c r="D31" s="381">
        <v>52516</v>
      </c>
      <c r="E31" s="381">
        <v>429</v>
      </c>
      <c r="F31" s="381">
        <v>364</v>
      </c>
      <c r="G31" s="382">
        <v>1.5331670630087224E-2</v>
      </c>
      <c r="H31" s="316"/>
      <c r="I31" s="316"/>
      <c r="J31" s="317"/>
    </row>
    <row r="32" spans="1:10">
      <c r="A32" s="78" t="s">
        <v>12</v>
      </c>
      <c r="B32" s="381">
        <v>26151</v>
      </c>
      <c r="C32" s="381">
        <v>25388</v>
      </c>
      <c r="D32" s="381">
        <v>51539</v>
      </c>
      <c r="E32" s="381">
        <v>550</v>
      </c>
      <c r="F32" s="381">
        <v>389</v>
      </c>
      <c r="G32" s="382">
        <v>1.8557312252964531E-2</v>
      </c>
      <c r="H32" s="316"/>
      <c r="I32" s="316"/>
      <c r="J32" s="317"/>
    </row>
    <row r="33" spans="1:10">
      <c r="A33" s="78" t="s">
        <v>39</v>
      </c>
      <c r="B33" s="381">
        <v>41681</v>
      </c>
      <c r="C33" s="381">
        <v>45107</v>
      </c>
      <c r="D33" s="381">
        <v>86788</v>
      </c>
      <c r="E33" s="381">
        <v>935</v>
      </c>
      <c r="F33" s="381">
        <v>1102</v>
      </c>
      <c r="G33" s="382">
        <v>2.403511462991581E-2</v>
      </c>
      <c r="H33" s="316"/>
      <c r="I33" s="316"/>
      <c r="J33" s="317"/>
    </row>
    <row r="34" spans="1:10">
      <c r="A34" s="78" t="s">
        <v>40</v>
      </c>
      <c r="B34" s="381">
        <v>21451</v>
      </c>
      <c r="C34" s="381">
        <v>22923</v>
      </c>
      <c r="D34" s="381">
        <v>44374</v>
      </c>
      <c r="E34" s="381">
        <v>740</v>
      </c>
      <c r="F34" s="381">
        <v>891</v>
      </c>
      <c r="G34" s="382">
        <v>3.8158294925484837E-2</v>
      </c>
      <c r="H34" s="316"/>
      <c r="I34" s="316"/>
      <c r="J34" s="317"/>
    </row>
    <row r="35" spans="1:10">
      <c r="A35" s="78" t="s">
        <v>41</v>
      </c>
      <c r="B35" s="381">
        <v>6257</v>
      </c>
      <c r="C35" s="381">
        <v>8002</v>
      </c>
      <c r="D35" s="381">
        <v>14259</v>
      </c>
      <c r="E35" s="381">
        <v>285</v>
      </c>
      <c r="F35" s="381">
        <v>263</v>
      </c>
      <c r="G35" s="382">
        <v>3.9967908978192801E-2</v>
      </c>
      <c r="H35" s="316"/>
      <c r="I35" s="316"/>
      <c r="J35" s="317"/>
    </row>
    <row r="36" spans="1:10">
      <c r="A36" s="78" t="s">
        <v>42</v>
      </c>
      <c r="B36" s="381">
        <v>512</v>
      </c>
      <c r="C36" s="381">
        <v>721</v>
      </c>
      <c r="D36" s="381">
        <v>1233</v>
      </c>
      <c r="E36" s="381">
        <v>42</v>
      </c>
      <c r="F36" s="381">
        <v>43</v>
      </c>
      <c r="G36" s="382">
        <v>7.4041811846689898E-2</v>
      </c>
      <c r="H36" s="316"/>
      <c r="I36" s="316"/>
      <c r="J36" s="317"/>
    </row>
    <row r="37" spans="1:10" ht="24">
      <c r="A37" s="800" t="s">
        <v>567</v>
      </c>
      <c r="B37" s="741">
        <v>186069</v>
      </c>
      <c r="C37" s="741">
        <v>171401</v>
      </c>
      <c r="D37" s="741">
        <v>357470</v>
      </c>
      <c r="E37" s="741">
        <v>3122</v>
      </c>
      <c r="F37" s="741">
        <v>3097</v>
      </c>
      <c r="G37" s="742">
        <v>1.7705287671778924E-2</v>
      </c>
      <c r="H37" s="318"/>
      <c r="I37" s="318"/>
      <c r="J37" s="319"/>
    </row>
    <row r="38" spans="1:10">
      <c r="A38" s="22" t="s">
        <v>980</v>
      </c>
      <c r="B38" s="267"/>
      <c r="C38" s="267"/>
      <c r="D38" s="267"/>
      <c r="E38" s="267"/>
      <c r="F38" s="267"/>
      <c r="G38" s="267"/>
      <c r="H38" s="267"/>
      <c r="I38" s="267"/>
      <c r="J38" s="267"/>
    </row>
    <row r="39" spans="1:10">
      <c r="A39" s="267"/>
      <c r="B39" s="267"/>
      <c r="C39" s="267"/>
      <c r="D39" s="267"/>
      <c r="E39" s="267"/>
      <c r="F39" s="267"/>
      <c r="G39" s="267"/>
      <c r="H39" s="267"/>
      <c r="I39" s="267"/>
      <c r="J39" s="267"/>
    </row>
    <row r="40" spans="1:10" ht="12.75" customHeight="1">
      <c r="A40" s="627" t="s">
        <v>82</v>
      </c>
    </row>
    <row r="66" spans="10:10">
      <c r="J66" s="28" t="s">
        <v>842</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686</v>
      </c>
      <c r="I1" s="140" t="str">
        <f>Naslovnica!A20</f>
        <v>Svibanj 2022.</v>
      </c>
    </row>
    <row r="2" spans="1:10">
      <c r="A2" s="567" t="s">
        <v>970</v>
      </c>
      <c r="I2" s="542" t="str">
        <f>Naslovnica!A24</f>
        <v>May 2022</v>
      </c>
    </row>
    <row r="3" spans="1:10" ht="12.75" customHeight="1"/>
    <row r="4" spans="1:10" ht="12.75" customHeight="1">
      <c r="F4" s="313"/>
      <c r="I4" s="14" t="s">
        <v>576</v>
      </c>
    </row>
    <row r="5" spans="1:10" s="267" customFormat="1" ht="22.15" customHeight="1">
      <c r="A5" s="1100" t="s">
        <v>1172</v>
      </c>
      <c r="B5" s="1102" t="s">
        <v>1150</v>
      </c>
      <c r="C5" s="1102"/>
      <c r="D5" s="1102"/>
      <c r="E5" s="1102"/>
      <c r="F5" s="1103" t="s">
        <v>1152</v>
      </c>
      <c r="G5" s="1104" t="s">
        <v>1149</v>
      </c>
      <c r="H5" s="1100" t="s">
        <v>1151</v>
      </c>
      <c r="I5" s="1100" t="s">
        <v>1153</v>
      </c>
      <c r="J5" s="941"/>
    </row>
    <row r="6" spans="1:10" s="267" customFormat="1" ht="72">
      <c r="A6" s="1100"/>
      <c r="B6" s="946" t="s">
        <v>1145</v>
      </c>
      <c r="C6" s="946" t="s">
        <v>1146</v>
      </c>
      <c r="D6" s="946" t="s">
        <v>1147</v>
      </c>
      <c r="E6" s="946" t="s">
        <v>1148</v>
      </c>
      <c r="F6" s="1103"/>
      <c r="G6" s="1104"/>
      <c r="H6" s="1100"/>
      <c r="I6" s="1100"/>
      <c r="J6" s="941"/>
    </row>
    <row r="7" spans="1:10" s="267" customFormat="1">
      <c r="A7" s="942" t="s">
        <v>1105</v>
      </c>
      <c r="B7" s="943">
        <v>0</v>
      </c>
      <c r="C7" s="943">
        <v>6581.3234699999994</v>
      </c>
      <c r="D7" s="943">
        <v>0</v>
      </c>
      <c r="E7" s="943">
        <v>2889.42542</v>
      </c>
      <c r="F7" s="944">
        <v>9470.7488899999989</v>
      </c>
      <c r="G7" s="949">
        <v>-0.19951987685542338</v>
      </c>
      <c r="H7" s="944">
        <v>66051.701190000167</v>
      </c>
      <c r="I7" s="944">
        <v>1353461.5055700003</v>
      </c>
    </row>
    <row r="8" spans="1:10" s="267" customFormat="1">
      <c r="A8" s="942" t="s">
        <v>1106</v>
      </c>
      <c r="B8" s="943">
        <v>0</v>
      </c>
      <c r="C8" s="943">
        <v>12207.332689999999</v>
      </c>
      <c r="D8" s="943">
        <v>0</v>
      </c>
      <c r="E8" s="943">
        <v>178.44422</v>
      </c>
      <c r="F8" s="944">
        <v>12385.776909999999</v>
      </c>
      <c r="G8" s="949">
        <v>-6.687201211251792E-2</v>
      </c>
      <c r="H8" s="944">
        <v>71475.380640000105</v>
      </c>
      <c r="I8" s="944">
        <v>2302093.6120300009</v>
      </c>
    </row>
    <row r="9" spans="1:10" s="267" customFormat="1">
      <c r="A9" s="942" t="s">
        <v>226</v>
      </c>
      <c r="B9" s="943">
        <v>0</v>
      </c>
      <c r="C9" s="943">
        <v>870.56352000000004</v>
      </c>
      <c r="D9" s="943">
        <v>0</v>
      </c>
      <c r="E9" s="943">
        <v>26.646729999999998</v>
      </c>
      <c r="F9" s="944">
        <v>897.21025000000009</v>
      </c>
      <c r="G9" s="949">
        <v>0.2608498671836601</v>
      </c>
      <c r="H9" s="944">
        <v>4893.4102399999902</v>
      </c>
      <c r="I9" s="944">
        <v>42006.819029999999</v>
      </c>
    </row>
    <row r="10" spans="1:10" s="267" customFormat="1">
      <c r="A10" s="942" t="s">
        <v>227</v>
      </c>
      <c r="B10" s="943">
        <v>0</v>
      </c>
      <c r="C10" s="943">
        <v>437.58820000000003</v>
      </c>
      <c r="D10" s="943">
        <v>0</v>
      </c>
      <c r="E10" s="943">
        <v>0</v>
      </c>
      <c r="F10" s="944">
        <v>437.58820000000003</v>
      </c>
      <c r="G10" s="949">
        <v>0.3420217065597162</v>
      </c>
      <c r="H10" s="944">
        <v>2653.7331300000078</v>
      </c>
      <c r="I10" s="944">
        <v>46762.73624000002</v>
      </c>
    </row>
    <row r="11" spans="1:10" s="267" customFormat="1">
      <c r="A11" s="942" t="s">
        <v>46</v>
      </c>
      <c r="B11" s="943">
        <v>0</v>
      </c>
      <c r="C11" s="943">
        <v>3258.44929</v>
      </c>
      <c r="D11" s="943">
        <v>0</v>
      </c>
      <c r="E11" s="943">
        <v>0</v>
      </c>
      <c r="F11" s="944">
        <v>3258.44929</v>
      </c>
      <c r="G11" s="949">
        <v>-3.2678593844572612E-2</v>
      </c>
      <c r="H11" s="944">
        <v>19359.286260000081</v>
      </c>
      <c r="I11" s="944">
        <v>489863.25487999996</v>
      </c>
    </row>
    <row r="12" spans="1:10" s="267" customFormat="1">
      <c r="A12" s="942" t="s">
        <v>36</v>
      </c>
      <c r="B12" s="943">
        <v>0</v>
      </c>
      <c r="C12" s="943">
        <v>2938.8446899999999</v>
      </c>
      <c r="D12" s="943">
        <v>0</v>
      </c>
      <c r="E12" s="943">
        <v>282.78246000000001</v>
      </c>
      <c r="F12" s="944">
        <v>3221.6271499999998</v>
      </c>
      <c r="G12" s="949">
        <v>1.6510286867412294E-2</v>
      </c>
      <c r="H12" s="944">
        <v>18743.735879999935</v>
      </c>
      <c r="I12" s="944">
        <v>394294.83043999999</v>
      </c>
    </row>
    <row r="13" spans="1:10" s="267" customFormat="1">
      <c r="A13" s="942" t="s">
        <v>37</v>
      </c>
      <c r="B13" s="943">
        <v>0</v>
      </c>
      <c r="C13" s="943">
        <v>4418.5678499999995</v>
      </c>
      <c r="D13" s="943">
        <v>0</v>
      </c>
      <c r="E13" s="943">
        <v>341.06303000000003</v>
      </c>
      <c r="F13" s="944">
        <v>4759.6308799999997</v>
      </c>
      <c r="G13" s="949">
        <v>-3.4203906543150642E-2</v>
      </c>
      <c r="H13" s="944">
        <v>27702.783200000064</v>
      </c>
      <c r="I13" s="944">
        <v>515809.74105000007</v>
      </c>
    </row>
    <row r="14" spans="1:10" s="267" customFormat="1">
      <c r="A14" s="945" t="s">
        <v>38</v>
      </c>
      <c r="B14" s="943">
        <v>0</v>
      </c>
      <c r="C14" s="943">
        <v>13762.984119999999</v>
      </c>
      <c r="D14" s="943">
        <v>0</v>
      </c>
      <c r="E14" s="943">
        <v>0</v>
      </c>
      <c r="F14" s="944">
        <v>13762.984119999999</v>
      </c>
      <c r="G14" s="949">
        <v>0.33472436152868146</v>
      </c>
      <c r="H14" s="944">
        <v>67772.046840000199</v>
      </c>
      <c r="I14" s="944">
        <v>2111016.4158800007</v>
      </c>
    </row>
    <row r="15" spans="1:10" s="267" customFormat="1" ht="20.45" customHeight="1">
      <c r="A15" s="947" t="s">
        <v>1107</v>
      </c>
      <c r="B15" s="948">
        <v>0</v>
      </c>
      <c r="C15" s="948">
        <v>44475.653829999996</v>
      </c>
      <c r="D15" s="948">
        <v>0</v>
      </c>
      <c r="E15" s="948">
        <v>3718.36186</v>
      </c>
      <c r="F15" s="948">
        <v>48194.015689999993</v>
      </c>
      <c r="G15" s="1028">
        <v>5.7204347179899973E-3</v>
      </c>
      <c r="H15" s="948">
        <v>278652.07738000056</v>
      </c>
      <c r="I15" s="948">
        <v>7255308.9151200019</v>
      </c>
    </row>
    <row r="16" spans="1:10">
      <c r="A16" s="22" t="s">
        <v>980</v>
      </c>
      <c r="B16" s="18"/>
      <c r="C16" s="19"/>
      <c r="D16" s="19"/>
      <c r="E16" s="19"/>
      <c r="F16" s="19"/>
      <c r="G16" s="19"/>
    </row>
    <row r="17" spans="1:13" ht="10.15" customHeight="1">
      <c r="A17" s="995" t="s">
        <v>47</v>
      </c>
      <c r="B17" s="796"/>
      <c r="C17" s="796"/>
      <c r="D17" s="796"/>
      <c r="E17" s="796"/>
      <c r="F17" s="796"/>
      <c r="G17" s="30"/>
    </row>
    <row r="18" spans="1:13" ht="10.15" customHeight="1">
      <c r="A18" s="992" t="s">
        <v>983</v>
      </c>
      <c r="B18" s="993"/>
      <c r="C18" s="993"/>
      <c r="D18" s="993"/>
      <c r="E18" s="993"/>
      <c r="F18" s="993"/>
      <c r="G18" s="31"/>
    </row>
    <row r="19" spans="1:13" ht="10.15" customHeight="1">
      <c r="A19" s="991" t="s">
        <v>48</v>
      </c>
      <c r="B19" s="990"/>
      <c r="C19" s="990"/>
      <c r="D19" s="990"/>
      <c r="E19" s="990"/>
      <c r="F19" s="990"/>
      <c r="G19" s="32"/>
    </row>
    <row r="20" spans="1:13" ht="10.15" customHeight="1">
      <c r="A20" s="992" t="s">
        <v>49</v>
      </c>
      <c r="B20" s="994"/>
      <c r="C20" s="994"/>
      <c r="D20" s="994"/>
      <c r="E20" s="994"/>
      <c r="F20" s="994"/>
      <c r="G20" s="31"/>
    </row>
    <row r="21" spans="1:13" ht="12.75" customHeight="1"/>
    <row r="22" spans="1:13" ht="12.75" customHeight="1">
      <c r="A22" s="153" t="s">
        <v>687</v>
      </c>
      <c r="L22" s="140" t="str">
        <f>Naslovnica!A20</f>
        <v>Svibanj 2022.</v>
      </c>
    </row>
    <row r="23" spans="1:13" ht="12.75" customHeight="1">
      <c r="A23" s="567" t="s">
        <v>971</v>
      </c>
      <c r="L23" s="542" t="str">
        <f>Naslovnica!A24</f>
        <v>May 2022</v>
      </c>
    </row>
    <row r="24" spans="1:13" ht="12.75" customHeight="1"/>
    <row r="25" spans="1:13" ht="12.75" customHeight="1">
      <c r="L25" s="14" t="s">
        <v>328</v>
      </c>
    </row>
    <row r="26" spans="1:13" s="267" customFormat="1" ht="14.45" customHeight="1">
      <c r="A26" s="1100" t="s">
        <v>1172</v>
      </c>
      <c r="B26" s="1101" t="s">
        <v>1212</v>
      </c>
      <c r="C26" s="1101"/>
      <c r="D26" s="1101"/>
      <c r="E26" s="1101"/>
      <c r="F26" s="1105" t="s">
        <v>1155</v>
      </c>
      <c r="G26" s="1105"/>
      <c r="H26" s="1105"/>
      <c r="I26" s="1103" t="s">
        <v>1154</v>
      </c>
      <c r="J26" s="1104" t="s">
        <v>1149</v>
      </c>
      <c r="K26" s="1100" t="s">
        <v>1151</v>
      </c>
      <c r="L26" s="1100" t="s">
        <v>1153</v>
      </c>
    </row>
    <row r="27" spans="1:13" s="267" customFormat="1" ht="96">
      <c r="A27" s="1100"/>
      <c r="B27" s="946" t="s">
        <v>1157</v>
      </c>
      <c r="C27" s="946" t="s">
        <v>1158</v>
      </c>
      <c r="D27" s="946" t="s">
        <v>1159</v>
      </c>
      <c r="E27" s="946" t="s">
        <v>1160</v>
      </c>
      <c r="F27" s="946" t="s">
        <v>1156</v>
      </c>
      <c r="G27" s="946" t="s">
        <v>1161</v>
      </c>
      <c r="H27" s="946" t="s">
        <v>1108</v>
      </c>
      <c r="I27" s="1103"/>
      <c r="J27" s="1104"/>
      <c r="K27" s="1100"/>
      <c r="L27" s="1100"/>
      <c r="M27" s="941"/>
    </row>
    <row r="28" spans="1:13" s="267" customFormat="1">
      <c r="A28" s="938" t="s">
        <v>1105</v>
      </c>
      <c r="B28" s="950">
        <v>1158.1869899999999</v>
      </c>
      <c r="C28" s="950">
        <v>0</v>
      </c>
      <c r="D28" s="950">
        <v>3017.40238</v>
      </c>
      <c r="E28" s="950">
        <v>2320.0387900000001</v>
      </c>
      <c r="F28" s="950">
        <v>411.41102000000001</v>
      </c>
      <c r="G28" s="950">
        <v>253.11464999999998</v>
      </c>
      <c r="H28" s="950">
        <v>4.9565700000000001</v>
      </c>
      <c r="I28" s="951">
        <v>7165.1103999999996</v>
      </c>
      <c r="J28" s="952">
        <v>-0.12887123324709937</v>
      </c>
      <c r="K28" s="951">
        <v>45351.396419999888</v>
      </c>
      <c r="L28" s="951">
        <v>541337.87424999976</v>
      </c>
    </row>
    <row r="29" spans="1:13" s="267" customFormat="1">
      <c r="A29" s="938" t="s">
        <v>1106</v>
      </c>
      <c r="B29" s="950">
        <v>1017.5278000000001</v>
      </c>
      <c r="C29" s="950">
        <v>0</v>
      </c>
      <c r="D29" s="950">
        <v>0</v>
      </c>
      <c r="E29" s="950">
        <v>100.93778</v>
      </c>
      <c r="F29" s="950">
        <v>203.06657999999999</v>
      </c>
      <c r="G29" s="950">
        <v>2109.2911300000001</v>
      </c>
      <c r="H29" s="950">
        <v>2.0707</v>
      </c>
      <c r="I29" s="951">
        <v>3432.8939900000005</v>
      </c>
      <c r="J29" s="952">
        <v>-0.3210209936487195</v>
      </c>
      <c r="K29" s="951">
        <v>34114.352820000146</v>
      </c>
      <c r="L29" s="951">
        <v>591080.09926000005</v>
      </c>
    </row>
    <row r="30" spans="1:13" s="267" customFormat="1">
      <c r="A30" s="938" t="s">
        <v>226</v>
      </c>
      <c r="B30" s="950">
        <v>0</v>
      </c>
      <c r="C30" s="950">
        <v>0</v>
      </c>
      <c r="D30" s="950">
        <v>6.39846</v>
      </c>
      <c r="E30" s="950">
        <v>39.873940000000005</v>
      </c>
      <c r="F30" s="950">
        <v>19.926659999999998</v>
      </c>
      <c r="G30" s="950">
        <v>0</v>
      </c>
      <c r="H30" s="950">
        <v>0</v>
      </c>
      <c r="I30" s="951">
        <v>66.199060000000003</v>
      </c>
      <c r="J30" s="952">
        <v>2.5745597883312183</v>
      </c>
      <c r="K30" s="951">
        <v>301.73426999999947</v>
      </c>
      <c r="L30" s="951">
        <v>2434.8046099999997</v>
      </c>
    </row>
    <row r="31" spans="1:13" s="267" customFormat="1">
      <c r="A31" s="938" t="s">
        <v>227</v>
      </c>
      <c r="B31" s="950">
        <v>0</v>
      </c>
      <c r="C31" s="950">
        <v>0</v>
      </c>
      <c r="D31" s="950">
        <v>43.432540000000003</v>
      </c>
      <c r="E31" s="950">
        <v>57.154789999999998</v>
      </c>
      <c r="F31" s="950">
        <v>0</v>
      </c>
      <c r="G31" s="950">
        <v>0</v>
      </c>
      <c r="H31" s="950">
        <v>0</v>
      </c>
      <c r="I31" s="951">
        <v>100.58733000000001</v>
      </c>
      <c r="J31" s="952">
        <v>-0.14195132562186497</v>
      </c>
      <c r="K31" s="951">
        <v>818.53282000000036</v>
      </c>
      <c r="L31" s="951">
        <v>22940.13105</v>
      </c>
    </row>
    <row r="32" spans="1:13" s="267" customFormat="1">
      <c r="A32" s="938" t="s">
        <v>46</v>
      </c>
      <c r="B32" s="950">
        <v>164.36985000000001</v>
      </c>
      <c r="C32" s="950">
        <v>0</v>
      </c>
      <c r="D32" s="950">
        <v>505.41892999999999</v>
      </c>
      <c r="E32" s="950">
        <v>347.66682000000003</v>
      </c>
      <c r="F32" s="950">
        <v>18.303759999999997</v>
      </c>
      <c r="G32" s="950">
        <v>42.150700000000001</v>
      </c>
      <c r="H32" s="950">
        <v>0</v>
      </c>
      <c r="I32" s="951">
        <v>1077.9100599999999</v>
      </c>
      <c r="J32" s="952">
        <v>-0.15518119348529202</v>
      </c>
      <c r="K32" s="951">
        <v>6247.4513500000176</v>
      </c>
      <c r="L32" s="951">
        <v>128162.42404000004</v>
      </c>
    </row>
    <row r="33" spans="1:12" s="267" customFormat="1">
      <c r="A33" s="938" t="s">
        <v>36</v>
      </c>
      <c r="B33" s="950">
        <v>7.1559900000000001</v>
      </c>
      <c r="C33" s="950">
        <v>0</v>
      </c>
      <c r="D33" s="950">
        <v>0</v>
      </c>
      <c r="E33" s="950">
        <v>148.40549999999999</v>
      </c>
      <c r="F33" s="950">
        <v>11.253969999999999</v>
      </c>
      <c r="G33" s="950">
        <v>251.57407000000001</v>
      </c>
      <c r="H33" s="950">
        <v>4.9721899999999994</v>
      </c>
      <c r="I33" s="951">
        <v>423.36172000000005</v>
      </c>
      <c r="J33" s="952">
        <v>-0.51721771106361425</v>
      </c>
      <c r="K33" s="951">
        <v>5510.6629299999913</v>
      </c>
      <c r="L33" s="951">
        <v>105586.97627999999</v>
      </c>
    </row>
    <row r="34" spans="1:12" s="267" customFormat="1">
      <c r="A34" s="938" t="s">
        <v>37</v>
      </c>
      <c r="B34" s="950">
        <v>180.86966000000001</v>
      </c>
      <c r="C34" s="950">
        <v>0</v>
      </c>
      <c r="D34" s="950">
        <v>692.51873999999998</v>
      </c>
      <c r="E34" s="950">
        <v>865.35797000000002</v>
      </c>
      <c r="F34" s="950">
        <v>317.06671</v>
      </c>
      <c r="G34" s="950">
        <v>335.91257999999999</v>
      </c>
      <c r="H34" s="950">
        <v>0</v>
      </c>
      <c r="I34" s="951">
        <v>2391.7256600000001</v>
      </c>
      <c r="J34" s="952">
        <v>0.63951154801976529</v>
      </c>
      <c r="K34" s="951">
        <v>11324.567769999965</v>
      </c>
      <c r="L34" s="951">
        <v>164179.43967999998</v>
      </c>
    </row>
    <row r="35" spans="1:12" s="267" customFormat="1">
      <c r="A35" s="384" t="s">
        <v>38</v>
      </c>
      <c r="B35" s="950">
        <v>2870.2943300000002</v>
      </c>
      <c r="C35" s="950">
        <v>0</v>
      </c>
      <c r="D35" s="950">
        <v>1491.9631399999998</v>
      </c>
      <c r="E35" s="950">
        <v>1997.28468</v>
      </c>
      <c r="F35" s="950">
        <v>176.71064000000001</v>
      </c>
      <c r="G35" s="950">
        <v>28.79372</v>
      </c>
      <c r="H35" s="950">
        <v>1.3015600000000001</v>
      </c>
      <c r="I35" s="951">
        <v>6566.34807</v>
      </c>
      <c r="J35" s="952">
        <v>8.0654797856008154E-2</v>
      </c>
      <c r="K35" s="951">
        <v>35577.089739999967</v>
      </c>
      <c r="L35" s="951">
        <v>714417.64837000007</v>
      </c>
    </row>
    <row r="36" spans="1:12" s="267" customFormat="1" ht="19.899999999999999" customHeight="1">
      <c r="A36" s="947" t="s">
        <v>1107</v>
      </c>
      <c r="B36" s="948">
        <v>5398.4046200000003</v>
      </c>
      <c r="C36" s="948">
        <v>0</v>
      </c>
      <c r="D36" s="948">
        <v>5757.1341899999989</v>
      </c>
      <c r="E36" s="948">
        <v>5876.7202699999998</v>
      </c>
      <c r="F36" s="948">
        <v>1157.7393399999999</v>
      </c>
      <c r="G36" s="948">
        <v>3020.8368500000006</v>
      </c>
      <c r="H36" s="948">
        <v>13.301019999999999</v>
      </c>
      <c r="I36" s="948">
        <v>21224.136290000002</v>
      </c>
      <c r="J36" s="1028">
        <v>-8.139308415141E-2</v>
      </c>
      <c r="K36" s="948">
        <v>139245.78811999998</v>
      </c>
      <c r="L36" s="948">
        <v>2270139.3975400003</v>
      </c>
    </row>
    <row r="37" spans="1:12" ht="12.75" customHeight="1">
      <c r="A37" s="22" t="s">
        <v>980</v>
      </c>
      <c r="G37" s="135"/>
      <c r="H37" s="135"/>
    </row>
    <row r="38" spans="1:12" ht="12.75" customHeight="1">
      <c r="A38" s="17" t="s">
        <v>958</v>
      </c>
    </row>
    <row r="39" spans="1:12" ht="12.75" customHeight="1">
      <c r="A39" s="862" t="s">
        <v>982</v>
      </c>
      <c r="G39" s="77"/>
    </row>
    <row r="40" spans="1:12" ht="12.75" customHeight="1"/>
    <row r="41" spans="1:12" ht="12.75" customHeight="1">
      <c r="A41" s="627" t="s">
        <v>82</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844</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