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3695" windowHeight="906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a 1.21" sheetId="36" r:id="rId13"/>
    <sheet name="14 Tablice 2.1 - 2.4" sheetId="83" r:id="rId14"/>
    <sheet name="15 Tablica 3.1" sheetId="37" r:id="rId15"/>
    <sheet name="16 Tablica 3.2" sheetId="38" r:id="rId16"/>
    <sheet name="17 Tablica 4.1" sheetId="44" r:id="rId17"/>
    <sheet name="18 Tablice 4.2 - 4.6" sheetId="45" r:id="rId18"/>
    <sheet name="19 Tablice 5.1 - 5.4" sheetId="86" r:id="rId19"/>
    <sheet name="20 Tablica 6.1" sheetId="46" r:id="rId20"/>
    <sheet name="21 Tablice 6.2, 6.3" sheetId="67" r:id="rId21"/>
    <sheet name="22 Tablice 6.4 - 6.8" sheetId="65" r:id="rId22"/>
    <sheet name="23 Tablice 6.9 - 6.12 " sheetId="68" r:id="rId23"/>
    <sheet name="24 Tablice 7.1, 7.2 " sheetId="70" r:id="rId24"/>
    <sheet name="25 Tablice 7.3, 7.4" sheetId="71" r:id="rId25"/>
    <sheet name="26 Tablica 7.5" sheetId="76" r:id="rId26"/>
    <sheet name="27 Tablica 7.6 " sheetId="72" r:id="rId27"/>
    <sheet name="28 Tablica 7.7" sheetId="85" r:id="rId28"/>
    <sheet name="29 Tablica 7.8" sheetId="87" r:id="rId29"/>
    <sheet name="30 Tablice 8.1 - 8.5" sheetId="82" r:id="rId30"/>
    <sheet name="31 Tablica 8,6" sheetId="88"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bazaprol">[1]privremeni!$A$4:$I$291</definedName>
    <definedName name="clanstvo">[2]Clanstvo!$A$1:$IV$59</definedName>
    <definedName name="datum">'12 Tablice 1.18 - 1.20'!#REF!</definedName>
    <definedName name="datum_p">'8 Tablice 1.11, 1.12'!$B$4</definedName>
    <definedName name="datumd" localSheetId="4">'5 Tablice 1.5 - 1.7'!$B$2</definedName>
    <definedName name="datumn" localSheetId="4">'5 Tablice 1.5 - 1.7'!$B$35</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'17 Tablica 4.1'!#REF!</definedName>
    <definedName name="naknade">'[3]ulazne naknade - unos podataka'!$A$1:$MK$125</definedName>
    <definedName name="naknade_izl">'[3]izlazne naknade - unos podat'!$A$1:$MS$129</definedName>
    <definedName name="OMFpg">'[1]privremeni godišnji'!$1:$1048576</definedName>
    <definedName name="OMFpip">'[1]prolazni godišnji'!$1:$1048576</definedName>
    <definedName name="OMFprol">[1]prolazni!$1:$1048576</definedName>
    <definedName name="_xlnm.Print_Area" localSheetId="9">'10 Tablice 1.15, 1.16'!$A$1:$G$44</definedName>
    <definedName name="_xlnm.Print_Area" localSheetId="10">'11 Tablica 1.17'!$A$1:$S$40</definedName>
    <definedName name="_xlnm.Print_Area" localSheetId="11">'12 Tablice 1.18 - 1.20'!$A$1:$P$49</definedName>
    <definedName name="_xlnm.Print_Area" localSheetId="12">'13 Tablica 1.21'!$A$1:$AQ$63</definedName>
    <definedName name="_xlnm.Print_Area" localSheetId="13">'14 Tablice 2.1 - 2.4'!$A$1:$H$56</definedName>
    <definedName name="_xlnm.Print_Area" localSheetId="14">'15 Tablica 3.1'!$A$1:$P$48</definedName>
    <definedName name="_xlnm.Print_Area" localSheetId="15">'16 Tablica 3.2'!$A$1:$F$38</definedName>
    <definedName name="_xlnm.Print_Area" localSheetId="16">'17 Tablica 4.1'!$A$1:$G$60</definedName>
    <definedName name="_xlnm.Print_Area" localSheetId="17">'18 Tablice 4.2 - 4.6'!$A$1:$K$76</definedName>
    <definedName name="_xlnm.Print_Area" localSheetId="18">'19 Tablice 5.1 - 5.4'!$A$1:$J$76</definedName>
    <definedName name="_xlnm.Print_Area" localSheetId="1">'2 Sadržaj'!$A$1:$A$161</definedName>
    <definedName name="_xlnm.Print_Area" localSheetId="19">'20 Tablica 6.1'!$A$1:$L$146</definedName>
    <definedName name="_xlnm.Print_Area" localSheetId="20">'21 Tablice 6.2, 6.3'!$A$1:$O$56</definedName>
    <definedName name="_xlnm.Print_Area" localSheetId="21">'22 Tablice 6.4 - 6.8'!$A$1:$G$86</definedName>
    <definedName name="_xlnm.Print_Area" localSheetId="22">'23 Tablice 6.9 - 6.12 '!$A$1:$F$50</definedName>
    <definedName name="_xlnm.Print_Area" localSheetId="23">'24 Tablice 7.1, 7.2 '!$A$1:$I$32</definedName>
    <definedName name="_xlnm.Print_Area" localSheetId="24">'25 Tablice 7.3, 7.4'!$A$1:$D$56</definedName>
    <definedName name="_xlnm.Print_Area" localSheetId="25">'26 Tablica 7.5'!$A$1:$E$60</definedName>
    <definedName name="_xlnm.Print_Area" localSheetId="26">'27 Tablica 7.6 '!$A$1:$I$56</definedName>
    <definedName name="_xlnm.Print_Area" localSheetId="27">'28 Tablica 7.7'!$A$1:$O$46</definedName>
    <definedName name="_xlnm.Print_Area" localSheetId="2">'3 Tablice 1.1, 1.2'!$A$1:$S$54</definedName>
    <definedName name="_xlnm.Print_Area" localSheetId="29">'30 Tablice 8.1 - 8.5'!$A$1:$E$69</definedName>
    <definedName name="_xlnm.Print_Area" localSheetId="3">'4 Tablice 1.3, 1.4'!$A$1:$E$71</definedName>
    <definedName name="_xlnm.Print_Area" localSheetId="4">'5 Tablice 1.5 - 1.7'!$A$1:$G$85</definedName>
    <definedName name="_xlnm.Print_Area" localSheetId="5">'6 Tablice 1.8, 1.9'!$A$1:$G$30</definedName>
    <definedName name="_xlnm.Print_Area" localSheetId="6">'7 Tablica 1.10'!$A$1:$AG$55</definedName>
    <definedName name="_xlnm.Print_Area" localSheetId="7">'8 Tablice 1.11, 1.12'!$A$1:$J$39</definedName>
    <definedName name="_xlnm.Print_Area" localSheetId="8">'9 Tablice 1.13, 1.14'!$A$1:$F$49</definedName>
    <definedName name="_xlnm.Print_Area" localSheetId="0">Naslovnica!$A$1:$I$39</definedName>
    <definedName name="regost5">'[1]Regos t 5 '!$1:$1048576</definedName>
    <definedName name="Unos">'[5]Unos podataka'!$A$1:$EP$102</definedName>
    <definedName name="Unos_NOVI">[6]Unos_podataka_NOVI!$B$1:$EA$173</definedName>
    <definedName name="ZDMFclanovi">[7]Clanstvo!$1:$1048576</definedName>
    <definedName name="ZDMFisplate">[8]Isplate!$A$1:$IU$382</definedName>
    <definedName name="ZDMFnav">[7]NAV!$1:$1048576</definedName>
    <definedName name="ZDMFuplate">#REF!</definedName>
  </definedNames>
  <calcPr calcId="162913"/>
</workbook>
</file>

<file path=xl/calcChain.xml><?xml version="1.0" encoding="utf-8"?>
<calcChain xmlns="http://schemas.openxmlformats.org/spreadsheetml/2006/main">
  <c r="H130" i="46" l="1"/>
  <c r="F40" i="65" l="1"/>
  <c r="H16" i="45" l="1"/>
  <c r="B34" i="45"/>
  <c r="B16" i="45"/>
  <c r="S31" i="3" l="1"/>
  <c r="S32" i="3"/>
  <c r="I33" i="8" l="1"/>
  <c r="I32" i="8"/>
  <c r="B27" i="31"/>
  <c r="B26" i="31"/>
  <c r="G23" i="31"/>
  <c r="G22" i="31"/>
  <c r="C33" i="5" l="1"/>
  <c r="B8" i="44" l="1"/>
  <c r="B7" i="44"/>
  <c r="E8" i="44" l="1"/>
  <c r="B31" i="44"/>
  <c r="B19" i="44"/>
  <c r="B49" i="44"/>
  <c r="B35" i="44"/>
  <c r="E7" i="44"/>
  <c r="B48" i="44"/>
  <c r="B34" i="44"/>
  <c r="B30" i="44"/>
  <c r="B18" i="44"/>
  <c r="E49" i="44" l="1"/>
  <c r="E31" i="44"/>
  <c r="E19" i="44"/>
  <c r="E30" i="44"/>
  <c r="E48" i="44"/>
  <c r="E18" i="44"/>
  <c r="E16" i="68"/>
  <c r="F64" i="45" l="1"/>
  <c r="E64" i="45"/>
  <c r="F2" i="68" l="1"/>
  <c r="F1" i="68"/>
  <c r="H42" i="67" l="1"/>
  <c r="H41" i="67"/>
  <c r="F72" i="45" l="1"/>
  <c r="E72" i="45"/>
  <c r="F77" i="65" l="1"/>
  <c r="F17" i="65" l="1"/>
  <c r="E32" i="68" l="1"/>
  <c r="E31" i="68"/>
  <c r="O2" i="67" l="1"/>
  <c r="O1" i="67"/>
  <c r="E2" i="45" l="1"/>
  <c r="K2" i="45" s="1"/>
  <c r="E1" i="45"/>
  <c r="K1" i="45" s="1"/>
  <c r="H7" i="46"/>
  <c r="H6" i="46"/>
  <c r="B56" i="45"/>
  <c r="B39" i="45" l="1"/>
  <c r="AQ2" i="36"/>
  <c r="AQ1" i="36"/>
  <c r="G2" i="34"/>
  <c r="D11" i="34" s="1"/>
  <c r="G1" i="34"/>
  <c r="D10" i="34" s="1"/>
  <c r="S2" i="33"/>
  <c r="S1" i="33"/>
  <c r="G2" i="31"/>
  <c r="G1" i="31"/>
  <c r="B6" i="31"/>
  <c r="B7" i="31"/>
  <c r="B6" i="30"/>
  <c r="B7" i="30"/>
  <c r="F24" i="30"/>
  <c r="F23" i="30"/>
  <c r="F2" i="30"/>
  <c r="B29" i="30" s="1"/>
  <c r="F1" i="30"/>
  <c r="B28" i="30" s="1"/>
  <c r="D6" i="34" l="1"/>
  <c r="K6" i="34" s="1"/>
  <c r="P2" i="34"/>
  <c r="D5" i="34"/>
  <c r="K5" i="34" s="1"/>
  <c r="P1" i="34"/>
  <c r="J2" i="28"/>
  <c r="J1" i="28"/>
  <c r="AG2" i="27"/>
  <c r="AG1" i="27"/>
  <c r="B6" i="8" l="1"/>
  <c r="B5" i="8"/>
  <c r="G2" i="8"/>
  <c r="G1" i="8"/>
  <c r="E30" i="7"/>
  <c r="E29" i="7"/>
  <c r="E2" i="7"/>
  <c r="D59" i="7" s="1"/>
  <c r="E1" i="7"/>
  <c r="D58" i="7" s="1"/>
  <c r="D31" i="5"/>
  <c r="D30" i="5"/>
  <c r="D2" i="5"/>
  <c r="D1" i="5"/>
  <c r="S5" i="3"/>
  <c r="S4" i="3"/>
  <c r="B6" i="5" l="1"/>
  <c r="B34" i="5"/>
  <c r="B5" i="5"/>
  <c r="B33" i="5"/>
</calcChain>
</file>

<file path=xl/sharedStrings.xml><?xml version="1.0" encoding="utf-8"?>
<sst xmlns="http://schemas.openxmlformats.org/spreadsheetml/2006/main" count="3104" uniqueCount="1482">
  <si>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</si>
  <si>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</si>
  <si>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</si>
  <si>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</si>
  <si>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</si>
  <si>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</si>
  <si>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I. dio: Mirovinski fondovi (OMF-ovi)</t>
  </si>
  <si>
    <t>Section I: Pension Funds (OMFs)</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</si>
  <si>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</si>
  <si>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</si>
  <si>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</si>
  <si>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</si>
  <si>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</si>
  <si>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</si>
  <si>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</si>
  <si>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</si>
  <si>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</si>
  <si>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</si>
  <si>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</si>
  <si>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</si>
  <si>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</si>
  <si>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</si>
  <si>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</si>
  <si>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</si>
  <si>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</si>
  <si>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</si>
  <si>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</si>
  <si>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</si>
  <si>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</si>
  <si>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</si>
  <si>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</si>
  <si>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</si>
  <si>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</si>
  <si>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</si>
  <si>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</si>
  <si>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</si>
  <si>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</si>
  <si>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</si>
  <si>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</si>
  <si>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</si>
  <si>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</si>
  <si>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</si>
  <si>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</si>
  <si>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</si>
  <si>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</si>
  <si>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</si>
  <si>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</si>
  <si>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r>
      <t>Sveukupno od početka djelovanja</t>
    </r>
    <r>
      <rPr>
        <vertAlign val="superscript"/>
        <sz val="8"/>
        <rFont val="Arial"/>
        <family val="2"/>
      </rPr>
      <t xml:space="preserve"> 2)</t>
    </r>
  </si>
  <si>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</si>
  <si>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</si>
  <si>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</si>
  <si>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</si>
  <si>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</si>
  <si>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</si>
  <si>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</si>
  <si>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</si>
  <si>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</si>
  <si>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</si>
  <si>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</si>
  <si>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</si>
  <si>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</si>
  <si>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</si>
  <si>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</si>
  <si>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</si>
  <si>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</si>
  <si>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</si>
  <si>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14.12.2004.</t>
  </si>
  <si>
    <t>30.12.2008.</t>
  </si>
  <si>
    <t>20.12.2006.</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</si>
  <si>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</si>
  <si>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</si>
  <si>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</si>
  <si>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</si>
  <si>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</si>
  <si>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</si>
  <si>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</si>
  <si>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</si>
  <si>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</si>
  <si>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</si>
  <si>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</si>
  <si>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</si>
  <si>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</si>
  <si>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</si>
  <si>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</si>
  <si>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</si>
  <si>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</si>
  <si>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</si>
  <si>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</si>
  <si>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</si>
  <si>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OTP INVEST d.o.o.</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</si>
  <si>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</si>
  <si>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</si>
  <si>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</si>
  <si>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</si>
  <si>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</si>
  <si>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</si>
  <si>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</si>
  <si>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</si>
  <si>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</si>
  <si>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</si>
  <si>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</si>
  <si>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</si>
  <si>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</si>
  <si>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</si>
  <si>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</si>
  <si>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</si>
  <si>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</si>
  <si>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</si>
  <si>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</si>
  <si>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</si>
  <si>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02.10.2012.</t>
  </si>
  <si>
    <t>29.12.2011.</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</si>
  <si>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</si>
  <si>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</si>
  <si>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</si>
  <si>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</si>
  <si>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</si>
  <si>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</si>
  <si>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</si>
  <si>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</si>
  <si>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</si>
  <si>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</si>
  <si>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</si>
  <si>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</si>
  <si>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</si>
  <si>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</si>
  <si>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</si>
  <si>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</si>
  <si>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</si>
  <si>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</si>
  <si>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</si>
  <si>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</si>
  <si>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</si>
  <si>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Erste Exclusive</t>
  </si>
  <si>
    <t>INTERCAPITAL ASSET MANAGEMENT d.o.o.</t>
  </si>
  <si>
    <t>Locusta Value II</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</si>
  <si>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</si>
  <si>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</si>
  <si>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</si>
  <si>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</si>
  <si>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</si>
  <si>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</si>
  <si>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</si>
  <si>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</si>
  <si>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</si>
  <si>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</si>
  <si>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</si>
  <si>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</si>
  <si>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</si>
  <si>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</si>
  <si>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</si>
  <si>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</si>
  <si>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</si>
  <si>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</si>
  <si>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</si>
  <si>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</si>
  <si>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</si>
  <si>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</si>
  <si>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</si>
  <si>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</si>
  <si>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</si>
  <si>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</si>
  <si>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</si>
  <si>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</si>
  <si>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</si>
  <si>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</si>
  <si>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</si>
  <si>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</si>
  <si>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Raiffeisen d.d.</t>
  </si>
  <si>
    <t>Erste d.o.o.</t>
  </si>
  <si>
    <t>Relativna</t>
  </si>
  <si>
    <t>Relative</t>
  </si>
  <si>
    <t xml:space="preserve">U iznosu </t>
  </si>
  <si>
    <t>ZB Private World</t>
  </si>
  <si>
    <t>SLAVONSKI ZAIF d.d.</t>
  </si>
  <si>
    <t>KAPITALNI FOND  d.d. ZAIF</t>
  </si>
  <si>
    <t>KD Locusta Fondovi d.o.o</t>
  </si>
  <si>
    <t>Locusta Absolute</t>
  </si>
  <si>
    <t>Croatia osiguranje d.o.o.</t>
  </si>
  <si>
    <t>14.3.2005.</t>
  </si>
  <si>
    <t>29.12.2015.</t>
  </si>
  <si>
    <t>2015.</t>
  </si>
  <si>
    <t>HRALTIUAP204</t>
  </si>
  <si>
    <t>HRALTIUAP105</t>
  </si>
  <si>
    <t>HRERSIUELTE8</t>
  </si>
  <si>
    <t>HRERSIUEXCL4</t>
  </si>
  <si>
    <t>HRICAMUCAP15</t>
  </si>
  <si>
    <t>HRNFDAUPRIV3</t>
  </si>
  <si>
    <t>HRLOINUVAL26</t>
  </si>
  <si>
    <t>HRZBINUPREA1</t>
  </si>
  <si>
    <t>HRICAMUOMIF8</t>
  </si>
  <si>
    <t>HRLOINUPRIM0</t>
  </si>
  <si>
    <t>HRNPEPUNALP5</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</si>
  <si>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</si>
  <si>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</si>
  <si>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</si>
  <si>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</si>
  <si>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</si>
  <si>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</si>
  <si>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</si>
  <si>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</si>
  <si>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</si>
  <si>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</si>
  <si>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</si>
  <si>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</si>
  <si>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</si>
  <si>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</si>
  <si>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</si>
  <si>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</si>
  <si>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First day in business for the OMFs category B  is 30 April 2002, and for the OMFs category A and C  21 August 2014.</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</si>
  <si>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</si>
  <si>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</si>
  <si>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</si>
  <si>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Erste PB 1</t>
  </si>
  <si>
    <t>30.12.2016.</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</si>
  <si>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</si>
  <si>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</si>
  <si>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</si>
  <si>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</si>
  <si>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</si>
  <si>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</si>
  <si>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</si>
  <si>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</si>
  <si>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</si>
  <si>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</si>
  <si>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</si>
  <si>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</si>
  <si>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Auto Hrvatska ZDMF</t>
  </si>
  <si>
    <t>AZ Dalekovod ZDMF</t>
  </si>
  <si>
    <t>AZ Hrvatska kontrola zračne plovidbe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</si>
  <si>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</si>
  <si>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</si>
  <si>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</si>
  <si>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</si>
  <si>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</si>
  <si>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</si>
  <si>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</si>
  <si>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</si>
  <si>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</si>
  <si>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</si>
  <si>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</si>
  <si>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</si>
  <si>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</si>
  <si>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27.7.2017.</t>
  </si>
  <si>
    <t>8.3.2004.</t>
  </si>
  <si>
    <t>9.10.2008.</t>
  </si>
  <si>
    <t>20.9.2005.</t>
  </si>
  <si>
    <t>3.6.2008.</t>
  </si>
  <si>
    <t>9.5.2006.</t>
  </si>
  <si>
    <t>21.2.2005.</t>
  </si>
  <si>
    <t>1.7.2004.</t>
  </si>
  <si>
    <t>ICAM Capital Private 2</t>
  </si>
  <si>
    <t>1) Gross contribution is a contribution paid in by members of a voluntary pension fund which includes DMDs' entry fee.</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</si>
  <si>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</si>
  <si>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</si>
  <si>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</si>
  <si>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</si>
  <si>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</si>
  <si>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</si>
  <si>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</si>
  <si>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</si>
  <si>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</si>
  <si>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</si>
  <si>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</si>
  <si>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</si>
  <si>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</si>
  <si>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</si>
  <si>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</si>
  <si>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</si>
  <si>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</si>
  <si>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</si>
  <si>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</si>
  <si>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</si>
  <si>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</si>
  <si>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</si>
  <si>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Raiffeisen Leasing d.o.o.</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</si>
  <si>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</si>
  <si>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</si>
  <si>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</si>
  <si>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</si>
  <si>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The first day of business of any given DMF shall be the date of the first contribution pay-ins, or the date on which the initial unit price is 100,0000 (1000,0000).</t>
  </si>
  <si>
    <t>2017.</t>
  </si>
  <si>
    <t>POLUGODIŠNJI PODACI</t>
  </si>
  <si>
    <t>SEMIANNUAL  DATA</t>
  </si>
  <si>
    <t>Primus</t>
  </si>
  <si>
    <t xml:space="preserve">Quaestus Private Equity Kapital II </t>
  </si>
  <si>
    <t>SQ CAPITAL d.o.o.</t>
  </si>
  <si>
    <t>POŠTA ZDMF</t>
  </si>
  <si>
    <t>30.8.2018.</t>
  </si>
  <si>
    <t>POLICIJSKI ZDMF</t>
  </si>
  <si>
    <t>5.10.2018.</t>
  </si>
  <si>
    <t>Allianz ZB d.o.o.</t>
  </si>
  <si>
    <t>Promjena od početka godine</t>
  </si>
  <si>
    <t xml:space="preserve">Napomene: </t>
  </si>
  <si>
    <t>EUROLEASING d.o.o.</t>
  </si>
  <si>
    <t>2018.</t>
  </si>
  <si>
    <t>31.12.2018.</t>
  </si>
  <si>
    <t>ZB Invest Funds krovni UCITS fond</t>
  </si>
  <si>
    <t>Remarks:</t>
  </si>
  <si>
    <t>Ukupno AZ OMF</t>
  </si>
  <si>
    <t>Ukupno Erste Plavi OMF</t>
  </si>
  <si>
    <t>Ukupno PBZ CO OMF</t>
  </si>
  <si>
    <t>Ukupno Raiffeisen OMF</t>
  </si>
  <si>
    <t>Ukupno OMF kategorije A</t>
  </si>
  <si>
    <t>Ukupno OMF kategorije B</t>
  </si>
  <si>
    <t>Ukupno OMF kategorije C</t>
  </si>
  <si>
    <t>Ukupno od početka godine</t>
  </si>
  <si>
    <t>Monthly
change</t>
  </si>
  <si>
    <t>Total in current year</t>
  </si>
  <si>
    <t>u %</t>
  </si>
  <si>
    <t>in %</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</si>
  <si>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</si>
  <si>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</si>
  <si>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</si>
  <si>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</si>
  <si>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</si>
  <si>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</si>
  <si>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</si>
  <si>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</si>
  <si>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</si>
  <si>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</si>
  <si>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</si>
  <si>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</si>
  <si>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</si>
  <si>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</si>
  <si>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</si>
  <si>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</si>
  <si>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</si>
  <si>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</si>
  <si>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</si>
  <si>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</si>
  <si>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</si>
  <si>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</si>
  <si>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</si>
  <si>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</si>
  <si>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</si>
  <si>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</si>
  <si>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</si>
  <si>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</si>
  <si>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</si>
  <si>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</si>
  <si>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</si>
  <si>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</si>
  <si>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</si>
  <si>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</si>
  <si>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</si>
  <si>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</si>
  <si>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</si>
  <si>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</si>
  <si>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</si>
  <si>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</si>
  <si>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</si>
  <si>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</si>
  <si>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</si>
  <si>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</si>
  <si>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</si>
  <si>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</si>
  <si>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</si>
  <si>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</si>
  <si>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</si>
  <si>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</si>
  <si>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</si>
  <si>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</si>
  <si>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</si>
  <si>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</si>
  <si>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</si>
  <si>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</si>
  <si>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</si>
  <si>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</si>
  <si>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</si>
  <si>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</si>
  <si>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</si>
  <si>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</si>
  <si>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</si>
  <si>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</si>
  <si>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</si>
  <si>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</si>
  <si>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</si>
  <si>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</si>
  <si>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</si>
  <si>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</si>
  <si>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</si>
  <si>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</si>
  <si>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</si>
  <si>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</si>
  <si>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</si>
  <si>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</si>
  <si>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</si>
  <si>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</si>
  <si>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</si>
  <si>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</si>
  <si>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</si>
  <si>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</si>
  <si>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</si>
  <si>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</si>
  <si>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</si>
  <si>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</si>
  <si>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</si>
  <si>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</si>
  <si>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</si>
  <si>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</si>
  <si>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</si>
  <si>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</si>
  <si>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</si>
  <si>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</si>
  <si>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</si>
  <si>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</si>
  <si>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</si>
  <si>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</si>
  <si>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</si>
  <si>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</si>
  <si>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</si>
  <si>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</si>
  <si>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</si>
  <si>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</si>
  <si>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</si>
  <si>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</si>
  <si>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</si>
  <si>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</si>
  <si>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</si>
  <si>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</si>
  <si>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</si>
  <si>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</si>
  <si>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</si>
  <si>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</si>
  <si>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</si>
  <si>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</si>
  <si>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</si>
  <si>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</si>
  <si>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</si>
  <si>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</si>
  <si>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</si>
  <si>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</si>
  <si>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</si>
  <si>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</si>
  <si>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</si>
  <si>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</si>
  <si>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</si>
  <si>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</si>
  <si>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</si>
  <si>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</si>
  <si>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</si>
  <si>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</si>
  <si>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</si>
  <si>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</si>
  <si>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</si>
  <si>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</si>
  <si>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</si>
  <si>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</si>
  <si>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</si>
  <si>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</si>
  <si>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</si>
  <si>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</si>
  <si>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</si>
  <si>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</si>
  <si>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</si>
  <si>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</si>
  <si>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</si>
  <si>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</si>
  <si>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</si>
  <si>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</si>
  <si>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</si>
  <si>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</si>
  <si>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</si>
  <si>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</si>
  <si>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</si>
  <si>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</si>
  <si>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</si>
  <si>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</si>
  <si>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</si>
  <si>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</si>
  <si>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</si>
  <si>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</si>
  <si>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</si>
  <si>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</si>
  <si>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</si>
  <si>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</si>
  <si>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</si>
  <si>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</si>
  <si>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</si>
  <si>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</si>
  <si>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</si>
  <si>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</si>
  <si>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</si>
  <si>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</si>
  <si>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</si>
  <si>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</si>
  <si>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</si>
  <si>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</si>
  <si>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</si>
  <si>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</si>
  <si>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</si>
  <si>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</si>
  <si>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</si>
  <si>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</si>
  <si>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</si>
  <si>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</si>
  <si>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</si>
  <si>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</si>
  <si>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Novčani
</t>
    </r>
    <r>
      <rPr>
        <b/>
        <i/>
        <sz val="8"/>
        <color theme="1" tint="0.34998626667073579"/>
        <rFont val="Arial"/>
        <family val="2"/>
        <charset val="238"/>
      </rPr>
      <t>Cash</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</si>
  <si>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</si>
  <si>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</si>
  <si>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</si>
  <si>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</si>
  <si>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</si>
  <si>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</si>
  <si>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</si>
  <si>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</si>
  <si>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</si>
  <si>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</si>
  <si>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</si>
  <si>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</si>
  <si>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</si>
  <si>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</si>
  <si>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</si>
  <si>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</si>
  <si>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</si>
  <si>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</si>
  <si>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</si>
  <si>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</si>
  <si>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</si>
  <si>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</si>
  <si>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</si>
  <si>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</si>
  <si>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</si>
  <si>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</si>
  <si>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</si>
  <si>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</si>
  <si>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</si>
  <si>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</si>
  <si>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</si>
  <si>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</si>
  <si>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</si>
  <si>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</si>
  <si>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</si>
  <si>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</si>
  <si>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</si>
  <si>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</si>
  <si>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</si>
  <si>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</si>
  <si>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</si>
  <si>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</si>
  <si>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</si>
  <si>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</si>
  <si>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</si>
  <si>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</si>
  <si>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</si>
  <si>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</si>
  <si>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</si>
  <si>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</si>
  <si>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</si>
  <si>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</si>
  <si>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</si>
  <si>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</si>
  <si>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</si>
  <si>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</si>
  <si>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</si>
  <si>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10 transakcija s najvećim prometom
</t>
    </r>
    <r>
      <rPr>
        <b/>
        <i/>
        <sz val="8"/>
        <color theme="1" tint="0.34998626667073579"/>
        <rFont val="Arial"/>
        <family val="2"/>
        <charset val="238"/>
      </rPr>
      <t>10 largest turnover transactions</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</si>
  <si>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</si>
  <si>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</si>
  <si>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</si>
  <si>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</si>
  <si>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</si>
  <si>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</si>
  <si>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</si>
  <si>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</si>
  <si>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</si>
  <si>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</si>
  <si>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 xml:space="preserve">Blok promet dionica / </t>
    </r>
    <r>
      <rPr>
        <i/>
        <sz val="10"/>
        <color theme="1" tint="0.34998626667073579"/>
        <rFont val="Arial"/>
        <family val="2"/>
        <charset val="238"/>
      </rPr>
      <t>Equity Block Turnover</t>
    </r>
  </si>
  <si>
    <r>
      <t xml:space="preserve">Blok promet obveznica / </t>
    </r>
    <r>
      <rPr>
        <i/>
        <sz val="10"/>
        <color theme="1" tint="0.34998626667073579"/>
        <rFont val="Arial"/>
        <family val="2"/>
        <charset val="238"/>
      </rPr>
      <t>Debt Block Turnover</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</si>
  <si>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</si>
  <si>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</si>
  <si>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 xml:space="preserve">Blok volumen dionica / </t>
    </r>
    <r>
      <rPr>
        <i/>
        <sz val="10"/>
        <color theme="1" tint="0.34998626667073579"/>
        <rFont val="Arial"/>
        <family val="2"/>
        <charset val="238"/>
      </rPr>
      <t>Equity Block Volume</t>
    </r>
  </si>
  <si>
    <r>
      <t>Blok volumen obveznica /</t>
    </r>
    <r>
      <rPr>
        <sz val="10"/>
        <color theme="1" tint="0.34998626667073579"/>
        <rFont val="Arial"/>
        <family val="2"/>
        <charset val="238"/>
      </rPr>
      <t xml:space="preserve"> </t>
    </r>
    <r>
      <rPr>
        <i/>
        <sz val="10"/>
        <color theme="1" tint="0.34998626667073579"/>
        <rFont val="Arial"/>
        <family val="2"/>
        <charset val="238"/>
      </rPr>
      <t>Debt Block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</si>
  <si>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</si>
  <si>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</si>
  <si>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</si>
  <si>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</si>
  <si>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</si>
  <si>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</si>
  <si>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</si>
  <si>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</si>
  <si>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</si>
  <si>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</si>
  <si>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</si>
  <si>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</si>
  <si>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</si>
  <si>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</si>
  <si>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</si>
  <si>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</si>
  <si>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</si>
  <si>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</si>
  <si>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</si>
  <si>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</si>
  <si>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</si>
  <si>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</si>
  <si>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</si>
  <si>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</si>
  <si>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</si>
  <si>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</si>
  <si>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</si>
  <si>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</si>
  <si>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</si>
  <si>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</si>
  <si>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</si>
  <si>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</si>
  <si>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</si>
  <si>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</si>
  <si>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</si>
  <si>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</si>
  <si>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</si>
  <si>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</si>
  <si>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</si>
  <si>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</si>
  <si>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</si>
  <si>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</si>
  <si>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</si>
  <si>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</si>
  <si>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</si>
  <si>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</si>
  <si>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</si>
  <si>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</si>
  <si>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</si>
  <si>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</si>
  <si>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</si>
  <si>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 xml:space="preserve">Indeks
</t>
    </r>
    <r>
      <rPr>
        <i/>
        <sz val="9"/>
        <color theme="1" tint="0.34998626667073579"/>
        <rFont val="Arial"/>
        <family val="2"/>
        <charset val="238"/>
      </rPr>
      <t>Index</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</si>
  <si>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</si>
  <si>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</si>
  <si>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</si>
  <si>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</si>
  <si>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</si>
  <si>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</si>
  <si>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</si>
  <si>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Dobrovoljno mirovinsko društvo
</t>
    </r>
    <r>
      <rPr>
        <i/>
        <sz val="8"/>
        <color theme="1" tint="0.34998626667073579"/>
        <rFont val="Arial"/>
        <family val="2"/>
        <charset val="238"/>
      </rPr>
      <t>Voluntary pension fund management company</t>
    </r>
  </si>
  <si>
    <r>
      <t xml:space="preserve">Zatvoreni dobrovoljni mirovinski fond 
</t>
    </r>
    <r>
      <rPr>
        <i/>
        <sz val="8"/>
        <color theme="1" tint="0.34998626667073579"/>
        <rFont val="Arial"/>
        <family val="2"/>
        <charset val="238"/>
      </rPr>
      <t>Closed voluntary pension fund</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</si>
  <si>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</si>
  <si>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</si>
  <si>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</si>
  <si>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</si>
  <si>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</si>
  <si>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</si>
  <si>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</si>
  <si>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</si>
  <si>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Izvor /</t>
    </r>
    <r>
      <rPr>
        <i/>
        <sz val="8"/>
        <color rgb="FF0000FF"/>
        <rFont val="Arial"/>
        <family val="2"/>
      </rPr>
      <t xml:space="preserve">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</si>
  <si>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Ukupno članova ZDMF-ova 
</t>
    </r>
    <r>
      <rPr>
        <i/>
        <sz val="9"/>
        <color theme="1" tint="0.34998626667073579"/>
        <rFont val="Arial"/>
        <family val="2"/>
        <charset val="238"/>
      </rPr>
      <t>Total membership ZDMFs</t>
    </r>
  </si>
  <si>
    <r>
      <t xml:space="preserve">Ukupna neto imovina ZDMF-ova (u tis. kn)
</t>
    </r>
    <r>
      <rPr>
        <i/>
        <sz val="9"/>
        <color theme="1" tint="0.34998626667073579"/>
        <rFont val="Arial"/>
        <family val="2"/>
        <charset val="238"/>
      </rPr>
      <t>Total net assets ZDMFs (in thousand HRK)</t>
    </r>
  </si>
  <si>
    <r>
      <t>1) Preliminarni podaci /</t>
    </r>
    <r>
      <rPr>
        <sz val="7"/>
        <color rgb="FF0000FF"/>
        <rFont val="Arial"/>
        <family val="2"/>
      </rPr>
      <t xml:space="preserve"> </t>
    </r>
    <r>
      <rPr>
        <i/>
        <sz val="7"/>
        <color theme="1" tint="0.34998626667073579"/>
        <rFont val="Arial"/>
        <family val="2"/>
        <charset val="238"/>
      </rPr>
      <t>Preliminary data</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</si>
  <si>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HANFA,DMD</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</si>
  <si>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</si>
  <si>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</si>
  <si>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</si>
  <si>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</si>
  <si>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</si>
  <si>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</si>
  <si>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</si>
  <si>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</si>
  <si>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Bruto mirovinski doprinosi / </t>
    </r>
    <r>
      <rPr>
        <b/>
        <i/>
        <sz val="9"/>
        <color theme="1" tint="0.34998626667073579"/>
        <rFont val="Arial"/>
        <family val="2"/>
        <charset val="238"/>
      </rPr>
      <t>Gross pension contributions</t>
    </r>
  </si>
  <si>
    <r>
      <t xml:space="preserve">Otvoreni dobrovoljni mirovinski fond
</t>
    </r>
    <r>
      <rPr>
        <i/>
        <sz val="8"/>
        <color theme="1" tint="0.34998626667073579"/>
        <rFont val="Arial"/>
        <family val="2"/>
        <charset val="238"/>
      </rPr>
      <t>Open voluntary  pension fund</t>
    </r>
  </si>
  <si>
    <r>
      <t>Total since the start of activity</t>
    </r>
    <r>
      <rPr>
        <i/>
        <vertAlign val="superscript"/>
        <sz val="8"/>
        <color theme="1" tint="0.34998626667073579"/>
        <rFont val="Arial"/>
        <family val="2"/>
        <charset val="238"/>
      </rPr>
      <t xml:space="preserve"> 2)</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</si>
  <si>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DMD-ovi / </t>
    </r>
    <r>
      <rPr>
        <i/>
        <sz val="8"/>
        <color theme="1" tint="0.34998626667073579"/>
        <rFont val="Arial"/>
        <family val="2"/>
        <charset val="238"/>
      </rPr>
      <t>DMDs</t>
    </r>
  </si>
  <si>
    <r>
      <t xml:space="preserve">I s p l a t e  / </t>
    </r>
    <r>
      <rPr>
        <b/>
        <sz val="9"/>
        <color theme="1" tint="0.34998626667073579"/>
        <rFont val="Arial"/>
        <family val="2"/>
        <charset val="238"/>
      </rPr>
      <t xml:space="preserve"> </t>
    </r>
    <r>
      <rPr>
        <b/>
        <i/>
        <sz val="9"/>
        <color theme="1" tint="0.34998626667073579"/>
        <rFont val="Arial"/>
        <family val="2"/>
        <charset val="238"/>
      </rPr>
      <t>P a y m e n t s</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</si>
  <si>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 xml:space="preserve">DMD-ovi / </t>
    </r>
    <r>
      <rPr>
        <i/>
        <sz val="8"/>
        <color theme="1" tint="0.34998626667073579"/>
        <rFont val="Arial"/>
        <family val="2"/>
        <charset val="238"/>
      </rPr>
      <t>DMDs</t>
    </r>
  </si>
  <si>
    <r>
      <t xml:space="preserve">Izvor / </t>
    </r>
    <r>
      <rPr>
        <i/>
        <sz val="8"/>
        <color theme="1" tint="0.34998626667073579"/>
        <rFont val="Arial"/>
        <family val="2"/>
        <charset val="238"/>
      </rPr>
      <t xml:space="preserve">Source: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</si>
  <si>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</si>
  <si>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</si>
  <si>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</si>
  <si>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</si>
  <si>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Novi članovi
</t>
    </r>
    <r>
      <rPr>
        <i/>
        <sz val="8"/>
        <color theme="1" tint="0.34998626667073579"/>
        <rFont val="Arial"/>
        <family val="2"/>
        <charset val="238"/>
      </rPr>
      <t>New members</t>
    </r>
  </si>
  <si>
    <r>
      <t xml:space="preserve">Mirovina
</t>
    </r>
    <r>
      <rPr>
        <sz val="8"/>
        <color theme="1" tint="0.34998626667073579"/>
        <rFont val="Arial"/>
        <family val="2"/>
        <charset val="238"/>
      </rPr>
      <t>Retirement</t>
    </r>
  </si>
  <si>
    <r>
      <t xml:space="preserve">Ukupan prestanak članstva 
</t>
    </r>
    <r>
      <rPr>
        <i/>
        <sz val="8"/>
        <color theme="1" tint="0.34998626667073579"/>
        <rFont val="Arial"/>
        <family val="2"/>
        <charset val="238"/>
      </rPr>
      <t>Membership termination total</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</si>
  <si>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</si>
  <si>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</si>
  <si>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</si>
  <si>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</si>
  <si>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</si>
  <si>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</si>
  <si>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</si>
  <si>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</si>
  <si>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</si>
  <si>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</si>
  <si>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</si>
  <si>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</si>
  <si>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</si>
  <si>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</si>
  <si>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</si>
  <si>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</si>
  <si>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</si>
  <si>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</si>
  <si>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</si>
  <si>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</si>
  <si>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</si>
  <si>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</si>
  <si>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</si>
  <si>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</si>
  <si>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Neto mirovinski doprinosi proslijeđeni OMF-ovima
</t>
    </r>
    <r>
      <rPr>
        <b/>
        <i/>
        <sz val="9"/>
        <color theme="1" tint="0.34998626667073579"/>
        <rFont val="Arial"/>
        <family val="2"/>
        <charset val="238"/>
      </rPr>
      <t>Net pension contributions transferred to OMFs</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</si>
  <si>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</si>
  <si>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</si>
  <si>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</si>
  <si>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</si>
  <si>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</si>
  <si>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</si>
  <si>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</si>
  <si>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</si>
  <si>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</si>
  <si>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</si>
  <si>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</si>
  <si>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</si>
  <si>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</si>
  <si>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</si>
  <si>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</si>
  <si>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</si>
  <si>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</si>
  <si>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</si>
  <si>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</si>
  <si>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</si>
  <si>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</si>
  <si>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</si>
  <si>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</si>
  <si>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</si>
  <si>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</si>
  <si>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</si>
  <si>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</si>
  <si>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</si>
  <si>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</si>
  <si>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</si>
  <si>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</si>
  <si>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</si>
  <si>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</si>
  <si>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</si>
  <si>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</si>
  <si>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</si>
  <si>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</si>
  <si>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</si>
  <si>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</si>
  <si>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</si>
  <si>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</si>
  <si>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</si>
  <si>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</si>
  <si>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</si>
  <si>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</si>
  <si>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</si>
  <si>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 xml:space="preserve">Sadržaj / </t>
    </r>
    <r>
      <rPr>
        <b/>
        <i/>
        <sz val="10"/>
        <color theme="1" tint="0.34998626667073579"/>
        <rFont val="Arial"/>
        <family val="2"/>
        <charset val="238"/>
      </rPr>
      <t>Table of Contents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</si>
  <si>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</si>
  <si>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</si>
  <si>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</si>
  <si>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</si>
  <si>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</si>
  <si>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t>2017 Q 4</t>
  </si>
  <si>
    <t>2018 Q 1</t>
  </si>
  <si>
    <t>2018 Q 2</t>
  </si>
  <si>
    <t>2018 Q 3</t>
  </si>
  <si>
    <t>2018 Q 4</t>
  </si>
  <si>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</si>
  <si>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</si>
  <si>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</si>
  <si>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</si>
  <si>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</si>
  <si>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</si>
  <si>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</si>
  <si>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</si>
  <si>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29.1.2019.</t>
  </si>
  <si>
    <t>Annualized since first day in business</t>
  </si>
  <si>
    <t>Anualizirani od početka rada</t>
  </si>
  <si>
    <t>Mjesečni</t>
  </si>
  <si>
    <r>
      <t>Cijene udjela
U</t>
    </r>
    <r>
      <rPr>
        <b/>
        <i/>
        <sz val="8"/>
        <color theme="1" tint="0.34998626667073579"/>
        <rFont val="Arial"/>
        <family val="2"/>
        <charset val="238"/>
      </rPr>
      <t>nit prices</t>
    </r>
  </si>
  <si>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</si>
  <si>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</si>
  <si>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</si>
  <si>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</si>
  <si>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t xml:space="preserve">ALD Automotive d.o.o. </t>
  </si>
  <si>
    <t xml:space="preserve">i4next leasing Croatia d.o.o. </t>
  </si>
  <si>
    <t xml:space="preserve">IMPULS-LEASING d.o.o. </t>
  </si>
  <si>
    <r>
      <t>Tablica 1.1: Članstvo obveznih mirovinskih fondova (OMF-ova)</t>
    </r>
    <r>
      <rPr>
        <b/>
        <vertAlign val="superscript"/>
        <sz val="10"/>
        <color theme="1"/>
        <rFont val="Arial"/>
        <family val="2"/>
        <charset val="238"/>
      </rPr>
      <t>1)</t>
    </r>
  </si>
  <si>
    <r>
      <t>Table 1.1: Mandatory pension funds' (OMFs') membership</t>
    </r>
    <r>
      <rPr>
        <b/>
        <i/>
        <vertAlign val="superscript"/>
        <sz val="9"/>
        <color theme="1" tint="0.34998626667073579"/>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</si>
  <si>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</si>
  <si>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</si>
  <si>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</si>
  <si>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</si>
  <si>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OMFs </t>
    </r>
  </si>
  <si>
    <t xml:space="preserve">Tablica 1.6: Ulazne i izlazne naknade proslijeđene OMD-ima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</si>
  <si>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OMDs </t>
    </r>
  </si>
  <si>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</si>
  <si>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</si>
  <si>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</si>
  <si>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</si>
  <si>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</si>
  <si>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Table 1.9: Values of OMFs' units of account and rates of return</t>
  </si>
  <si>
    <t xml:space="preserve">Tablica 1.10: Struktura ulaganja OMF- ova </t>
  </si>
  <si>
    <t xml:space="preserve">Table 1.10: OMFs' investment structure </t>
  </si>
  <si>
    <r>
      <t>Tablica 1.11: Članstvo ODMF-ova</t>
    </r>
    <r>
      <rPr>
        <b/>
        <vertAlign val="superscript"/>
        <sz val="10"/>
        <color theme="1"/>
        <rFont val="Arial"/>
        <family val="2"/>
        <charset val="238"/>
      </rPr>
      <t xml:space="preserve">1) </t>
    </r>
  </si>
  <si>
    <r>
      <t>Table 1.11: ODMFs' Membership</t>
    </r>
    <r>
      <rPr>
        <b/>
        <i/>
        <vertAlign val="superscript"/>
        <sz val="9"/>
        <color theme="1" tint="0.34998626667073579"/>
        <rFont val="Arial"/>
        <family val="2"/>
        <charset val="238"/>
      </rPr>
      <t>1)</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</si>
  <si>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</si>
  <si>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</si>
  <si>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</si>
  <si>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r>
      <t>Table 1.13: Gross pension contributions paid to ODMFs</t>
    </r>
    <r>
      <rPr>
        <b/>
        <i/>
        <vertAlign val="superscript"/>
        <sz val="9"/>
        <color theme="1" tint="0.34998626667073579"/>
        <rFont val="Arial"/>
        <family val="2"/>
        <charset val="238"/>
      </rPr>
      <t xml:space="preserve">1) </t>
    </r>
  </si>
  <si>
    <t>Tablica  1.14: Isplate ODMF-ova</t>
  </si>
  <si>
    <t>Tablica 1.15: Neto imovina ODMF-ova</t>
  </si>
  <si>
    <t>Table 1.15: ODMFs' net assets</t>
  </si>
  <si>
    <r>
      <t>Tablica 1.16: Cijene udjela i prinosi</t>
    </r>
    <r>
      <rPr>
        <b/>
        <vertAlign val="superscript"/>
        <sz val="10"/>
        <color theme="1"/>
        <rFont val="Arial"/>
        <family val="2"/>
      </rPr>
      <t>1)</t>
    </r>
    <r>
      <rPr>
        <b/>
        <sz val="10"/>
        <color theme="1"/>
        <rFont val="Arial"/>
        <family val="2"/>
      </rPr>
      <t>ODMF-ova</t>
    </r>
  </si>
  <si>
    <r>
      <t>Table 1.16: ODMFs' unit prices and rates of return</t>
    </r>
    <r>
      <rPr>
        <b/>
        <i/>
        <vertAlign val="superscript"/>
        <sz val="9"/>
        <color theme="1" tint="0.34998626667073579"/>
        <rFont val="Arial"/>
        <family val="2"/>
        <charset val="238"/>
      </rPr>
      <t>1)</t>
    </r>
  </si>
  <si>
    <t xml:space="preserve">Tablica 1.17: Struktura ulaganja ODMF-ova </t>
  </si>
  <si>
    <t xml:space="preserve">Table 1.17: ODMFs' investment structure </t>
  </si>
  <si>
    <r>
      <t>Tablica 1.18: Podaci o zatvorenim dobrovoljnim mirovinskim fondovima (ZDMF-ovima)</t>
    </r>
    <r>
      <rPr>
        <b/>
        <vertAlign val="superscript"/>
        <sz val="9"/>
        <color theme="1"/>
        <rFont val="Arial"/>
        <family val="2"/>
        <charset val="238"/>
      </rPr>
      <t>1</t>
    </r>
  </si>
  <si>
    <r>
      <t>Table 1.18: Closed voluntary pension funds' (ZDMFs')</t>
    </r>
    <r>
      <rPr>
        <b/>
        <i/>
        <vertAlign val="superscript"/>
        <sz val="9"/>
        <color theme="1" tint="0.34998626667073579"/>
        <rFont val="Arial"/>
        <family val="2"/>
        <charset val="238"/>
      </rPr>
      <t>1</t>
    </r>
    <r>
      <rPr>
        <b/>
        <i/>
        <sz val="9"/>
        <color theme="1" tint="0.34998626667073579"/>
        <rFont val="Arial"/>
        <family val="2"/>
        <charset val="238"/>
      </rPr>
      <t xml:space="preserve">data </t>
    </r>
  </si>
  <si>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</si>
  <si>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</si>
  <si>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</si>
  <si>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</si>
  <si>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</si>
  <si>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</si>
  <si>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</si>
  <si>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</si>
  <si>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</si>
  <si>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</si>
  <si>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</si>
  <si>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</si>
  <si>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Tablica 4.2: Dionice s najvećim prometom - alternativno tržište</t>
  </si>
  <si>
    <t>Table 4.2: Stocks with the highest turnover - Progress market</t>
  </si>
  <si>
    <t>Tablica 4.3: Obveznice s najvećim prometom - uređeno tržište</t>
  </si>
  <si>
    <t>Table 4.3: Bonds with the highest turnover - regulated market</t>
  </si>
  <si>
    <t>Tablica 4.4: OTC transakcije - uređeno tržište</t>
  </si>
  <si>
    <t>Table 4.4: OTC transactions - regulated market</t>
  </si>
  <si>
    <t>Tablica 4.5: Pregled trgovine pravima - uređeno tržište</t>
  </si>
  <si>
    <t>Table 4.5: Rights trading summary - regulated market</t>
  </si>
  <si>
    <t>Tablica 4.6: Pregled trgovine zapisima - uređeno tržište</t>
  </si>
  <si>
    <t>Table 4.6: Certificates trading summary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</si>
  <si>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</si>
  <si>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</si>
  <si>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</si>
  <si>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</si>
  <si>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</si>
  <si>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</si>
  <si>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</si>
  <si>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</si>
  <si>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</si>
  <si>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</si>
  <si>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</si>
  <si>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</si>
  <si>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</si>
  <si>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</si>
  <si>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</si>
  <si>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</si>
  <si>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</si>
  <si>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</si>
  <si>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</si>
  <si>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</si>
  <si>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</si>
  <si>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</si>
  <si>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</si>
  <si>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</si>
  <si>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 xml:space="preserve">Table 7.4: Abbreviated report on the aggregate comprehensive increase of leasing companies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</si>
  <si>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</si>
  <si>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</si>
  <si>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</si>
  <si>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</si>
  <si>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</si>
  <si>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</si>
  <si>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</si>
  <si>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</si>
  <si>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</si>
  <si>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</si>
  <si>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</si>
  <si>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</si>
  <si>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</si>
  <si>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</si>
  <si>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</si>
  <si>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</si>
  <si>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</si>
  <si>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</si>
  <si>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</si>
  <si>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</si>
  <si>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</si>
  <si>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</si>
  <si>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</si>
  <si>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</si>
  <si>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</si>
  <si>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</si>
  <si>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</si>
  <si>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</si>
  <si>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</si>
  <si>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</si>
  <si>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</si>
  <si>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</si>
  <si>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</si>
  <si>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</si>
  <si>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</si>
  <si>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</si>
  <si>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 xml:space="preserve">Table 1.5: Net pension contributions transferred to OMFs </t>
  </si>
  <si>
    <t>Tablica 1.3: Uplate i isplate na prolazni račun Regosa</t>
  </si>
  <si>
    <t>Table 1.3: Payments to the transit account of Regos</t>
  </si>
  <si>
    <t>Tablica 1.13: Bruto mirovinski doprinosi uplaćeni ODMF-ovima</t>
  </si>
  <si>
    <t>Table 1.13: Gross pension contributions paid to ODMFs</t>
  </si>
  <si>
    <t>Tablica 1.16: Cijene udjela i prinosi ODMF-ova</t>
  </si>
  <si>
    <t>Table 1.16: ODMFs' unit prices and rates of return</t>
  </si>
  <si>
    <t>Tablica 1.18: Podaci o zatvorenim dobrovoljnim mirovinskim fondovima (ZDMF-ovima</t>
  </si>
  <si>
    <t xml:space="preserve">Tablica 1.5: Neto mirovinski doprinosi proslijeđeni OMF-ovima </t>
  </si>
  <si>
    <t xml:space="preserve">Table 1.6: Exit and entry fees2)transferred to OMDs </t>
  </si>
  <si>
    <t xml:space="preserve">Table 1.18: Closed voluntary pension funds' (ZDMFs'data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</si>
  <si>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</si>
  <si>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</si>
  <si>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</si>
  <si>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</si>
  <si>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</si>
  <si>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</si>
  <si>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</si>
  <si>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</si>
  <si>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t>Tablica 4.2: Dionice s najvećim prometom</t>
  </si>
  <si>
    <t>Table 4.2: Stocks with the highest turnover</t>
  </si>
  <si>
    <t>Tablica 4.3: Obveznice s najvećim prometom</t>
  </si>
  <si>
    <t>Table 4.3: Bonds with highest turnover</t>
  </si>
  <si>
    <t>Tablica 4.4: OTC transakcije</t>
  </si>
  <si>
    <t>Table 4.4: OTC transactions</t>
  </si>
  <si>
    <t>Tablica 4.5: Pregled trgovine pravima</t>
  </si>
  <si>
    <t>Table 4.5: Rights trading summary</t>
  </si>
  <si>
    <t>Tablica 4.6: Pregled trgovine zapisima</t>
  </si>
  <si>
    <t>Table 4.6: Certificates trading summary</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</si>
  <si>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</si>
  <si>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</si>
  <si>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</si>
  <si>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</si>
  <si>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</si>
  <si>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</si>
  <si>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</si>
  <si>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</si>
  <si>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</si>
  <si>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</si>
  <si>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</si>
  <si>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</si>
  <si>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</si>
  <si>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</si>
  <si>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</si>
  <si>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</si>
  <si>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</si>
  <si>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</si>
  <si>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</si>
  <si>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</si>
  <si>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Table 1.14: ODMF´s payouts</t>
  </si>
  <si>
    <t>Table 1.1: Mandatory pension funds' (OMFs') membership</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</si>
  <si>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</si>
  <si>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</si>
  <si>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</si>
  <si>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</si>
  <si>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</si>
  <si>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</si>
  <si>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</si>
  <si>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</si>
  <si>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</si>
  <si>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</si>
  <si>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</si>
  <si>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</si>
  <si>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</si>
  <si>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</si>
  <si>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</si>
  <si>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</si>
  <si>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</si>
  <si>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</si>
  <si>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</si>
  <si>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</si>
  <si>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</si>
  <si>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</si>
  <si>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</si>
  <si>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</si>
  <si>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</si>
  <si>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t>Table 1.11: ODMFs' Membership</t>
  </si>
  <si>
    <r>
      <t xml:space="preserve">Stanje na početku razdoblja
</t>
    </r>
    <r>
      <rPr>
        <i/>
        <sz val="9"/>
        <color theme="1" tint="0.499984740745262"/>
        <rFont val="Arial"/>
        <family val="2"/>
        <charset val="238"/>
      </rPr>
      <t>Balance at the beginning of the period</t>
    </r>
  </si>
  <si>
    <r>
      <t xml:space="preserve">UPLATE / </t>
    </r>
    <r>
      <rPr>
        <b/>
        <i/>
        <sz val="9"/>
        <color theme="1"/>
        <rFont val="Arial"/>
        <family val="2"/>
        <charset val="238"/>
      </rPr>
      <t>PAYINS</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</si>
  <si>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</si>
  <si>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</si>
  <si>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</si>
  <si>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</si>
  <si>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</si>
  <si>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</si>
  <si>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</si>
  <si>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</si>
  <si>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</si>
  <si>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</si>
  <si>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</si>
  <si>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</si>
  <si>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</si>
  <si>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</si>
  <si>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</si>
  <si>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</si>
  <si>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</si>
  <si>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</si>
  <si>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Stanje na kraju razdoblja / </t>
    </r>
    <r>
      <rPr>
        <i/>
        <sz val="9"/>
        <color theme="1" tint="0.499984740745262"/>
        <rFont val="Arial"/>
        <family val="2"/>
        <charset val="238"/>
      </rPr>
      <t>Balance at the end of the period</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</si>
  <si>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</si>
  <si>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</si>
  <si>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</si>
  <si>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</si>
  <si>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</si>
  <si>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</si>
  <si>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</si>
  <si>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</si>
  <si>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</si>
  <si>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</si>
  <si>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</si>
  <si>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rFont val="Arial"/>
        <family val="2"/>
      </rPr>
      <t xml:space="preserve"> 13</t>
    </r>
  </si>
  <si>
    <r>
      <t xml:space="preserve">stranica / </t>
    </r>
    <r>
      <rPr>
        <i/>
        <sz val="8"/>
        <color theme="1" tint="0.34998626667073579"/>
        <rFont val="Arial"/>
        <family val="2"/>
        <charset val="238"/>
      </rPr>
      <t>page</t>
    </r>
    <r>
      <rPr>
        <sz val="8"/>
        <rFont val="Arial"/>
        <family val="2"/>
      </rPr>
      <t xml:space="preserve"> 14</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</si>
  <si>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</si>
  <si>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charset val="238"/>
      </rPr>
      <t xml:space="preserve"> 16</t>
    </r>
  </si>
  <si>
    <r>
      <t>stranica /</t>
    </r>
    <r>
      <rPr>
        <i/>
        <sz val="8"/>
        <color theme="1" tint="0.34998626667073579"/>
        <rFont val="Arial"/>
        <family val="2"/>
        <charset val="238"/>
      </rPr>
      <t xml:space="preserve"> page</t>
    </r>
    <r>
      <rPr>
        <sz val="8"/>
        <color theme="1" tint="0.34998626667073579"/>
        <rFont val="Arial"/>
        <family val="2"/>
        <charset val="238"/>
      </rPr>
      <t xml:space="preserve"> 17</t>
    </r>
  </si>
  <si>
    <r>
      <t xml:space="preserve">stranica / </t>
    </r>
    <r>
      <rPr>
        <i/>
        <sz val="8"/>
        <color theme="1" tint="0.34998626667073579"/>
        <rFont val="Arial"/>
        <family val="2"/>
        <charset val="238"/>
      </rPr>
      <t>page</t>
    </r>
    <r>
      <rPr>
        <sz val="8"/>
        <color theme="1" tint="0.34998626667073579"/>
        <rFont val="Arial"/>
        <family val="2"/>
        <charset val="238"/>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</si>
  <si>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19</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</si>
  <si>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20</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</si>
  <si>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</si>
  <si>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</si>
  <si>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</si>
  <si>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</si>
  <si>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25</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</si>
  <si>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</si>
  <si>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</si>
  <si>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</si>
  <si>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</si>
  <si>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 xml:space="preserve">Vrijednost obračunske jedinice / </t>
    </r>
    <r>
      <rPr>
        <b/>
        <i/>
        <sz val="8"/>
        <color theme="1" tint="0.34998626667073579"/>
        <rFont val="Arial"/>
        <family val="2"/>
        <charset val="238"/>
      </rPr>
      <t>Values of OMFs' units of account</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</si>
  <si>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</si>
  <si>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</si>
  <si>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</si>
  <si>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</si>
  <si>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</si>
  <si>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</si>
  <si>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</si>
  <si>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</si>
  <si>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</si>
  <si>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</si>
  <si>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31.3.2019.</t>
  </si>
  <si>
    <r>
      <rPr>
        <b/>
        <sz val="8"/>
        <rFont val="Arial"/>
        <family val="2"/>
        <charset val="238"/>
      </rPr>
      <t xml:space="preserve"> </t>
    </r>
    <r>
      <rPr>
        <b/>
        <vertAlign val="superscript"/>
        <sz val="8"/>
        <color rgb="FFFF0000"/>
        <rFont val="Arial"/>
        <family val="2"/>
        <charset val="238"/>
      </rPr>
      <t>1</t>
    </r>
    <r>
      <rPr>
        <b/>
        <vertAlign val="superscript"/>
        <sz val="8"/>
        <color rgb="FFFF0000"/>
        <rFont val="Arial"/>
        <family val="2"/>
      </rPr>
      <t xml:space="preserve">   </t>
    </r>
    <r>
      <rPr>
        <sz val="8"/>
        <rFont val="Arial"/>
        <family val="2"/>
      </rPr>
      <t>Fondovi  ST Balanced, ST Cash i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and ST Global Equity are currently undergoing the winding-up procedure.</t>
    </r>
  </si>
  <si>
    <t>First day in business</t>
  </si>
  <si>
    <t xml:space="preserve">Year-on-year       </t>
  </si>
  <si>
    <t>HMID PLUS</t>
  </si>
  <si>
    <t>HMID d.o.o.</t>
  </si>
  <si>
    <t>ICAM Capital Private 3 **</t>
  </si>
  <si>
    <t>2019 Q 1</t>
  </si>
  <si>
    <t>41881411646</t>
  </si>
  <si>
    <t>HRHMIDUPLUS8</t>
  </si>
  <si>
    <t>HRAGINUAGPR8</t>
  </si>
  <si>
    <t>Sveukupno od početka djelovanja</t>
  </si>
  <si>
    <t>Total since the start of activity</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</si>
  <si>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</si>
  <si>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</si>
  <si>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</si>
  <si>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</si>
  <si>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</si>
  <si>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</si>
  <si>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</si>
  <si>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</si>
  <si>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</si>
  <si>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</si>
  <si>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</si>
  <si>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</si>
  <si>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</si>
  <si>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</si>
  <si>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Lipanj 2019.</t>
  </si>
  <si>
    <t>June 2019</t>
  </si>
  <si>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</si>
  <si>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</si>
  <si>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30.6.2019.</t>
  </si>
  <si>
    <r>
      <t xml:space="preserve">Promet u kunama, tržišna kapitalizacija u miljunima kuna.
</t>
    </r>
    <r>
      <rPr>
        <i/>
        <sz val="8"/>
        <color theme="1" tint="0.249977111117893"/>
        <rFont val="Arial"/>
        <family val="2"/>
        <charset val="238"/>
      </rPr>
      <t>Turnover in HRK, market capitalization in millions of HRK</t>
    </r>
  </si>
  <si>
    <r>
      <t xml:space="preserve">Prinosi ZDMF-ova
</t>
    </r>
    <r>
      <rPr>
        <b/>
        <i/>
        <sz val="10"/>
        <color theme="1" tint="0.34998626667073579"/>
        <rFont val="Arial"/>
        <family val="2"/>
        <charset val="238"/>
      </rPr>
      <t>ZDMFs' rates of return</t>
    </r>
  </si>
  <si>
    <r>
      <t xml:space="preserve"> </t>
    </r>
    <r>
      <rPr>
        <b/>
        <vertAlign val="superscript"/>
        <sz val="8"/>
        <color rgb="FFFF0000"/>
        <rFont val="Arial"/>
        <family val="2"/>
        <charset val="238"/>
      </rPr>
      <t>2</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</si>
  <si>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r>
      <t>Prinosi</t>
    </r>
    <r>
      <rPr>
        <vertAlign val="superscript"/>
        <sz val="9"/>
        <rFont val="Arial"/>
        <family val="2"/>
        <charset val="238"/>
      </rPr>
      <t>2</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2</t>
    </r>
  </si>
  <si>
    <t xml:space="preserve">Mercedes-Benz Leasing Hrvatska d.o.o. </t>
  </si>
  <si>
    <t xml:space="preserve">OTP Leasing d.d. </t>
  </si>
  <si>
    <t>2019 Q 2</t>
  </si>
  <si>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</si>
  <si>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30.06.2019</t>
  </si>
  <si>
    <t/>
  </si>
  <si>
    <t>Allianz Equity</t>
  </si>
  <si>
    <t>HRAZINUAEQU5</t>
  </si>
  <si>
    <t>Allianz Invest d.o.o.</t>
  </si>
  <si>
    <t>D</t>
  </si>
  <si>
    <t>EUR</t>
  </si>
  <si>
    <t xml:space="preserve">Allianz Portfolio </t>
  </si>
  <si>
    <t>HRAZINUALPO5</t>
  </si>
  <si>
    <t>M</t>
  </si>
  <si>
    <t>HRK</t>
  </si>
  <si>
    <t>Allianz Short Term Bond</t>
  </si>
  <si>
    <t>HRAZINUALCA2</t>
  </si>
  <si>
    <t>O</t>
  </si>
  <si>
    <t>HRNFDAUEMBA7</t>
  </si>
  <si>
    <t>HRNFDAUMLCS2</t>
  </si>
  <si>
    <t>N</t>
  </si>
  <si>
    <t>HRNFDAUUSAL9</t>
  </si>
  <si>
    <t xml:space="preserve">A1 </t>
  </si>
  <si>
    <t>HRALTIUA1000</t>
  </si>
  <si>
    <t>Auctor Plus</t>
  </si>
  <si>
    <t>07818127083</t>
  </si>
  <si>
    <t>HRCEINUCASH3</t>
  </si>
  <si>
    <t xml:space="preserve">Erste Adriatic Bond </t>
  </si>
  <si>
    <t>HRERSIUEADB1</t>
  </si>
  <si>
    <t xml:space="preserve">Erste Adriatic Equity </t>
  </si>
  <si>
    <t>HRERSIUEADE5</t>
  </si>
  <si>
    <t>Erste Adriatic Multi Asset</t>
  </si>
  <si>
    <t>96226302388</t>
  </si>
  <si>
    <t>I</t>
  </si>
  <si>
    <t>Erste Conservative</t>
  </si>
  <si>
    <t>HRERSIUERMO9</t>
  </si>
  <si>
    <t>Erste E- Conservative</t>
  </si>
  <si>
    <t>HRERSIUCONS9</t>
  </si>
  <si>
    <t>YOU INVEST Active</t>
  </si>
  <si>
    <t>HRERSIUACTV9</t>
  </si>
  <si>
    <t xml:space="preserve">YOU INVEST Balanced </t>
  </si>
  <si>
    <t>HRERSIUBLNC1</t>
  </si>
  <si>
    <t>YOU INVEST Solid</t>
  </si>
  <si>
    <t>07837941770</t>
  </si>
  <si>
    <t>HRERSIUSLID3</t>
  </si>
  <si>
    <t>CAPITAL BREEDER</t>
  </si>
  <si>
    <t>HRFGINUFMEQ0</t>
  </si>
  <si>
    <t xml:space="preserve">USA BLUE CHIP </t>
  </si>
  <si>
    <t>27077366355</t>
  </si>
  <si>
    <t>HRFGINUUBCH5</t>
  </si>
  <si>
    <t>USD</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</si>
  <si>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</si>
  <si>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</si>
  <si>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</si>
  <si>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</si>
  <si>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</si>
  <si>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</si>
  <si>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</si>
  <si>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</si>
  <si>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</si>
  <si>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</si>
  <si>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</si>
  <si>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</si>
  <si>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</si>
  <si>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</si>
  <si>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</si>
  <si>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 xml:space="preserve">ST Balanced </t>
  </si>
  <si>
    <t>HRTTINUBLNC6</t>
  </si>
  <si>
    <t>HPB d.d. (likvidator)</t>
  </si>
  <si>
    <t xml:space="preserve">ST Cash </t>
  </si>
  <si>
    <t xml:space="preserve"> HRTTINUCASH5</t>
  </si>
  <si>
    <t xml:space="preserve">ST Global Equity </t>
  </si>
  <si>
    <t>HRTTINUA0009</t>
  </si>
  <si>
    <t>InterCapital Balanced</t>
  </si>
  <si>
    <t>HRHAAIUHIBA0</t>
  </si>
  <si>
    <t>InterCapital Bond</t>
  </si>
  <si>
    <t>HRICAMUCAON0</t>
  </si>
  <si>
    <t>InterCapital Dollar Bond</t>
  </si>
  <si>
    <t>00300307851</t>
  </si>
  <si>
    <t>HRICAMUUSDB2</t>
  </si>
  <si>
    <t>InterCapital Euro Area Bond</t>
  </si>
  <si>
    <t>HRICAMUEABN3</t>
  </si>
  <si>
    <t>InterCapital Global Bond</t>
  </si>
  <si>
    <t>HRHAAIUHICO9</t>
  </si>
  <si>
    <t>InterCapital Global Equity</t>
  </si>
  <si>
    <t>HRHAAIUHIGR3</t>
  </si>
  <si>
    <t>InterCapital Income Plus</t>
  </si>
  <si>
    <t>69079212930</t>
  </si>
  <si>
    <t>HRICAMUMOPL1</t>
  </si>
  <si>
    <t>InterCapital SEE Equity</t>
  </si>
  <si>
    <t>05008422802</t>
  </si>
  <si>
    <t>HRICAMUCATW0</t>
  </si>
  <si>
    <t>InterCapital Short Term Bond</t>
  </si>
  <si>
    <t>HRVBINUVBCA6</t>
  </si>
  <si>
    <t>HREUINUICFE2</t>
  </si>
  <si>
    <t>HRILINUBRIC3</t>
  </si>
  <si>
    <t>HRFOINUENRG8</t>
  </si>
  <si>
    <t>HRILINUEUJI6</t>
  </si>
  <si>
    <t>HRFOINUNOEU6</t>
  </si>
  <si>
    <t>HREUINUICFM5</t>
  </si>
  <si>
    <t>HRFOINUORBF4</t>
  </si>
  <si>
    <t>01914309442</t>
  </si>
  <si>
    <t>HRFOINUVICF6</t>
  </si>
  <si>
    <t xml:space="preserve">OTP ABSOLUTE </t>
  </si>
  <si>
    <t>73113166994</t>
  </si>
  <si>
    <t>HROTPIUABSL5</t>
  </si>
  <si>
    <t>HROTPIUENVC5</t>
  </si>
  <si>
    <t>OTP INDEKSNI</t>
  </si>
  <si>
    <t>HROTPIUINDF7</t>
  </si>
  <si>
    <t xml:space="preserve">OTP MERIDIAN 20 </t>
  </si>
  <si>
    <t>HROTPIUMR207</t>
  </si>
  <si>
    <t>OTP MULTI 2</t>
  </si>
  <si>
    <t>64178949896</t>
  </si>
  <si>
    <t>HROTPIUMLT26</t>
  </si>
  <si>
    <t>OTP MULTI</t>
  </si>
  <si>
    <t>HROTPIUMLTI3</t>
  </si>
  <si>
    <t xml:space="preserve">OTP MULTI USD </t>
  </si>
  <si>
    <t>28456944283</t>
  </si>
  <si>
    <t>HROTPIUMUSD7</t>
  </si>
  <si>
    <t>OTP SHORT-TERM BOND</t>
  </si>
  <si>
    <t>31924937023</t>
  </si>
  <si>
    <t>HROTPIUSHTB3</t>
  </si>
  <si>
    <t>HROTPIUNVCF2</t>
  </si>
  <si>
    <t xml:space="preserve">OTP uravnoteženi </t>
  </si>
  <si>
    <t>HROTPIUURVF5</t>
  </si>
  <si>
    <t xml:space="preserve">PBZ Bond  </t>
  </si>
  <si>
    <t>05881951163</t>
  </si>
  <si>
    <t>HRPBZIUIBNF5</t>
  </si>
  <si>
    <t>PBZ INVEST d.o.o.</t>
  </si>
  <si>
    <t>PBZ Conservative 10</t>
  </si>
  <si>
    <t>HRPBZIUC10F8</t>
  </si>
  <si>
    <t>PBZ Dollar Bond fond</t>
  </si>
  <si>
    <t>03318677648</t>
  </si>
  <si>
    <t>HRPBZIUUSDB4</t>
  </si>
  <si>
    <t>PBZ Dollar Bond fond 2</t>
  </si>
  <si>
    <t>19371237142</t>
  </si>
  <si>
    <t>HRPBZIUBND22</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</si>
  <si>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</si>
  <si>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</si>
  <si>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</si>
  <si>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</si>
  <si>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</si>
  <si>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</si>
  <si>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</si>
  <si>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</si>
  <si>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</si>
  <si>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</si>
  <si>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10606032717</t>
  </si>
  <si>
    <t>HRPBZIUPMAF4</t>
  </si>
  <si>
    <t>PBZ Short term bond</t>
  </si>
  <si>
    <t>HRPBZIUPSBF9</t>
  </si>
  <si>
    <t>PBZ START fond</t>
  </si>
  <si>
    <t>HRPBZIUNVCF6</t>
  </si>
  <si>
    <t xml:space="preserve">Platinum Blue Chip </t>
  </si>
  <si>
    <t>HRPNINUPBLC2</t>
  </si>
  <si>
    <t>PLATINUM INVEST d.o.o.</t>
  </si>
  <si>
    <t>Platinum Corporate Bond</t>
  </si>
  <si>
    <t>42181086241</t>
  </si>
  <si>
    <t>HRPNINUPCOB6</t>
  </si>
  <si>
    <t>Platinum Global Opportunity</t>
  </si>
  <si>
    <t>HRPNINUPJIE7</t>
  </si>
  <si>
    <t>FWR Multi-Asset Strategy I</t>
  </si>
  <si>
    <t>HRRBAIUMAS16</t>
  </si>
  <si>
    <t>RAIFFEISEN INVEST d.o.o.</t>
  </si>
  <si>
    <t xml:space="preserve">Raiffeisen Classic </t>
  </si>
  <si>
    <t>09165375440</t>
  </si>
  <si>
    <t>HRRBAIURBCL6</t>
  </si>
  <si>
    <t>Raiffeisen Dynamic</t>
  </si>
  <si>
    <t>HRRBAIURBPE3</t>
  </si>
  <si>
    <t>Raiffeisen Eurski Val 2025 Bond</t>
  </si>
  <si>
    <t>HRRBAIUREVB1</t>
  </si>
  <si>
    <t>HRRBAIUREUC1</t>
  </si>
  <si>
    <t>22317033117</t>
  </si>
  <si>
    <t>HRRBAIUFXCH3</t>
  </si>
  <si>
    <t xml:space="preserve">Raiffeisen Flexi USD </t>
  </si>
  <si>
    <t>00199380456</t>
  </si>
  <si>
    <t>HRRBAIUFXUS2</t>
  </si>
  <si>
    <t>Raiffeisen Fund Conservative</t>
  </si>
  <si>
    <t>68760936416</t>
  </si>
  <si>
    <t>HRRBAIUFCON0</t>
  </si>
  <si>
    <t>F</t>
  </si>
  <si>
    <t>Raiffeisen Global Equities</t>
  </si>
  <si>
    <t>62909797718</t>
  </si>
  <si>
    <t>HRRBAIUGEQU4</t>
  </si>
  <si>
    <t>Raiffeisen Harmonic</t>
  </si>
  <si>
    <t>HRRBAIURABS5</t>
  </si>
  <si>
    <t xml:space="preserve">Raiffeisen USD 2021 Bond </t>
  </si>
  <si>
    <t>89428374721</t>
  </si>
  <si>
    <t>HRRBAIU20219</t>
  </si>
  <si>
    <t>SQ Flow</t>
  </si>
  <si>
    <t>07545658431</t>
  </si>
  <si>
    <t>HRZDINUCASH6</t>
  </si>
  <si>
    <t xml:space="preserve">ZB aktiv UCITS fond </t>
  </si>
  <si>
    <t>HRZBINUAKTV2</t>
  </si>
  <si>
    <t xml:space="preserve"> ZB bond 2024 USD </t>
  </si>
  <si>
    <t>43616644525</t>
  </si>
  <si>
    <t>HRZBINU24US9</t>
  </si>
  <si>
    <t xml:space="preserve">ZB bond UCITS fond </t>
  </si>
  <si>
    <t>HRZBINUBOND3</t>
  </si>
  <si>
    <t>ZB BRIC+ UCITS fond</t>
  </si>
  <si>
    <t>HRZBINUBRIC8</t>
  </si>
  <si>
    <t>04869107820</t>
  </si>
  <si>
    <t>HRZBINUZBBR4</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</si>
  <si>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</si>
  <si>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</si>
  <si>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</si>
  <si>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</si>
  <si>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</si>
  <si>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</si>
  <si>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</si>
  <si>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</si>
  <si>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</si>
  <si>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</si>
  <si>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</si>
  <si>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</si>
  <si>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</si>
  <si>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</si>
  <si>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</si>
  <si>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</si>
  <si>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</si>
  <si>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</si>
  <si>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</si>
  <si>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</si>
  <si>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</si>
  <si>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</si>
  <si>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</si>
  <si>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</si>
  <si>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</si>
  <si>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</si>
  <si>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 xml:space="preserve">ZB plus UCITS fond </t>
  </si>
  <si>
    <t>HRZBINUPLUS2</t>
  </si>
  <si>
    <t>ZB Protect 2022 UCITS fond</t>
  </si>
  <si>
    <t>HRZBINU20223</t>
  </si>
  <si>
    <t xml:space="preserve">ZB trend UCITS fond </t>
  </si>
  <si>
    <t>HRZBINUTRND8</t>
  </si>
  <si>
    <t>02920672950</t>
  </si>
  <si>
    <t>Inspirio FGS</t>
  </si>
  <si>
    <t>Prosperus FGS II</t>
  </si>
  <si>
    <t>AZ A1 ZDMF</t>
  </si>
  <si>
    <t>30.9.2019.</t>
  </si>
  <si>
    <t>Generali Investments d.o.o.</t>
  </si>
  <si>
    <t xml:space="preserve">BKS - leasing Croatia d.o.o. </t>
  </si>
  <si>
    <t>Erste &amp; Steiermärkische S-Leasing d.o.o.</t>
  </si>
  <si>
    <t>HETA Asset Resolution Hrvatska d.o.o.</t>
  </si>
  <si>
    <t>PBZ-LEASING d.o.o.</t>
  </si>
  <si>
    <t xml:space="preserve">PORSCHE LEASING d.o.o. </t>
  </si>
  <si>
    <t xml:space="preserve">SCANIA CREDIT HRVATSKA d.o.o. </t>
  </si>
  <si>
    <t xml:space="preserve">UniCredit Leasing Croatia d.o.o. </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</si>
  <si>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</si>
  <si>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</si>
  <si>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</si>
  <si>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t xml:space="preserve">   Large increase  of assets managed by credit institutions after removing assets from Erste Asset Mangement to the Erste bank (in April 2019).</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</si>
  <si>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</si>
  <si>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</si>
  <si>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</si>
  <si>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</si>
  <si>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</si>
  <si>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</si>
  <si>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</si>
  <si>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</si>
  <si>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</si>
  <si>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</si>
  <si>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</si>
  <si>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HRERSIUMASS6</t>
  </si>
  <si>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</si>
  <si>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</si>
  <si>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</si>
  <si>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</si>
  <si>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</si>
  <si>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</si>
  <si>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</si>
  <si>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</si>
  <si>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</si>
  <si>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</si>
  <si>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1.21: Struktura ulaganja ZDMF-ova </t>
  </si>
  <si>
    <t xml:space="preserve">Table 1.21: ZDMFs' investment structure </t>
  </si>
  <si>
    <t>Generali Balanced</t>
  </si>
  <si>
    <t>Generali BRIC</t>
  </si>
  <si>
    <t>Generali Energija</t>
  </si>
  <si>
    <t>Generali Europa</t>
  </si>
  <si>
    <t>Generali Nova Europa</t>
  </si>
  <si>
    <t>Generali Plus</t>
  </si>
  <si>
    <t>Generali Prvi izbor</t>
  </si>
  <si>
    <t>Generali Victoria</t>
  </si>
  <si>
    <t xml:space="preserve">Tablica 1.19: Cijene udjela i prinosi zatvorenih dobrovoljnih mirovinskih fondova (ZDMF) </t>
  </si>
  <si>
    <t xml:space="preserve">Table 1.19: Unit prices and rates of return of closed voluntary pension funds (ZDMFs) </t>
  </si>
  <si>
    <t xml:space="preserve">Tablica 1.20: Struktura članova ZDMF- ova prema dobi i spolu </t>
  </si>
  <si>
    <t xml:space="preserve">Table 1.20: Closed voluntary pension funds members age and gender structure </t>
  </si>
  <si>
    <t>2019.</t>
  </si>
  <si>
    <t>31.12.2019.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</si>
  <si>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</si>
  <si>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</si>
  <si>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</si>
  <si>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t>Year
on year</t>
  </si>
  <si>
    <t>Zadnjih
12 mjeseci</t>
  </si>
  <si>
    <t>PROSINAC 2019.</t>
  </si>
  <si>
    <t>DECEMBER 2019</t>
  </si>
  <si>
    <t>Prosinac 2019.</t>
  </si>
  <si>
    <t>December 2019</t>
  </si>
  <si>
    <t>Od početka rada</t>
  </si>
  <si>
    <r>
      <t xml:space="preserve">Ukupne uplate i isplate / </t>
    </r>
    <r>
      <rPr>
        <b/>
        <i/>
        <sz val="11"/>
        <color theme="1" tint="0.34998626667073579"/>
        <rFont val="Calibri"/>
        <family val="2"/>
        <charset val="238"/>
        <scheme val="minor"/>
      </rPr>
      <t>Total payments and payouts</t>
    </r>
  </si>
  <si>
    <t>Since the start of activity</t>
  </si>
  <si>
    <r>
      <t>Od toga /</t>
    </r>
    <r>
      <rPr>
        <i/>
        <sz val="9"/>
        <color theme="1" tint="0.34998626667073579"/>
        <rFont val="Arial"/>
        <family val="2"/>
        <charset val="238"/>
      </rPr>
      <t xml:space="preserve"> Thereof</t>
    </r>
    <r>
      <rPr>
        <sz val="9"/>
        <rFont val="Arial"/>
        <family val="2"/>
        <charset val="238"/>
      </rPr>
      <t>:</t>
    </r>
  </si>
  <si>
    <t>In current year</t>
  </si>
  <si>
    <r>
      <t xml:space="preserve">Isplate ZDMF-ova (u tis. kn)
</t>
    </r>
    <r>
      <rPr>
        <i/>
        <sz val="9"/>
        <color theme="1" tint="0.34998626667073579"/>
        <rFont val="Arial"/>
        <family val="2"/>
        <charset val="238"/>
      </rPr>
      <t>ZDMF˝s payouts (in thousand HRK)</t>
    </r>
  </si>
  <si>
    <r>
      <t>Umirovljenje /</t>
    </r>
    <r>
      <rPr>
        <sz val="9"/>
        <color theme="1" tint="0.34998626667073579"/>
        <rFont val="Arial"/>
        <family val="2"/>
        <charset val="238"/>
      </rPr>
      <t xml:space="preserve"> </t>
    </r>
    <r>
      <rPr>
        <i/>
        <sz val="9"/>
        <color theme="1" tint="0.34998626667073579"/>
        <rFont val="Arial"/>
        <family val="2"/>
        <charset val="238"/>
      </rPr>
      <t>Retirement</t>
    </r>
  </si>
  <si>
    <r>
      <t xml:space="preserve">Smrt / </t>
    </r>
    <r>
      <rPr>
        <i/>
        <sz val="9"/>
        <color theme="1" tint="0.34998626667073579"/>
        <rFont val="Arial"/>
        <family val="2"/>
        <charset val="238"/>
      </rPr>
      <t>Death</t>
    </r>
  </si>
  <si>
    <r>
      <t xml:space="preserve">Ostali razlozi / </t>
    </r>
    <r>
      <rPr>
        <i/>
        <sz val="9"/>
        <color theme="1" tint="0.34998626667073579"/>
        <rFont val="Arial"/>
        <family val="2"/>
        <charset val="238"/>
      </rPr>
      <t>Other reasons</t>
    </r>
  </si>
  <si>
    <r>
      <t xml:space="preserve">Bruto doprinosi u ZDMF-ove (u tis. kuna)
</t>
    </r>
    <r>
      <rPr>
        <i/>
        <sz val="9"/>
        <color theme="1" tint="0.34998626667073579"/>
        <rFont val="Arial"/>
        <family val="2"/>
        <charset val="238"/>
      </rPr>
      <t>ZDMFs' gross contributions (in thousand HRK)</t>
    </r>
  </si>
  <si>
    <r>
      <t xml:space="preserve">Podaci o ZDMF-ovima
</t>
    </r>
    <r>
      <rPr>
        <b/>
        <i/>
        <sz val="9"/>
        <color theme="1" tint="0.34998626667073579"/>
        <rFont val="Arial"/>
        <family val="2"/>
        <charset val="238"/>
      </rPr>
      <t>ZDMFs data</t>
    </r>
  </si>
  <si>
    <r>
      <t>Od toga /</t>
    </r>
    <r>
      <rPr>
        <i/>
        <sz val="9"/>
        <color theme="0" tint="-0.499984740745262"/>
        <rFont val="Arial"/>
        <family val="2"/>
        <charset val="238"/>
      </rPr>
      <t xml:space="preserve"> T</t>
    </r>
    <r>
      <rPr>
        <i/>
        <sz val="9"/>
        <color theme="1" tint="0.34998626667073579"/>
        <rFont val="Arial"/>
        <family val="2"/>
        <charset val="238"/>
      </rPr>
      <t>hereof</t>
    </r>
    <r>
      <rPr>
        <sz val="9"/>
        <rFont val="Arial"/>
        <family val="2"/>
        <charset val="238"/>
      </rPr>
      <t>:</t>
    </r>
  </si>
  <si>
    <r>
      <t xml:space="preserve">Umirovljenje / </t>
    </r>
    <r>
      <rPr>
        <i/>
        <sz val="9"/>
        <color theme="1" tint="0.499984740745262"/>
        <rFont val="Arial"/>
        <family val="2"/>
        <charset val="238"/>
      </rPr>
      <t>Retirement</t>
    </r>
  </si>
  <si>
    <r>
      <t xml:space="preserve">Smrt / </t>
    </r>
    <r>
      <rPr>
        <i/>
        <sz val="9"/>
        <color theme="1" tint="0.499984740745262"/>
        <rFont val="Arial"/>
        <family val="2"/>
        <charset val="238"/>
      </rPr>
      <t>Death</t>
    </r>
  </si>
  <si>
    <r>
      <t xml:space="preserve">Ostali razlozi / </t>
    </r>
    <r>
      <rPr>
        <i/>
        <sz val="9"/>
        <color theme="1" tint="0.499984740745262"/>
        <rFont val="Arial"/>
        <family val="2"/>
        <charset val="238"/>
      </rPr>
      <t>Other reasons</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</si>
  <si>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</si>
  <si>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</si>
  <si>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1.1. - 31.12.2019</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</si>
  <si>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31.12.2019</t>
    </r>
  </si>
  <si>
    <t>MWM 2</t>
  </si>
  <si>
    <t>Maverick Wealth Management d.o.o.</t>
  </si>
  <si>
    <t>MWM 1</t>
  </si>
  <si>
    <t>MWM Infinity Alpha</t>
  </si>
  <si>
    <t>25633344976</t>
  </si>
  <si>
    <t>HRMWM0UMWM10</t>
  </si>
  <si>
    <t>72167546465</t>
  </si>
  <si>
    <t>HRMWM0UMWM28</t>
  </si>
  <si>
    <t xml:space="preserve"> 79726997335</t>
  </si>
  <si>
    <t>HRMWM0UINAL6</t>
  </si>
  <si>
    <r>
      <t xml:space="preserve">Fondovi brisani iz evidencije / </t>
    </r>
    <r>
      <rPr>
        <i/>
        <sz val="8"/>
        <color theme="1" tint="0.34998626667073579"/>
        <rFont val="Arial"/>
        <family val="2"/>
        <charset val="238"/>
      </rPr>
      <t>Funds removed from registry</t>
    </r>
    <r>
      <rPr>
        <sz val="8"/>
        <color theme="1"/>
        <rFont val="Arial"/>
        <family val="2"/>
        <charset val="238"/>
      </rPr>
      <t>: Locusta Value I i / and Locusta Value IV (13. 8. 2019.)</t>
    </r>
  </si>
  <si>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</si>
  <si>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</si>
  <si>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</si>
  <si>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</si>
  <si>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</si>
  <si>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</si>
  <si>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</si>
  <si>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</si>
  <si>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</si>
  <si>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</si>
  <si>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Tablica 3.1: Zaračunata bruto premija osiguranja za period od 1. siječnjado 29. veljače 2020.</t>
  </si>
  <si>
    <t>Table 3.1: Written premium for the period 1 January - 29 February   2020</t>
  </si>
  <si>
    <t>I.- II.2020</t>
  </si>
  <si>
    <t>I.- II.2019</t>
  </si>
  <si>
    <t>Tablica 3.2: Podaci o osiguranju za period od 1. siječnja do 29. veljače 2020.</t>
  </si>
  <si>
    <t>Table 3.2: Insurance data for the period 1  January - 29 February 2020</t>
  </si>
  <si>
    <t>Veljača 2020.</t>
  </si>
  <si>
    <t>February 2020</t>
  </si>
  <si>
    <t>Triglav Emerging Bond</t>
  </si>
  <si>
    <t>Triglav Multicash</t>
  </si>
  <si>
    <t>Triglav Special Opportunity</t>
  </si>
  <si>
    <t>HRHT00RA0005</t>
  </si>
  <si>
    <t>HRRIVPRA0000</t>
  </si>
  <si>
    <t>HRZABARA0009</t>
  </si>
  <si>
    <t>HRADRSPA0009</t>
  </si>
  <si>
    <t>HRERNTRA0000</t>
  </si>
  <si>
    <t>HROPTERA0001</t>
  </si>
  <si>
    <t>HRKRASRA0008</t>
  </si>
  <si>
    <t>HRMAISRA0007</t>
  </si>
  <si>
    <t>HRPLAGRA0003</t>
  </si>
  <si>
    <t>HRADPLRA0006</t>
  </si>
  <si>
    <t>HRRHMFO297A0</t>
  </si>
  <si>
    <t>HRRHMFO247E7</t>
  </si>
  <si>
    <t>HRZGHOO237A3</t>
  </si>
  <si>
    <t>HRLNGUO31AE3</t>
  </si>
  <si>
    <t>HRRHMFO282A2</t>
  </si>
  <si>
    <t>HRRHMFO227E9</t>
  </si>
  <si>
    <t>HRATGRO216A9</t>
  </si>
  <si>
    <t>HRRHMFO34BA1</t>
  </si>
  <si>
    <t>HROPTEO142A5</t>
  </si>
  <si>
    <t>HRRHMFO23BA4</t>
  </si>
  <si>
    <t>HRRHMFO24BA2</t>
  </si>
  <si>
    <t>HRRHMFO222E0</t>
  </si>
  <si>
    <t>HRRIBAO23BA6</t>
  </si>
  <si>
    <t>HRRHMFO26CA5</t>
  </si>
  <si>
    <t>HRRHMFO203E0</t>
  </si>
  <si>
    <t>HRKOTRPA0003</t>
  </si>
  <si>
    <t>HRBCINRA0003</t>
  </si>
  <si>
    <t>HRTSHCRA0009</t>
  </si>
  <si>
    <t>HRLULGRA0003</t>
  </si>
  <si>
    <t>HRNEXERA0009</t>
  </si>
  <si>
    <r>
      <t xml:space="preserve">Prinosi OMF-ova     /    </t>
    </r>
    <r>
      <rPr>
        <b/>
        <i/>
        <sz val="8"/>
        <color theme="1" tint="0.34998626667073579"/>
        <rFont val="Arial"/>
        <family val="2"/>
        <charset val="238"/>
      </rPr>
      <t>OMFs' rates of return</t>
    </r>
  </si>
  <si>
    <r>
      <t xml:space="preserve">Promjene </t>
    </r>
    <r>
      <rPr>
        <b/>
        <sz val="11"/>
        <color theme="1" tint="0.499984740745262"/>
        <rFont val="Calibri"/>
        <family val="2"/>
        <charset val="238"/>
        <scheme val="minor"/>
      </rPr>
      <t>/</t>
    </r>
    <r>
      <rPr>
        <b/>
        <sz val="11"/>
        <color theme="1"/>
        <rFont val="Calibri"/>
        <family val="2"/>
        <charset val="238"/>
        <scheme val="minor"/>
      </rPr>
      <t xml:space="preserve"> </t>
    </r>
    <r>
      <rPr>
        <b/>
        <i/>
        <sz val="11"/>
        <color theme="1" tint="0.34998626667073579"/>
        <rFont val="Calibri"/>
        <family val="2"/>
        <charset val="238"/>
        <scheme val="minor"/>
      </rPr>
      <t>Changes</t>
    </r>
  </si>
  <si>
    <t>6.11.2015.</t>
  </si>
  <si>
    <t>HPB Bond Plus</t>
  </si>
  <si>
    <t>OTP e-start</t>
  </si>
  <si>
    <t>OTP start</t>
  </si>
  <si>
    <t>PBZ D-START</t>
  </si>
  <si>
    <t>PBZ International Multi Asset</t>
  </si>
  <si>
    <t xml:space="preserve">PBZ Moderate 30 </t>
  </si>
  <si>
    <t>39696482025</t>
  </si>
  <si>
    <t>HRPBZIUM30F5</t>
  </si>
  <si>
    <t>Raiffeisen Flexi Euro</t>
  </si>
  <si>
    <t>Raiffeisen Flexi Kuna</t>
  </si>
  <si>
    <t>Triglav Skladi d.o.o.</t>
  </si>
  <si>
    <t>ZB Invest Funds – ZB Bridge</t>
  </si>
  <si>
    <t>Manuela Andrić - likvidator</t>
  </si>
  <si>
    <t>ADRIATIC OSIGURANJE d.d.</t>
  </si>
  <si>
    <t>AGRAM LIFE osiguranje d.d.</t>
  </si>
  <si>
    <t>ALLIANZ Hrvatska d.d.</t>
  </si>
  <si>
    <t>CROATIA osiguranje d.d.</t>
  </si>
  <si>
    <t>ERGO osiguranje d.d.</t>
  </si>
  <si>
    <t>ERGO životno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</si>
  <si>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</si>
  <si>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</si>
  <si>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</si>
  <si>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</si>
  <si>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</si>
  <si>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</si>
  <si>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</si>
  <si>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</si>
  <si>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</si>
  <si>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</si>
  <si>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</si>
  <si>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</si>
  <si>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 Društvo za osiguranje ERGO osiguranje d.d. i ERGO životno osiguranje d.d. od 30. studenog 2019. prekogrančno su prenijela portfelj na društvo Zavarovalnica Sava d.d.</t>
  </si>
  <si>
    <t>- Društvo Allianz Zagreb d.d. je 16.12.2019 promijenilo naziv tvrtke u Allianz Hrvatska d.d.</t>
  </si>
  <si>
    <t>- As of 30 November 2019 ERGO osiguranje d.d. and ERGO životno osiguranje d.d. have transfered portfolio to an accepting undertaking Zavarovalnica Sava d.d.</t>
  </si>
  <si>
    <t>-On 16 December Allianz Zagreb d.d. changed the company name into Allianz Hrvatska d.d.</t>
  </si>
  <si>
    <r>
      <t xml:space="preserve">Fond TURIZAM 2042 brisan iz evidencije 9.1. 2020. /  </t>
    </r>
    <r>
      <rPr>
        <i/>
        <sz val="8"/>
        <color theme="1" tint="0.499984740745262"/>
        <rFont val="Arial"/>
        <family val="2"/>
        <charset val="238"/>
      </rPr>
      <t>TheTURIZAM 2042 fund removed from registry on 9 January 2020.</t>
    </r>
  </si>
  <si>
    <r>
      <t xml:space="preserve">Broj / </t>
    </r>
    <r>
      <rPr>
        <i/>
        <sz val="10"/>
        <color theme="1" tint="0.34998626667073579"/>
        <rFont val="Arial"/>
        <family val="2"/>
        <charset val="238"/>
      </rPr>
      <t>Number</t>
    </r>
    <r>
      <rPr>
        <sz val="10"/>
        <color theme="1"/>
        <rFont val="Arial"/>
        <family val="2"/>
      </rPr>
      <t xml:space="preserve"> 3</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XVIII   Zagreb, 13.3.2020.</t>
    </r>
  </si>
  <si>
    <t>Siječanj 2020.</t>
  </si>
  <si>
    <t>January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</si>
</sst>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0.0000%"/>
    <numFmt numFmtId="180" formatCode="mmmm\ yyyy/"/>
    <numFmt numFmtId="181" formatCode="dd/mm/yy/;@"/>
    <numFmt numFmtId="182" formatCode="[$-41A]mmm\-yy;@"/>
  </numFmts>
  <fonts count="229">
    <font>
      <sz val="11"/>
      <color theme="1"/>
      <name val="Calibri"/>
      <family val="2"/>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vertAlign val="superscript"/>
      <sz val="8"/>
      <color rgb="FFFF0000"/>
      <name val="Arial"/>
      <family val="2"/>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u/>
      <sz val="10"/>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u/>
      <sz val="10"/>
      <color theme="0" tint="-0.499984740745262"/>
      <name val="Arial"/>
      <family val="2"/>
      <charset val="238"/>
    </font>
    <font>
      <u/>
      <sz val="10"/>
      <color rgb="FF008000"/>
      <name val="Arial"/>
      <family val="2"/>
      <charset val="238"/>
    </font>
    <font>
      <u/>
      <sz val="10"/>
      <color rgb="FF7030A0"/>
      <name val="Arial"/>
      <family val="2"/>
      <charset val="238"/>
    </font>
    <font>
      <u/>
      <sz val="10"/>
      <color theme="9" tint="-0.24994659260841701"/>
      <name val="Arial"/>
      <family val="2"/>
      <charset val="238"/>
    </font>
    <font>
      <u/>
      <sz val="10"/>
      <color rgb="FF00CCFF"/>
      <name val="Arial"/>
      <family val="2"/>
      <charset val="238"/>
    </font>
    <font>
      <u/>
      <sz val="10"/>
      <color rgb="FFFFC000"/>
      <name val="Arial"/>
      <family val="2"/>
      <charset val="238"/>
    </font>
    <font>
      <u/>
      <sz val="10"/>
      <color theme="5" tint="-0.24994659260841701"/>
      <name val="Arial"/>
      <family val="2"/>
      <charset val="238"/>
    </font>
    <font>
      <u/>
      <sz val="10"/>
      <color theme="1" tint="0.24994659260841701"/>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9"/>
      <color theme="0" tint="-0.499984740745262"/>
      <name val="Arial"/>
      <family val="2"/>
      <charset val="238"/>
    </font>
    <font>
      <i/>
      <sz val="8"/>
      <color theme="1" tint="0.249977111117893"/>
      <name val="Arial"/>
      <family val="2"/>
      <charset val="238"/>
    </font>
    <font>
      <b/>
      <i/>
      <sz val="11"/>
      <color theme="1" tint="0.34998626667073579"/>
      <name val="Calibri"/>
      <family val="2"/>
      <charset val="238"/>
      <scheme val="minor"/>
    </font>
    <font>
      <b/>
      <i/>
      <sz val="9"/>
      <color theme="1" tint="0.249977111117893"/>
      <name val="Arial"/>
      <family val="2"/>
      <charset val="238"/>
    </font>
    <font>
      <u/>
      <sz val="10"/>
      <color theme="1" tint="0.249977111117893"/>
      <name val="Arial"/>
      <family val="2"/>
      <charset val="238"/>
    </font>
    <font>
      <u/>
      <sz val="10"/>
      <color rgb="FFC00000"/>
      <name val="Arial"/>
      <family val="2"/>
      <charset val="238"/>
    </font>
    <font>
      <i/>
      <u/>
      <sz val="10"/>
      <color theme="1" tint="0.499984740745262"/>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b/>
      <sz val="11"/>
      <color theme="1" tint="0.499984740745262"/>
      <name val="Calibri"/>
      <family val="2"/>
      <charset val="238"/>
      <scheme val="minor"/>
    </font>
  </fonts>
  <fills count="41">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theme="6" tint="0.79998168889431442"/>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2">
    <xf numFmtId="0" fontId="0" fillId="0" borderId="0"/>
    <xf numFmtId="165" fontId="4"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4"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9" fillId="0" borderId="0" applyFont="0" applyFill="0" applyBorder="0" applyAlignment="0" applyProtection="0"/>
    <xf numFmtId="0" fontId="59"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9" fillId="0" borderId="0"/>
    <xf numFmtId="0" fontId="11" fillId="0" borderId="0"/>
    <xf numFmtId="0" fontId="10" fillId="0" borderId="0"/>
    <xf numFmtId="0" fontId="59" fillId="0" borderId="0"/>
    <xf numFmtId="0" fontId="59" fillId="0" borderId="0"/>
    <xf numFmtId="0" fontId="3" fillId="0" borderId="0"/>
    <xf numFmtId="0" fontId="100" fillId="0" borderId="0"/>
    <xf numFmtId="0" fontId="4" fillId="0" borderId="0"/>
    <xf numFmtId="0" fontId="10" fillId="0" borderId="0"/>
    <xf numFmtId="0" fontId="20" fillId="0" borderId="0">
      <alignment vertical="top"/>
    </xf>
    <xf numFmtId="0" fontId="11" fillId="0" borderId="0"/>
    <xf numFmtId="9" fontId="4" fillId="0" borderId="0" applyFont="0" applyFill="0" applyBorder="0" applyAlignment="0" applyProtection="0"/>
    <xf numFmtId="165" fontId="10" fillId="0" borderId="0" applyFont="0" applyFill="0" applyBorder="0" applyAlignment="0" applyProtection="0"/>
  </cellStyleXfs>
  <cellXfs count="1101">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6"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6"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5"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10" fontId="40" fillId="3" borderId="0" xfId="4" applyNumberFormat="1" applyFont="1" applyFill="1" applyAlignment="1">
      <alignment horizontal="center" vertical="center" wrapText="1"/>
    </xf>
    <xf numFmtId="4" fontId="40" fillId="3" borderId="0" xfId="3" applyNumberFormat="1" applyFont="1" applyFill="1" applyBorder="1" applyAlignment="1">
      <alignment horizontal="center" vertical="center" wrapText="1"/>
    </xf>
    <xf numFmtId="10" fontId="40" fillId="3" borderId="0" xfId="3" applyNumberFormat="1" applyFont="1" applyFill="1" applyBorder="1" applyAlignment="1">
      <alignment horizontal="center"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166" fontId="48" fillId="5" borderId="0" xfId="16" applyNumberFormat="1" applyFont="1" applyFill="1" applyBorder="1" applyAlignment="1">
      <alignment horizontal="center" vertical="center"/>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70"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0" fontId="50" fillId="3" borderId="0" xfId="18" applyFont="1" applyFill="1" applyBorder="1" applyAlignment="1">
      <alignment horizontal="left" vertical="center" wrapText="1"/>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6" fillId="0" borderId="0" xfId="0" applyFont="1" applyAlignment="1">
      <alignment horizontal="left" vertical="center"/>
    </xf>
    <xf numFmtId="0" fontId="116" fillId="0" borderId="0" xfId="0" applyFont="1" applyAlignment="1">
      <alignment horizontal="right" vertical="center"/>
    </xf>
    <xf numFmtId="0" fontId="88" fillId="7" borderId="0" xfId="24" applyFont="1" applyFill="1" applyAlignment="1">
      <alignment horizontal="center" vertical="center" wrapText="1"/>
    </xf>
    <xf numFmtId="0" fontId="116" fillId="0" borderId="0" xfId="3" applyFont="1" applyAlignment="1">
      <alignment horizontal="left" vertical="center"/>
    </xf>
    <xf numFmtId="0" fontId="118" fillId="0" borderId="0" xfId="3" applyFont="1" applyAlignment="1">
      <alignment horizontal="left" vertical="center"/>
    </xf>
    <xf numFmtId="0" fontId="70" fillId="0" borderId="0" xfId="0" applyFont="1" applyFill="1" applyAlignment="1">
      <alignment horizontal="left" vertical="center"/>
    </xf>
    <xf numFmtId="0" fontId="119" fillId="0" borderId="0" xfId="3" applyFont="1" applyFill="1" applyAlignment="1">
      <alignment horizontal="left" vertical="center"/>
    </xf>
    <xf numFmtId="14" fontId="116" fillId="0" borderId="0" xfId="0" applyNumberFormat="1" applyFont="1" applyAlignment="1">
      <alignment horizontal="right" vertical="center"/>
    </xf>
    <xf numFmtId="0" fontId="116" fillId="0" borderId="0" xfId="3" applyFont="1" applyFill="1" applyAlignment="1">
      <alignment horizontal="left" vertical="center"/>
    </xf>
    <xf numFmtId="0" fontId="70" fillId="0" borderId="0" xfId="3" applyFont="1" applyFill="1" applyAlignment="1">
      <alignment horizontal="left" vertical="center"/>
    </xf>
    <xf numFmtId="0" fontId="120" fillId="0" borderId="0" xfId="0" applyFont="1" applyAlignment="1">
      <alignment horizontal="right" vertical="center"/>
    </xf>
    <xf numFmtId="0" fontId="70" fillId="0" borderId="0" xfId="3" applyFont="1" applyFill="1" applyBorder="1" applyAlignment="1">
      <alignment horizontal="left" vertical="center"/>
    </xf>
    <xf numFmtId="0" fontId="116" fillId="0" borderId="0" xfId="3" applyFont="1" applyFill="1" applyBorder="1" applyAlignment="1">
      <alignment horizontal="left" vertical="center"/>
    </xf>
    <xf numFmtId="0" fontId="116" fillId="0" borderId="0" xfId="0" applyFont="1" applyFill="1" applyBorder="1" applyAlignment="1">
      <alignment horizontal="left" vertical="center"/>
    </xf>
    <xf numFmtId="0" fontId="116" fillId="0" borderId="0" xfId="0" applyFont="1" applyFill="1" applyAlignment="1">
      <alignment horizontal="left" vertical="center"/>
    </xf>
    <xf numFmtId="0" fontId="70" fillId="0" borderId="0" xfId="0" applyFont="1" applyAlignment="1">
      <alignment horizontal="left" vertical="center"/>
    </xf>
    <xf numFmtId="0" fontId="119"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4" fillId="0" borderId="0" xfId="3" applyFont="1" applyAlignment="1">
      <alignment horizontal="left" vertical="center"/>
    </xf>
    <xf numFmtId="0" fontId="50" fillId="0" borderId="0" xfId="0" applyFont="1" applyAlignment="1">
      <alignment horizontal="right"/>
    </xf>
    <xf numFmtId="14" fontId="70" fillId="0" borderId="0" xfId="0" applyNumberFormat="1" applyFont="1" applyAlignment="1">
      <alignment horizontal="right" vertical="center"/>
    </xf>
    <xf numFmtId="0" fontId="95"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6"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101" fillId="0" borderId="0" xfId="0" applyFont="1" applyFill="1" applyAlignment="1">
      <alignment vertical="center"/>
    </xf>
    <xf numFmtId="0" fontId="101"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2"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2" fillId="0" borderId="0" xfId="0" applyFont="1" applyAlignment="1"/>
    <xf numFmtId="0" fontId="105"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4"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0" fillId="0" borderId="0" xfId="0" applyFont="1" applyAlignment="1">
      <alignment horizontal="right"/>
    </xf>
    <xf numFmtId="0" fontId="53"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6" fillId="0" borderId="0" xfId="0" applyFont="1"/>
    <xf numFmtId="0" fontId="112" fillId="3" borderId="0" xfId="3" applyFont="1" applyFill="1" applyAlignment="1">
      <alignment horizontal="left" vertical="center"/>
    </xf>
    <xf numFmtId="0" fontId="89" fillId="0" borderId="0" xfId="0" applyFont="1" applyFill="1" applyAlignment="1">
      <alignment vertical="center" wrapText="1"/>
    </xf>
    <xf numFmtId="49" fontId="32" fillId="4" borderId="0" xfId="0" applyNumberFormat="1" applyFont="1" applyFill="1" applyBorder="1" applyAlignment="1">
      <alignment horizontal="right" vertical="center"/>
    </xf>
    <xf numFmtId="0" fontId="104" fillId="0" borderId="0" xfId="3" applyFont="1" applyAlignment="1">
      <alignmen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0" fontId="50" fillId="0" borderId="0" xfId="0" applyFont="1" applyAlignment="1">
      <alignment horizontal="right"/>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8"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9" fillId="0" borderId="0" xfId="0" applyFont="1" applyAlignment="1">
      <alignment vertical="top"/>
    </xf>
    <xf numFmtId="0" fontId="107"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40" fillId="0" borderId="0" xfId="0" applyFont="1"/>
    <xf numFmtId="0" fontId="93" fillId="0" borderId="0" xfId="0" applyFont="1" applyAlignment="1">
      <alignment horizontal="left" vertical="center" indent="1"/>
    </xf>
    <xf numFmtId="0" fontId="116"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4" fontId="31" fillId="0" borderId="0" xfId="3" applyNumberFormat="1" applyFont="1" applyFill="1" applyBorder="1" applyAlignment="1" applyProtection="1">
      <alignment horizontal="center" vertical="center" wrapText="1"/>
      <protection hidden="1"/>
    </xf>
    <xf numFmtId="3" fontId="89" fillId="0" borderId="0" xfId="0" applyNumberFormat="1" applyFont="1" applyFill="1" applyAlignment="1">
      <alignment vertical="center"/>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3" fontId="96" fillId="0" borderId="0" xfId="0" applyNumberFormat="1" applyFont="1" applyFill="1" applyAlignment="1">
      <alignment vertical="center"/>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42" fillId="0" borderId="0" xfId="0" applyNumberFormat="1" applyFont="1"/>
    <xf numFmtId="170" fontId="86" fillId="0" borderId="0" xfId="0" applyNumberFormat="1" applyFont="1"/>
    <xf numFmtId="3" fontId="143" fillId="0" borderId="0" xfId="0" applyNumberFormat="1" applyFont="1"/>
    <xf numFmtId="0" fontId="110"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7" fillId="3" borderId="0" xfId="3" applyNumberFormat="1" applyFont="1" applyFill="1" applyAlignment="1">
      <alignment horizontal="right" vertical="center"/>
    </xf>
    <xf numFmtId="3" fontId="137"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7"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7"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7" fillId="3" borderId="7" xfId="3" applyNumberFormat="1" applyFont="1" applyFill="1" applyBorder="1" applyAlignment="1">
      <alignment horizontal="right" vertical="center"/>
    </xf>
    <xf numFmtId="0" fontId="110"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101" fillId="0" borderId="0" xfId="0" applyFont="1" applyFill="1" applyBorder="1" applyAlignment="1">
      <alignment vertical="top"/>
    </xf>
    <xf numFmtId="0" fontId="126" fillId="0" borderId="0" xfId="0" applyFont="1" applyFill="1" applyBorder="1" applyAlignment="1">
      <alignment vertical="top"/>
    </xf>
    <xf numFmtId="0" fontId="126" fillId="0" borderId="0" xfId="0" applyFont="1" applyFill="1" applyBorder="1" applyAlignment="1">
      <alignment vertical="center"/>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3" fillId="0" borderId="0" xfId="3" applyFont="1" applyAlignment="1">
      <alignment horizontal="left" vertical="center"/>
    </xf>
    <xf numFmtId="0" fontId="120" fillId="0" borderId="0" xfId="0" applyFont="1" applyAlignment="1">
      <alignment horizontal="right" vertical="center" indent="1"/>
    </xf>
    <xf numFmtId="0" fontId="149" fillId="0" borderId="0" xfId="0" applyFont="1"/>
    <xf numFmtId="0" fontId="93"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3" fillId="0" borderId="0" xfId="0" applyFont="1" applyAlignment="1">
      <alignment vertical="center"/>
    </xf>
    <xf numFmtId="0" fontId="32" fillId="4" borderId="0" xfId="0" applyFont="1" applyFill="1" applyBorder="1" applyAlignment="1">
      <alignment horizontal="right" vertical="center" indent="1"/>
    </xf>
    <xf numFmtId="0" fontId="32" fillId="4" borderId="0" xfId="0" applyFont="1" applyFill="1" applyBorder="1" applyAlignment="1">
      <alignment horizontal="right" vertical="center" wrapText="1" indent="1"/>
    </xf>
    <xf numFmtId="0" fontId="50"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2" fillId="0" borderId="0" xfId="0" applyFont="1" applyAlignment="1"/>
    <xf numFmtId="0" fontId="15" fillId="0" borderId="0" xfId="0" applyFont="1" applyAlignment="1">
      <alignment horizontal="right" vertical="center"/>
    </xf>
    <xf numFmtId="175" fontId="149" fillId="0" borderId="0" xfId="0" applyNumberFormat="1" applyFont="1"/>
    <xf numFmtId="175" fontId="143" fillId="0" borderId="0" xfId="0" applyNumberFormat="1" applyFont="1"/>
    <xf numFmtId="0" fontId="143" fillId="0" borderId="0" xfId="0" applyFont="1"/>
    <xf numFmtId="175" fontId="89" fillId="0" borderId="0" xfId="0" applyNumberFormat="1" applyFont="1"/>
    <xf numFmtId="0" fontId="48" fillId="0" borderId="0" xfId="3" applyFont="1">
      <alignment vertical="top"/>
    </xf>
    <xf numFmtId="49" fontId="48" fillId="0" borderId="0" xfId="3" quotePrefix="1" applyNumberFormat="1" applyFont="1" applyAlignme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2"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6"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2"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8" fillId="0" borderId="0" xfId="0" applyFont="1" applyFill="1" applyAlignment="1">
      <alignment vertical="center"/>
    </xf>
    <xf numFmtId="0" fontId="32" fillId="0" borderId="0" xfId="22" applyFont="1" applyFill="1" applyBorder="1" applyAlignment="1">
      <alignment horizontal="left" vertical="center" wrapText="1"/>
    </xf>
    <xf numFmtId="0" fontId="48" fillId="0" borderId="0" xfId="0" applyFont="1" applyFill="1" applyBorder="1" applyAlignment="1">
      <alignment horizontal="right" vertical="center" indent="1"/>
    </xf>
    <xf numFmtId="14" fontId="32" fillId="0" borderId="0" xfId="0" applyNumberFormat="1" applyFont="1" applyFill="1" applyBorder="1" applyAlignment="1">
      <alignment horizontal="center" vertical="center" wrapText="1"/>
    </xf>
    <xf numFmtId="0" fontId="105" fillId="0" borderId="0" xfId="0" applyFont="1" applyFill="1" applyBorder="1" applyAlignment="1">
      <alignment horizontal="center" vertical="center" wrapText="1"/>
    </xf>
    <xf numFmtId="14" fontId="105"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2" fillId="0" borderId="0" xfId="0" applyNumberFormat="1" applyFont="1" applyFill="1" applyAlignment="1">
      <alignment horizontal="center" vertical="center"/>
    </xf>
    <xf numFmtId="10" fontId="112" fillId="0" borderId="0" xfId="0" applyNumberFormat="1" applyFont="1" applyFill="1" applyAlignment="1">
      <alignment horizontal="center" vertical="center"/>
    </xf>
    <xf numFmtId="0" fontId="0" fillId="0" borderId="0" xfId="0" applyFont="1"/>
    <xf numFmtId="3" fontId="112" fillId="3" borderId="0" xfId="0" applyNumberFormat="1" applyFont="1" applyFill="1" applyBorder="1" applyAlignment="1">
      <alignment vertical="center"/>
    </xf>
    <xf numFmtId="0" fontId="2" fillId="3" borderId="0" xfId="0" applyFont="1" applyFill="1" applyBorder="1" applyAlignment="1">
      <alignment vertical="center"/>
    </xf>
    <xf numFmtId="3" fontId="2" fillId="3" borderId="0" xfId="0" applyNumberFormat="1" applyFont="1" applyFill="1" applyBorder="1" applyAlignment="1">
      <alignment horizontal="right" vertical="center" indent="1"/>
    </xf>
    <xf numFmtId="168" fontId="116"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6"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33"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8"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0" fontId="40" fillId="3" borderId="0" xfId="0" applyNumberFormat="1" applyFont="1" applyFill="1" applyBorder="1" applyAlignment="1">
      <alignment horizontal="right" vertical="center" indent="1"/>
    </xf>
    <xf numFmtId="0" fontId="40" fillId="3" borderId="0" xfId="0" applyFont="1" applyFill="1" applyAlignment="1">
      <alignment horizontal="left" vertical="center" wrapText="1"/>
    </xf>
    <xf numFmtId="166" fontId="40" fillId="3" borderId="0" xfId="1" applyNumberFormat="1" applyFont="1" applyFill="1" applyBorder="1" applyAlignment="1">
      <alignment horizontal="center" vertical="center"/>
    </xf>
    <xf numFmtId="10" fontId="40" fillId="3" borderId="0" xfId="4" applyNumberFormat="1" applyFont="1" applyFill="1" applyBorder="1" applyAlignment="1">
      <alignment horizontal="center" vertical="center"/>
    </xf>
    <xf numFmtId="3" fontId="133" fillId="3" borderId="0" xfId="0" applyNumberFormat="1" applyFont="1" applyFill="1" applyAlignment="1">
      <alignment vertical="center"/>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10" fontId="40" fillId="3" borderId="0" xfId="4" quotePrefix="1" applyNumberFormat="1" applyFont="1" applyFill="1" applyBorder="1" applyAlignment="1">
      <alignment horizontal="center" vertical="center"/>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167" fontId="32" fillId="3" borderId="0" xfId="14" applyNumberFormat="1" applyFont="1" applyFill="1" applyBorder="1" applyAlignment="1" applyProtection="1">
      <alignment horizontal="center" vertical="center"/>
    </xf>
    <xf numFmtId="10" fontId="32" fillId="3" borderId="0" xfId="4" applyNumberFormat="1" applyFont="1" applyFill="1" applyBorder="1" applyAlignment="1" applyProtection="1">
      <alignment horizontal="center" vertical="center"/>
    </xf>
    <xf numFmtId="14" fontId="32" fillId="3" borderId="0" xfId="4" applyNumberFormat="1" applyFont="1" applyFill="1" applyBorder="1" applyAlignment="1" applyProtection="1">
      <alignment horizontal="right" vertical="center"/>
      <protection locked="0"/>
    </xf>
    <xf numFmtId="0" fontId="50" fillId="3" borderId="0" xfId="0" applyFont="1" applyFill="1" applyAlignment="1">
      <alignment vertical="center" wrapText="1"/>
    </xf>
    <xf numFmtId="0" fontId="39"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2" fontId="39" fillId="14" borderId="0" xfId="16" applyNumberFormat="1" applyFont="1" applyFill="1" applyBorder="1" applyAlignment="1">
      <alignment horizontal="center" vertical="center" wrapText="1"/>
    </xf>
    <xf numFmtId="10"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center"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4" fontId="39" fillId="14" borderId="0" xfId="3" applyNumberFormat="1" applyFont="1" applyFill="1" applyBorder="1" applyAlignment="1">
      <alignment horizontal="center" vertical="center" wrapText="1"/>
    </xf>
    <xf numFmtId="10" fontId="39" fillId="14" borderId="0" xfId="3" applyNumberFormat="1" applyFont="1" applyFill="1" applyBorder="1" applyAlignment="1">
      <alignment horizontal="center"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66" fontId="67" fillId="13" borderId="0" xfId="16" applyNumberFormat="1" applyFont="1" applyFill="1" applyBorder="1" applyAlignment="1">
      <alignment horizontal="center"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166" fontId="66" fillId="15" borderId="0" xfId="16" applyNumberFormat="1" applyFont="1" applyFill="1" applyBorder="1" applyAlignment="1">
      <alignment horizontal="center" vertical="center"/>
    </xf>
    <xf numFmtId="0" fontId="14" fillId="17" borderId="0" xfId="3" applyFont="1" applyFill="1" applyAlignment="1">
      <alignment vertical="center"/>
    </xf>
    <xf numFmtId="3" fontId="137" fillId="17" borderId="6" xfId="3" applyNumberFormat="1" applyFont="1" applyFill="1" applyBorder="1" applyAlignment="1">
      <alignment horizontal="right" vertical="center"/>
    </xf>
    <xf numFmtId="3" fontId="137"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9" fillId="16" borderId="6" xfId="3" applyFont="1" applyFill="1" applyBorder="1" applyAlignment="1">
      <alignment horizontal="center" vertical="center"/>
    </xf>
    <xf numFmtId="3" fontId="137" fillId="17" borderId="0" xfId="3" applyNumberFormat="1" applyFont="1" applyFill="1" applyAlignment="1">
      <alignment horizontal="right" vertical="center"/>
    </xf>
    <xf numFmtId="0" fontId="116" fillId="16" borderId="6" xfId="3" applyFont="1" applyFill="1" applyBorder="1" applyAlignment="1">
      <alignment horizontal="right" vertical="center"/>
    </xf>
    <xf numFmtId="0" fontId="119" fillId="16" borderId="4" xfId="3" applyFont="1" applyFill="1" applyBorder="1" applyAlignment="1">
      <alignment horizontal="center" vertical="center"/>
    </xf>
    <xf numFmtId="0" fontId="14" fillId="3" borderId="0" xfId="3" applyFont="1" applyFill="1" applyAlignment="1">
      <alignment vertical="center"/>
    </xf>
    <xf numFmtId="3" fontId="137"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0" fontId="14" fillId="16" borderId="0" xfId="3" applyFont="1" applyFill="1" applyAlignment="1">
      <alignment horizontal="center"/>
    </xf>
    <xf numFmtId="2" fontId="63"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8"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right" vertical="center" indent="1"/>
    </xf>
    <xf numFmtId="0" fontId="93" fillId="4" borderId="0" xfId="0" applyFont="1" applyFill="1" applyBorder="1" applyAlignment="1">
      <alignment horizontal="left" vertical="center" inden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91" fillId="4" borderId="0" xfId="0" applyFont="1" applyFill="1" applyBorder="1" applyAlignment="1">
      <alignment horizontal="right" vertical="center" indent="1"/>
    </xf>
    <xf numFmtId="0" fontId="32" fillId="4" borderId="0" xfId="3" applyFont="1" applyFill="1" applyBorder="1" applyAlignment="1">
      <alignment horizontal="center" vertical="center"/>
    </xf>
    <xf numFmtId="0" fontId="93" fillId="4" borderId="0" xfId="0"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4" fillId="3" borderId="0" xfId="19" applyNumberFormat="1" applyFont="1" applyFill="1" applyAlignment="1">
      <alignment vertical="center"/>
    </xf>
    <xf numFmtId="10" fontId="54" fillId="3" borderId="0" xfId="19" applyNumberFormat="1" applyFont="1" applyFill="1" applyAlignment="1">
      <alignment vertical="center"/>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3" fontId="56" fillId="3" borderId="0" xfId="19" applyNumberFormat="1" applyFont="1" applyFill="1" applyAlignment="1">
      <alignment vertical="center"/>
    </xf>
    <xf numFmtId="10" fontId="56" fillId="3" borderId="0" xfId="19" applyNumberFormat="1" applyFont="1" applyFill="1" applyAlignment="1">
      <alignment vertical="center"/>
    </xf>
    <xf numFmtId="3" fontId="50" fillId="4" borderId="0" xfId="19" applyNumberFormat="1" applyFont="1" applyFill="1" applyBorder="1" applyAlignment="1">
      <alignment horizontal="right" vertical="center" indent="1"/>
    </xf>
    <xf numFmtId="0" fontId="130"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9"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6"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6"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14" fontId="39" fillId="19" borderId="0" xfId="3" applyNumberFormat="1" applyFont="1" applyFill="1" applyBorder="1" applyAlignment="1" applyProtection="1">
      <alignment horizontal="center" vertical="center" wrapText="1"/>
      <protection hidden="1"/>
    </xf>
    <xf numFmtId="0" fontId="75"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5"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14" fontId="31" fillId="10" borderId="0" xfId="28" applyNumberFormat="1" applyFont="1" applyFill="1" applyBorder="1" applyAlignment="1" applyProtection="1">
      <alignment horizontal="center" vertical="center" wrapText="1"/>
      <protection hidden="1"/>
    </xf>
    <xf numFmtId="10" fontId="50" fillId="3" borderId="0" xfId="23" quotePrefix="1" applyNumberFormat="1" applyFont="1" applyFill="1" applyBorder="1" applyAlignment="1" applyProtection="1">
      <alignment horizontal="right" vertical="center" indent="1"/>
      <protection hidden="1"/>
    </xf>
    <xf numFmtId="3" fontId="50"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6" fillId="0" borderId="0" xfId="3" applyFont="1" applyFill="1" applyBorder="1" applyAlignment="1"/>
    <xf numFmtId="49" fontId="121"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9" fillId="3" borderId="0" xfId="0" applyNumberFormat="1" applyFont="1" applyFill="1" applyAlignment="1">
      <alignment vertical="center"/>
    </xf>
    <xf numFmtId="0" fontId="154" fillId="0" borderId="0" xfId="0" applyFont="1"/>
    <xf numFmtId="0" fontId="155" fillId="0" borderId="0" xfId="3" applyFont="1" applyFill="1" applyBorder="1" applyAlignment="1"/>
    <xf numFmtId="0" fontId="156" fillId="0" borderId="0" xfId="3" applyFont="1" applyFill="1" applyBorder="1" applyAlignment="1">
      <alignment horizontal="right" vertical="center"/>
    </xf>
    <xf numFmtId="0" fontId="156" fillId="0" borderId="0" xfId="3" applyFont="1" applyFill="1" applyBorder="1" applyAlignment="1">
      <alignment horizontal="left" vertical="center"/>
    </xf>
    <xf numFmtId="0" fontId="156" fillId="0" borderId="0" xfId="28" applyFont="1" applyFill="1" applyBorder="1" applyAlignment="1">
      <alignment horizontal="left" vertical="center"/>
    </xf>
    <xf numFmtId="0" fontId="160" fillId="0" borderId="0" xfId="28" applyFont="1" applyFill="1" applyBorder="1" applyAlignment="1">
      <alignment horizontal="left" vertical="center"/>
    </xf>
    <xf numFmtId="0" fontId="158" fillId="0" borderId="0" xfId="3" applyFont="1" applyFill="1" applyBorder="1" applyAlignment="1">
      <alignment horizontal="left" vertical="center"/>
    </xf>
    <xf numFmtId="0" fontId="158" fillId="0" borderId="0" xfId="3" applyFont="1" applyFill="1" applyAlignment="1">
      <alignment horizontal="left" vertical="center"/>
    </xf>
    <xf numFmtId="0" fontId="156" fillId="8" borderId="0" xfId="3" applyFont="1" applyFill="1" applyBorder="1" applyAlignment="1">
      <alignment horizontal="left" vertical="center"/>
    </xf>
    <xf numFmtId="0" fontId="158" fillId="0" borderId="0" xfId="0" applyFont="1" applyAlignment="1">
      <alignment horizontal="left" vertical="center"/>
    </xf>
    <xf numFmtId="14" fontId="158" fillId="0" borderId="0" xfId="0" applyNumberFormat="1" applyFont="1" applyAlignment="1">
      <alignment horizontal="right" vertical="center"/>
    </xf>
    <xf numFmtId="0" fontId="158" fillId="0" borderId="0" xfId="0" applyFont="1" applyAlignment="1">
      <alignment horizontal="right" vertical="center"/>
    </xf>
    <xf numFmtId="0" fontId="170" fillId="0" borderId="0" xfId="3" applyFont="1" applyAlignment="1">
      <alignment horizontal="left" vertical="center"/>
    </xf>
    <xf numFmtId="0" fontId="158" fillId="0" borderId="0" xfId="3" applyFont="1" applyAlignment="1">
      <alignment horizontal="left" vertical="center"/>
    </xf>
    <xf numFmtId="0" fontId="156" fillId="0" borderId="0" xfId="0" applyFont="1" applyAlignment="1">
      <alignment horizontal="right" vertical="center" indent="1"/>
    </xf>
    <xf numFmtId="14" fontId="171" fillId="0" borderId="0" xfId="0" applyNumberFormat="1" applyFont="1" applyAlignment="1">
      <alignment horizontal="right" vertical="center"/>
    </xf>
    <xf numFmtId="0" fontId="171" fillId="0" borderId="0" xfId="3" applyFont="1" applyFill="1">
      <alignment vertical="top"/>
    </xf>
    <xf numFmtId="0" fontId="158" fillId="0" borderId="0" xfId="0" applyFont="1" applyAlignment="1">
      <alignment horizontal="left"/>
    </xf>
    <xf numFmtId="0" fontId="157"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60" fillId="0" borderId="0" xfId="3" applyFont="1" applyFill="1" applyAlignment="1">
      <alignment horizontal="left" vertical="center"/>
    </xf>
    <xf numFmtId="0" fontId="25" fillId="0" borderId="0" xfId="3" applyFont="1" applyFill="1" applyAlignment="1">
      <alignment horizontal="center"/>
    </xf>
    <xf numFmtId="0" fontId="158" fillId="0" borderId="0" xfId="0" applyFont="1" applyFill="1" applyAlignment="1">
      <alignment horizontal="right" vertical="center"/>
    </xf>
    <xf numFmtId="0" fontId="156" fillId="0" borderId="0" xfId="3" applyFont="1" applyAlignment="1">
      <alignment horizontal="left" vertical="center"/>
    </xf>
    <xf numFmtId="0" fontId="156" fillId="16" borderId="0" xfId="3" applyFont="1" applyFill="1" applyAlignment="1">
      <alignment horizontal="center"/>
    </xf>
    <xf numFmtId="0" fontId="156" fillId="0" borderId="0" xfId="3" applyFont="1" applyFill="1" applyAlignment="1">
      <alignment horizontal="left" vertical="center"/>
    </xf>
    <xf numFmtId="0" fontId="171" fillId="0" borderId="0" xfId="3" applyFont="1" applyFill="1" applyBorder="1" applyAlignment="1">
      <alignment horizontal="left" vertical="center"/>
    </xf>
    <xf numFmtId="0" fontId="22" fillId="0" borderId="0" xfId="15" applyFont="1" applyFill="1" applyAlignment="1"/>
    <xf numFmtId="0" fontId="160" fillId="0" borderId="0" xfId="15" applyFont="1" applyFill="1" applyAlignment="1">
      <alignment horizontal="left" vertical="center"/>
    </xf>
    <xf numFmtId="0" fontId="157" fillId="0" borderId="0" xfId="24" applyFont="1"/>
    <xf numFmtId="0" fontId="157" fillId="0" borderId="0" xfId="24" quotePrefix="1" applyFont="1"/>
    <xf numFmtId="0" fontId="171" fillId="0" borderId="0" xfId="24" applyFont="1" applyAlignment="1">
      <alignment vertical="center"/>
    </xf>
    <xf numFmtId="0" fontId="88" fillId="0" borderId="0" xfId="24" applyFont="1" applyFill="1" applyAlignment="1">
      <alignment vertical="center"/>
    </xf>
    <xf numFmtId="0" fontId="177" fillId="0" borderId="0" xfId="24" applyFont="1" applyAlignment="1">
      <alignment vertical="center"/>
    </xf>
    <xf numFmtId="0" fontId="158" fillId="0" borderId="0" xfId="0" applyFont="1" applyFill="1" applyAlignment="1">
      <alignment horizontal="left" vertical="center"/>
    </xf>
    <xf numFmtId="0" fontId="171" fillId="0" borderId="0" xfId="0" applyFont="1" applyFill="1" applyAlignment="1">
      <alignment horizontal="left" vertical="center"/>
    </xf>
    <xf numFmtId="0" fontId="165" fillId="0" borderId="0" xfId="0" applyFont="1" applyFill="1" applyBorder="1" applyAlignment="1">
      <alignment vertical="center"/>
    </xf>
    <xf numFmtId="0" fontId="158" fillId="0" borderId="0" xfId="0" applyFont="1" applyFill="1" applyAlignment="1">
      <alignment horizontal="left"/>
    </xf>
    <xf numFmtId="0" fontId="171" fillId="0" borderId="0" xfId="0" applyFont="1" applyAlignment="1">
      <alignment horizontal="left" vertical="center"/>
    </xf>
    <xf numFmtId="0" fontId="170" fillId="0" borderId="0" xfId="0" applyFont="1" applyFill="1" applyBorder="1" applyAlignment="1">
      <alignment vertical="center"/>
    </xf>
    <xf numFmtId="0" fontId="157" fillId="0" borderId="0" xfId="0" applyFont="1" applyAlignment="1">
      <alignment vertical="center"/>
    </xf>
    <xf numFmtId="0" fontId="158" fillId="0" borderId="0" xfId="27" applyFont="1" applyFill="1" applyAlignment="1" applyProtection="1">
      <alignment horizontal="left"/>
      <protection locked="0"/>
    </xf>
    <xf numFmtId="0" fontId="158" fillId="0" borderId="0" xfId="0" applyFont="1" applyFill="1" applyBorder="1" applyAlignment="1">
      <alignment horizontal="left" vertical="center"/>
    </xf>
    <xf numFmtId="0" fontId="22" fillId="0" borderId="0" xfId="0" applyFont="1" applyFill="1" applyAlignment="1">
      <alignment horizontal="center"/>
    </xf>
    <xf numFmtId="0" fontId="185"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9" fillId="11" borderId="0" xfId="3" applyFont="1" applyFill="1" applyBorder="1" applyAlignment="1">
      <alignment horizontal="left" vertical="center"/>
    </xf>
    <xf numFmtId="0" fontId="159" fillId="11" borderId="0" xfId="3" applyFont="1" applyFill="1" applyBorder="1" applyAlignment="1">
      <alignment horizontal="center" vertical="center"/>
    </xf>
    <xf numFmtId="0" fontId="159" fillId="11" borderId="0" xfId="3" applyFont="1" applyFill="1" applyBorder="1" applyAlignment="1">
      <alignment horizontal="left" vertical="center" indent="1"/>
    </xf>
    <xf numFmtId="0" fontId="159"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0" fontId="32" fillId="28" borderId="0" xfId="3" applyFont="1" applyFill="1" applyAlignment="1">
      <alignment vertical="center"/>
    </xf>
    <xf numFmtId="3" fontId="31" fillId="28" borderId="0" xfId="3" applyNumberFormat="1" applyFont="1" applyFill="1" applyAlignment="1">
      <alignment horizontal="right" vertical="center"/>
    </xf>
    <xf numFmtId="10" fontId="31" fillId="28" borderId="0" xfId="0" applyNumberFormat="1" applyFont="1" applyFill="1" applyAlignment="1">
      <alignment horizontal="right" vertical="center"/>
    </xf>
    <xf numFmtId="0" fontId="32" fillId="11" borderId="0" xfId="0" applyFont="1" applyFill="1" applyBorder="1" applyAlignment="1">
      <alignment horizontal="center" wrapText="1"/>
    </xf>
    <xf numFmtId="0" fontId="157"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9" fillId="7" borderId="0" xfId="24" applyFont="1" applyFill="1" applyAlignment="1">
      <alignment vertical="center"/>
    </xf>
    <xf numFmtId="0" fontId="160" fillId="7" borderId="0" xfId="24" applyFont="1" applyFill="1" applyAlignment="1">
      <alignment vertical="center"/>
    </xf>
    <xf numFmtId="0" fontId="99" fillId="12" borderId="0" xfId="15" applyFont="1" applyFill="1" applyAlignment="1">
      <alignment horizontal="left" vertical="center"/>
    </xf>
    <xf numFmtId="0" fontId="160" fillId="12" borderId="0" xfId="15" applyFont="1" applyFill="1" applyAlignment="1">
      <alignment horizontal="left" vertical="center"/>
    </xf>
    <xf numFmtId="0" fontId="23" fillId="16" borderId="0" xfId="3" applyFont="1" applyFill="1" applyAlignment="1">
      <alignment horizontal="left" vertical="center"/>
    </xf>
    <xf numFmtId="0" fontId="156" fillId="16" borderId="0" xfId="3" applyFont="1" applyFill="1" applyAlignment="1">
      <alignment horizontal="left" vertical="center"/>
    </xf>
    <xf numFmtId="0" fontId="18" fillId="11" borderId="0" xfId="3" applyFont="1" applyFill="1" applyAlignment="1">
      <alignment horizontal="left" vertical="center"/>
    </xf>
    <xf numFmtId="0" fontId="160" fillId="11" borderId="0" xfId="3" applyFont="1" applyFill="1" applyAlignment="1">
      <alignment horizontal="left" vertical="center"/>
    </xf>
    <xf numFmtId="49" fontId="61" fillId="0" borderId="0" xfId="3" applyNumberFormat="1" applyFont="1" applyFill="1" applyBorder="1" applyAlignment="1">
      <alignment horizontal="right"/>
    </xf>
    <xf numFmtId="0" fontId="25" fillId="0" borderId="0" xfId="3" applyFont="1" applyFill="1" applyBorder="1" applyAlignment="1">
      <alignment horizontal="right"/>
    </xf>
    <xf numFmtId="0" fontId="99" fillId="19" borderId="0" xfId="3" applyFont="1" applyFill="1" applyBorder="1" applyAlignment="1">
      <alignment horizontal="left" vertical="center"/>
    </xf>
    <xf numFmtId="0" fontId="26" fillId="19" borderId="0" xfId="3" applyFont="1" applyFill="1" applyBorder="1" applyAlignment="1"/>
    <xf numFmtId="0" fontId="156"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33" fillId="11" borderId="0" xfId="0" applyFont="1" applyFill="1" applyAlignment="1">
      <alignment vertical="center"/>
    </xf>
    <xf numFmtId="0" fontId="186" fillId="0" borderId="0" xfId="2" applyFont="1" applyAlignment="1" applyProtection="1"/>
    <xf numFmtId="0" fontId="186" fillId="0" borderId="0" xfId="2" applyFont="1" applyAlignment="1" applyProtection="1">
      <alignment vertical="center"/>
    </xf>
    <xf numFmtId="168" fontId="11" fillId="3" borderId="0" xfId="0" applyNumberFormat="1" applyFont="1" applyFill="1" applyAlignment="1">
      <alignment horizontal="right" vertical="center" indent="1"/>
    </xf>
    <xf numFmtId="10" fontId="11" fillId="3" borderId="0" xfId="4" applyNumberFormat="1" applyFont="1" applyFill="1" applyAlignment="1">
      <alignment horizontal="right" vertical="center" wrapText="1" indent="1"/>
    </xf>
    <xf numFmtId="0" fontId="119" fillId="0" borderId="0" xfId="0" applyFont="1"/>
    <xf numFmtId="0" fontId="119" fillId="0" borderId="0" xfId="0" applyFont="1" applyAlignment="1">
      <alignment vertical="center"/>
    </xf>
    <xf numFmtId="0" fontId="187"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41"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41"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6"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5"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182" fillId="0" borderId="0" xfId="2" applyFont="1" applyFill="1" applyAlignment="1" applyProtection="1">
      <alignment horizontal="left" vertical="center"/>
    </xf>
    <xf numFmtId="0" fontId="34" fillId="0" borderId="0" xfId="0" applyFont="1" applyFill="1" applyBorder="1" applyAlignment="1">
      <alignment horizontal="left"/>
    </xf>
    <xf numFmtId="0" fontId="177"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74"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88" fillId="0" borderId="0" xfId="0" applyFont="1"/>
    <xf numFmtId="0" fontId="189" fillId="0" borderId="0" xfId="0" applyFont="1"/>
    <xf numFmtId="0" fontId="190" fillId="0" borderId="0" xfId="3" applyFont="1" applyFill="1" applyBorder="1" applyAlignment="1"/>
    <xf numFmtId="0" fontId="14" fillId="19" borderId="0" xfId="0" applyFont="1" applyFill="1" applyBorder="1" applyAlignment="1">
      <alignment horizontal="center" vertical="center"/>
    </xf>
    <xf numFmtId="0" fontId="191" fillId="0" borderId="0" xfId="2" applyFont="1" applyFill="1" applyAlignment="1" applyProtection="1"/>
    <xf numFmtId="0" fontId="5" fillId="3" borderId="0" xfId="0" applyFont="1" applyFill="1" applyBorder="1" applyAlignment="1">
      <alignment horizontal="center" vertical="center"/>
    </xf>
    <xf numFmtId="0" fontId="5" fillId="3" borderId="0" xfId="0" applyFont="1" applyFill="1" applyBorder="1" applyAlignment="1">
      <alignment horizontal="center"/>
    </xf>
    <xf numFmtId="0" fontId="7"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6"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6" fillId="32" borderId="0" xfId="0" applyFont="1" applyFill="1" applyAlignment="1">
      <alignment horizontal="left" vertical="center"/>
    </xf>
    <xf numFmtId="0" fontId="96"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8" fillId="32" borderId="0" xfId="0" applyNumberFormat="1" applyFont="1" applyFill="1" applyBorder="1" applyAlignment="1">
      <alignment vertical="center"/>
    </xf>
    <xf numFmtId="168" fontId="98" fillId="35" borderId="0" xfId="0" applyNumberFormat="1" applyFont="1" applyFill="1" applyBorder="1" applyAlignment="1">
      <alignment horizontal="right" vertical="center" wrapText="1"/>
    </xf>
    <xf numFmtId="168" fontId="119" fillId="35" borderId="0" xfId="0" applyNumberFormat="1" applyFont="1" applyFill="1" applyBorder="1" applyAlignment="1">
      <alignment horizontal="right" vertical="center" wrapText="1"/>
    </xf>
    <xf numFmtId="168" fontId="119" fillId="35" borderId="0" xfId="0" applyNumberFormat="1" applyFont="1" applyFill="1" applyBorder="1" applyAlignment="1">
      <alignment vertical="center"/>
    </xf>
    <xf numFmtId="3" fontId="98" fillId="32" borderId="0" xfId="0" applyNumberFormat="1" applyFont="1" applyFill="1" applyBorder="1" applyAlignment="1">
      <alignment vertical="center"/>
    </xf>
    <xf numFmtId="0" fontId="132" fillId="32" borderId="0" xfId="0" applyFont="1" applyFill="1" applyBorder="1" applyAlignment="1">
      <alignment horizontal="center" vertical="center" wrapText="1"/>
    </xf>
    <xf numFmtId="0" fontId="96"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8" fillId="35" borderId="0" xfId="0" applyFont="1" applyFill="1" applyBorder="1" applyAlignment="1">
      <alignment horizontal="left" vertical="center" wrapText="1" indent="1"/>
    </xf>
    <xf numFmtId="0" fontId="2" fillId="32" borderId="0" xfId="0" applyFont="1" applyFill="1" applyBorder="1" applyAlignment="1">
      <alignment vertical="center"/>
    </xf>
    <xf numFmtId="180" fontId="116" fillId="32" borderId="0" xfId="0" applyNumberFormat="1" applyFont="1" applyFill="1" applyBorder="1" applyAlignment="1">
      <alignment horizontal="center" vertical="center"/>
    </xf>
    <xf numFmtId="180" fontId="156" fillId="32" borderId="0" xfId="0" applyNumberFormat="1" applyFont="1" applyFill="1" applyBorder="1" applyAlignment="1">
      <alignment horizontal="center" vertical="center"/>
    </xf>
    <xf numFmtId="3" fontId="116" fillId="35" borderId="0" xfId="0" applyNumberFormat="1" applyFont="1" applyFill="1" applyBorder="1" applyAlignment="1">
      <alignment horizontal="right" vertical="center" indent="1"/>
    </xf>
    <xf numFmtId="0" fontId="14" fillId="35" borderId="0" xfId="0" applyFont="1" applyFill="1" applyAlignment="1" applyProtection="1">
      <alignment vertical="center" wrapText="1"/>
      <protection locked="0"/>
    </xf>
    <xf numFmtId="0" fontId="40"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39" fillId="35" borderId="0" xfId="27" applyFont="1" applyFill="1" applyBorder="1" applyAlignment="1" applyProtection="1">
      <alignment horizontal="left" vertical="center" wrapText="1"/>
    </xf>
    <xf numFmtId="3" fontId="39"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3"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7"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8" fontId="39" fillId="35" borderId="0" xfId="8" applyNumberFormat="1" applyFont="1" applyFill="1" applyBorder="1" applyAlignment="1" applyProtection="1">
      <alignment horizontal="right" vertical="center" wrapText="1"/>
    </xf>
    <xf numFmtId="10" fontId="39" fillId="35" borderId="0" xfId="4" applyNumberFormat="1" applyFont="1" applyFill="1" applyBorder="1" applyAlignment="1" applyProtection="1">
      <alignment horizontal="right" vertical="center" wrapText="1"/>
    </xf>
    <xf numFmtId="0" fontId="119"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72"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1" fillId="35" borderId="0" xfId="9" applyNumberFormat="1" applyFont="1" applyFill="1" applyBorder="1" applyAlignment="1" applyProtection="1">
      <alignment horizontal="right" vertical="center"/>
    </xf>
    <xf numFmtId="9" fontId="31" fillId="35" borderId="0" xfId="9" applyNumberFormat="1" applyFont="1" applyFill="1" applyBorder="1" applyAlignment="1" applyProtection="1">
      <alignment vertical="center"/>
    </xf>
    <xf numFmtId="3" fontId="141" fillId="35" borderId="0" xfId="9" applyNumberFormat="1" applyFont="1" applyFill="1" applyBorder="1" applyAlignment="1" applyProtection="1">
      <alignment horizontal="right" vertical="center"/>
    </xf>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31" fillId="32" borderId="0" xfId="0" applyFont="1" applyFill="1" applyAlignment="1">
      <alignment vertical="center" wrapText="1"/>
    </xf>
    <xf numFmtId="10" fontId="39" fillId="32" borderId="0" xfId="1" applyNumberFormat="1" applyFont="1" applyFill="1" applyAlignment="1">
      <alignment horizontal="right" vertical="center" wrapText="1"/>
    </xf>
    <xf numFmtId="178" fontId="39" fillId="32" borderId="0" xfId="1" applyNumberFormat="1" applyFont="1" applyFill="1" applyAlignment="1">
      <alignment horizontal="right" vertical="center" wrapText="1"/>
    </xf>
    <xf numFmtId="179" fontId="39" fillId="32" borderId="0" xfId="1" applyNumberFormat="1" applyFont="1" applyFill="1" applyAlignment="1">
      <alignment horizontal="right" vertical="center" wrapText="1"/>
    </xf>
    <xf numFmtId="0" fontId="141" fillId="35" borderId="0" xfId="0" applyFont="1" applyFill="1" applyAlignment="1">
      <alignment vertical="center" wrapText="1"/>
    </xf>
    <xf numFmtId="3" fontId="119" fillId="35" borderId="0" xfId="1" applyNumberFormat="1" applyFont="1" applyFill="1" applyAlignment="1">
      <alignment horizontal="right" vertical="center"/>
    </xf>
    <xf numFmtId="0" fontId="119" fillId="0" borderId="0" xfId="0" applyFont="1" applyAlignment="1">
      <alignment horizontal="right" vertical="center"/>
    </xf>
    <xf numFmtId="0" fontId="192" fillId="0" borderId="0" xfId="0" applyFont="1"/>
    <xf numFmtId="49" fontId="32" fillId="32" borderId="0" xfId="0" applyNumberFormat="1" applyFont="1" applyFill="1" applyAlignment="1">
      <alignment horizontal="center" vertical="center" wrapText="1"/>
    </xf>
    <xf numFmtId="0" fontId="32" fillId="32" borderId="0" xfId="0" applyFont="1" applyFill="1" applyBorder="1" applyAlignment="1">
      <alignment horizontal="center" vertical="center" wrapText="1"/>
    </xf>
    <xf numFmtId="0" fontId="157" fillId="32" borderId="0" xfId="0" applyFont="1" applyFill="1" applyAlignment="1">
      <alignment horizontal="center" vertical="center" wrapText="1"/>
    </xf>
    <xf numFmtId="0" fontId="157" fillId="32" borderId="0" xfId="0" applyFont="1" applyFill="1" applyBorder="1" applyAlignment="1">
      <alignment horizontal="center" vertical="center" wrapText="1"/>
    </xf>
    <xf numFmtId="0" fontId="39" fillId="35" borderId="0" xfId="0" applyFont="1" applyFill="1" applyAlignment="1">
      <alignment horizontal="left" vertical="center" wrapText="1"/>
    </xf>
    <xf numFmtId="166" fontId="39" fillId="35" borderId="0" xfId="1" applyNumberFormat="1" applyFont="1" applyFill="1" applyBorder="1" applyAlignment="1">
      <alignment horizontal="left" vertical="center"/>
    </xf>
    <xf numFmtId="10" fontId="39" fillId="35" borderId="0" xfId="4" applyNumberFormat="1" applyFont="1" applyFill="1" applyBorder="1" applyAlignment="1">
      <alignment horizontal="center" vertical="center"/>
    </xf>
    <xf numFmtId="3" fontId="119" fillId="35" borderId="0" xfId="0" applyNumberFormat="1" applyFont="1" applyFill="1" applyAlignment="1">
      <alignment vertical="center"/>
    </xf>
    <xf numFmtId="0" fontId="162" fillId="32" borderId="0" xfId="0" applyFont="1" applyFill="1" applyBorder="1" applyAlignment="1">
      <alignment horizontal="center" vertical="center"/>
    </xf>
    <xf numFmtId="0" fontId="39" fillId="35" borderId="0" xfId="0" applyFont="1" applyFill="1" applyBorder="1" applyAlignment="1">
      <alignment horizontal="left" vertical="center"/>
    </xf>
    <xf numFmtId="3" fontId="39" fillId="35" borderId="0" xfId="11" applyNumberFormat="1" applyFont="1" applyFill="1" applyBorder="1" applyAlignment="1">
      <alignment horizontal="right" vertical="center" indent="2"/>
    </xf>
    <xf numFmtId="10" fontId="39" fillId="35" borderId="0" xfId="4" applyNumberFormat="1" applyFont="1" applyFill="1" applyBorder="1" applyAlignment="1">
      <alignment horizontal="right" vertical="center" indent="1"/>
    </xf>
    <xf numFmtId="3" fontId="39" fillId="35" borderId="0" xfId="11" applyNumberFormat="1" applyFont="1" applyFill="1" applyBorder="1" applyAlignment="1">
      <alignment horizontal="right" vertical="center" indent="1"/>
    </xf>
    <xf numFmtId="167" fontId="40" fillId="3" borderId="0" xfId="13" applyNumberFormat="1" applyFont="1" applyFill="1" applyBorder="1" applyAlignment="1">
      <alignment horizontal="center" vertical="center"/>
    </xf>
    <xf numFmtId="14" fontId="40" fillId="3" borderId="0" xfId="13" applyNumberFormat="1" applyFont="1" applyFill="1" applyBorder="1" applyAlignment="1">
      <alignment horizontal="right" vertical="center" wrapText="1"/>
    </xf>
    <xf numFmtId="167" fontId="40" fillId="3" borderId="0" xfId="12" applyNumberFormat="1" applyFont="1" applyFill="1" applyBorder="1" applyAlignment="1">
      <alignment horizontal="center" vertical="center"/>
    </xf>
    <xf numFmtId="0" fontId="31" fillId="32" borderId="0" xfId="0" applyFont="1" applyFill="1" applyBorder="1" applyAlignment="1">
      <alignment horizontal="center" vertical="center" wrapText="1"/>
    </xf>
    <xf numFmtId="0" fontId="33"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0" fillId="32" borderId="0" xfId="0" applyFill="1"/>
    <xf numFmtId="0" fontId="39" fillId="32" borderId="0" xfId="0" applyFont="1" applyFill="1" applyAlignment="1">
      <alignment horizontal="center" vertical="center" wrapText="1"/>
    </xf>
    <xf numFmtId="0" fontId="158" fillId="32" borderId="0" xfId="0" applyFont="1" applyFill="1" applyAlignment="1">
      <alignment horizontal="center" vertical="center"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8" fillId="32" borderId="0" xfId="0" applyNumberFormat="1" applyFont="1" applyFill="1" applyBorder="1" applyAlignment="1">
      <alignment horizontal="center" vertical="center"/>
    </xf>
    <xf numFmtId="0" fontId="38" fillId="32" borderId="0" xfId="0" applyFont="1" applyFill="1" applyAlignment="1">
      <alignment horizontal="center" vertical="center" wrapText="1"/>
    </xf>
    <xf numFmtId="0" fontId="39" fillId="35" borderId="0" xfId="0" applyFont="1" applyFill="1" applyBorder="1" applyAlignment="1">
      <alignment horizontal="left" vertical="center" wrapText="1" indent="2"/>
    </xf>
    <xf numFmtId="3" fontId="39" fillId="35" borderId="0" xfId="0" applyNumberFormat="1" applyFont="1" applyFill="1" applyBorder="1" applyAlignment="1">
      <alignment horizontal="right" vertical="center" indent="2"/>
    </xf>
    <xf numFmtId="10" fontId="39" fillId="35" borderId="0" xfId="0" applyNumberFormat="1" applyFont="1" applyFill="1" applyBorder="1" applyAlignment="1">
      <alignment horizontal="right" vertical="center" indent="1"/>
    </xf>
    <xf numFmtId="0" fontId="119" fillId="0" borderId="0" xfId="0" applyFont="1" applyAlignment="1">
      <alignment vertical="top" wrapText="1"/>
    </xf>
    <xf numFmtId="180" fontId="116"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1" fillId="32" borderId="0" xfId="0" applyFont="1" applyFill="1" applyBorder="1" applyAlignment="1">
      <alignment horizontal="center" vertical="center" wrapText="1"/>
    </xf>
    <xf numFmtId="0" fontId="2" fillId="0" borderId="0" xfId="0" applyFont="1" applyFill="1" applyAlignment="1">
      <alignment vertical="center"/>
    </xf>
    <xf numFmtId="0" fontId="2" fillId="37" borderId="0" xfId="0" applyFont="1" applyFill="1" applyAlignment="1">
      <alignment vertical="center"/>
    </xf>
    <xf numFmtId="0" fontId="118" fillId="37" borderId="0" xfId="0" applyFont="1" applyFill="1" applyAlignment="1">
      <alignment vertical="center"/>
    </xf>
    <xf numFmtId="0" fontId="156" fillId="37" borderId="0" xfId="0" applyFont="1" applyFill="1" applyAlignment="1">
      <alignment vertical="center"/>
    </xf>
    <xf numFmtId="0" fontId="193" fillId="0" borderId="0" xfId="3" applyFont="1" applyFill="1" applyBorder="1" applyAlignment="1">
      <alignment horizontal="left" vertical="center"/>
    </xf>
    <xf numFmtId="0" fontId="194" fillId="0" borderId="0" xfId="0" applyFont="1" applyAlignment="1">
      <alignment vertical="center"/>
    </xf>
    <xf numFmtId="0" fontId="116" fillId="0" borderId="0" xfId="0" applyFont="1" applyAlignment="1">
      <alignment vertical="center"/>
    </xf>
    <xf numFmtId="0" fontId="116" fillId="0" borderId="0" xfId="0" applyFont="1"/>
    <xf numFmtId="0" fontId="116" fillId="37" borderId="0" xfId="0" applyFont="1" applyFill="1" applyBorder="1" applyAlignment="1">
      <alignment horizontal="center" vertical="center" wrapText="1"/>
    </xf>
    <xf numFmtId="14" fontId="2" fillId="0" borderId="0" xfId="0" applyNumberFormat="1" applyFont="1" applyBorder="1"/>
    <xf numFmtId="0" fontId="2" fillId="0" borderId="0" xfId="0" applyFont="1" applyBorder="1"/>
    <xf numFmtId="3" fontId="2" fillId="0" borderId="0" xfId="0" applyNumberFormat="1" applyFont="1" applyBorder="1"/>
    <xf numFmtId="0" fontId="196" fillId="0" borderId="0" xfId="0" applyFont="1"/>
    <xf numFmtId="10" fontId="40" fillId="39" borderId="0" xfId="1" applyNumberFormat="1" applyFont="1" applyFill="1" applyBorder="1" applyAlignment="1" applyProtection="1">
      <alignment horizontal="right" vertical="center" indent="3"/>
      <protection hidden="1"/>
    </xf>
    <xf numFmtId="10" fontId="73" fillId="38" borderId="0" xfId="1" applyNumberFormat="1" applyFont="1" applyFill="1" applyBorder="1" applyAlignment="1">
      <alignment horizontal="right" vertical="center" indent="3"/>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7"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180" fontId="116" fillId="32" borderId="0" xfId="0" applyNumberFormat="1" applyFont="1" applyFill="1" applyBorder="1" applyAlignment="1">
      <alignment horizontal="center" vertical="center" wrapText="1"/>
    </xf>
    <xf numFmtId="3" fontId="33" fillId="0" borderId="0" xfId="0" applyNumberFormat="1" applyFont="1" applyFill="1" applyBorder="1" applyAlignment="1">
      <alignment vertical="center" wrapText="1"/>
    </xf>
    <xf numFmtId="0" fontId="40" fillId="0" borderId="0" xfId="0" applyFont="1" applyFill="1" applyBorder="1" applyAlignment="1">
      <alignment vertical="center"/>
    </xf>
    <xf numFmtId="167" fontId="40" fillId="0" borderId="0" xfId="13" applyNumberFormat="1" applyFont="1" applyFill="1" applyBorder="1" applyAlignment="1">
      <alignment horizontal="center" vertical="center"/>
    </xf>
    <xf numFmtId="10" fontId="40" fillId="0" borderId="0" xfId="4" applyNumberFormat="1" applyFont="1" applyFill="1" applyBorder="1" applyAlignment="1">
      <alignment horizontal="center" vertical="center"/>
    </xf>
    <xf numFmtId="14" fontId="40" fillId="0" borderId="0" xfId="13" applyNumberFormat="1" applyFont="1" applyFill="1" applyBorder="1" applyAlignment="1">
      <alignment horizontal="right" vertical="center" wrapText="1"/>
    </xf>
    <xf numFmtId="0" fontId="151" fillId="32" borderId="0" xfId="0" applyFont="1" applyFill="1" applyAlignment="1"/>
    <xf numFmtId="0" fontId="124" fillId="0" borderId="0" xfId="0" applyFont="1" applyFill="1" applyAlignment="1">
      <alignment horizontal="right" vertical="center"/>
    </xf>
    <xf numFmtId="0" fontId="156" fillId="0" borderId="0" xfId="0" applyFont="1" applyFill="1" applyAlignment="1">
      <alignment horizontal="right" vertical="center"/>
    </xf>
    <xf numFmtId="0" fontId="153" fillId="0" borderId="0" xfId="0" applyFont="1" applyFill="1" applyAlignment="1">
      <alignment horizontal="right" vertical="center"/>
    </xf>
    <xf numFmtId="182" fontId="116" fillId="37" borderId="0" xfId="0" applyNumberFormat="1" applyFont="1" applyFill="1" applyBorder="1" applyAlignment="1">
      <alignment horizontal="center" vertical="center" wrapText="1"/>
    </xf>
    <xf numFmtId="0" fontId="16" fillId="0" borderId="0" xfId="2" applyFill="1" applyAlignment="1" applyProtection="1">
      <alignment horizontal="left" vertical="center"/>
    </xf>
    <xf numFmtId="0" fontId="70" fillId="0" borderId="0" xfId="24" applyFont="1" applyAlignment="1">
      <alignment horizontal="left" vertical="center"/>
    </xf>
    <xf numFmtId="0" fontId="0" fillId="0" borderId="0" xfId="0" applyAlignment="1">
      <alignment horizontal="left"/>
    </xf>
    <xf numFmtId="0" fontId="198" fillId="37" borderId="0" xfId="0" applyFont="1" applyFill="1" applyAlignment="1">
      <alignment horizontal="center" vertical="center"/>
    </xf>
    <xf numFmtId="0" fontId="116" fillId="3" borderId="0" xfId="0" applyFont="1" applyFill="1" applyBorder="1" applyAlignment="1">
      <alignment vertical="center" wrapText="1"/>
    </xf>
    <xf numFmtId="0" fontId="31" fillId="27" borderId="0" xfId="3" applyFont="1" applyFill="1" applyBorder="1" applyAlignment="1">
      <alignment horizontal="center" vertical="center"/>
    </xf>
    <xf numFmtId="0" fontId="202" fillId="0" borderId="0" xfId="2" applyFont="1" applyFill="1" applyAlignment="1" applyProtection="1">
      <alignment horizontal="left" vertical="center"/>
    </xf>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206" fillId="0" borderId="0" xfId="2" applyFont="1" applyFill="1" applyBorder="1" applyAlignment="1" applyProtection="1"/>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Border="1" applyAlignment="1" applyProtection="1">
      <alignment horizontal="left" vertical="center"/>
    </xf>
    <xf numFmtId="0" fontId="32" fillId="0" borderId="0" xfId="0" applyFont="1" applyFill="1" applyBorder="1" applyAlignment="1">
      <alignment horizontal="center" vertical="center" wrapText="1"/>
    </xf>
    <xf numFmtId="0" fontId="133" fillId="32" borderId="0" xfId="0" applyFont="1" applyFill="1" applyBorder="1" applyAlignment="1">
      <alignment vertical="center"/>
    </xf>
    <xf numFmtId="180" fontId="119" fillId="32" borderId="0" xfId="0" applyNumberFormat="1" applyFont="1" applyFill="1" applyBorder="1" applyAlignment="1">
      <alignment horizontal="center" vertical="center"/>
    </xf>
    <xf numFmtId="180" fontId="119" fillId="32" borderId="0" xfId="0" applyNumberFormat="1" applyFont="1" applyFill="1" applyBorder="1" applyAlignment="1">
      <alignment horizontal="center" vertical="center" wrapText="1"/>
    </xf>
    <xf numFmtId="180" fontId="158" fillId="32" borderId="0" xfId="0" applyNumberFormat="1" applyFont="1" applyFill="1" applyBorder="1" applyAlignment="1">
      <alignment horizontal="center" vertical="center"/>
    </xf>
    <xf numFmtId="0" fontId="133" fillId="3" borderId="0" xfId="0" applyFont="1" applyFill="1" applyBorder="1" applyAlignment="1">
      <alignment vertical="center" wrapText="1"/>
    </xf>
    <xf numFmtId="3" fontId="133" fillId="3" borderId="0" xfId="0" applyNumberFormat="1" applyFont="1" applyFill="1" applyBorder="1" applyAlignment="1">
      <alignment horizontal="right" vertical="center" indent="1"/>
    </xf>
    <xf numFmtId="0" fontId="119" fillId="3" borderId="0" xfId="0" applyFont="1" applyFill="1" applyBorder="1" applyAlignment="1">
      <alignment vertical="center"/>
    </xf>
    <xf numFmtId="0" fontId="133" fillId="3" borderId="0" xfId="0" applyFont="1" applyFill="1" applyBorder="1" applyAlignment="1">
      <alignment horizontal="right" vertical="center" indent="1"/>
    </xf>
    <xf numFmtId="0" fontId="133" fillId="3" borderId="0" xfId="0" applyFont="1" applyFill="1" applyBorder="1" applyAlignment="1">
      <alignment horizontal="left" vertical="center" indent="1"/>
    </xf>
    <xf numFmtId="0" fontId="133" fillId="3" borderId="0" xfId="0" applyFont="1" applyFill="1" applyBorder="1" applyAlignment="1">
      <alignment horizontal="left" vertical="center" wrapText="1" indent="1"/>
    </xf>
    <xf numFmtId="0" fontId="119" fillId="35" borderId="0" xfId="0" applyFont="1" applyFill="1" applyBorder="1" applyAlignment="1">
      <alignment vertical="center"/>
    </xf>
    <xf numFmtId="3" fontId="119" fillId="35" borderId="0" xfId="0" applyNumberFormat="1" applyFont="1" applyFill="1" applyBorder="1" applyAlignment="1">
      <alignment horizontal="right" vertical="center" indent="1"/>
    </xf>
    <xf numFmtId="0" fontId="133" fillId="3" borderId="0" xfId="0" applyFont="1" applyFill="1" applyBorder="1" applyAlignment="1">
      <alignment horizontal="left" vertical="center" indent="2"/>
    </xf>
    <xf numFmtId="4" fontId="133"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2" fillId="0" borderId="0" xfId="0" applyNumberFormat="1" applyFont="1" applyFill="1" applyAlignment="1">
      <alignment vertical="top"/>
    </xf>
    <xf numFmtId="0" fontId="122" fillId="2" borderId="0" xfId="0" applyFont="1" applyFill="1" applyBorder="1" applyAlignment="1">
      <alignment vertical="distributed"/>
    </xf>
    <xf numFmtId="0" fontId="165" fillId="0" borderId="0" xfId="0" applyNumberFormat="1" applyFont="1" applyFill="1" applyBorder="1" applyAlignment="1">
      <alignment vertical="center"/>
    </xf>
    <xf numFmtId="0" fontId="93" fillId="0" borderId="0" xfId="0" applyFont="1" applyAlignment="1">
      <alignment vertical="top"/>
    </xf>
    <xf numFmtId="0" fontId="39" fillId="35" borderId="0" xfId="0" applyFont="1" applyFill="1" applyBorder="1" applyAlignment="1">
      <alignment horizontal="center" vertical="center" wrapText="1"/>
    </xf>
    <xf numFmtId="180" fontId="158" fillId="32" borderId="0" xfId="0" applyNumberFormat="1" applyFont="1" applyFill="1" applyBorder="1" applyAlignment="1">
      <alignment horizontal="center" vertical="center" wrapText="1"/>
    </xf>
    <xf numFmtId="180" fontId="156" fillId="32" borderId="0" xfId="0" applyNumberFormat="1" applyFont="1" applyFill="1" applyBorder="1" applyAlignment="1">
      <alignment horizontal="center" vertical="center" wrapText="1"/>
    </xf>
    <xf numFmtId="3" fontId="137" fillId="17" borderId="0" xfId="3" applyNumberFormat="1" applyFont="1" applyFill="1" applyBorder="1" applyAlignment="1">
      <alignment horizontal="right" vertical="center"/>
    </xf>
    <xf numFmtId="0" fontId="40" fillId="3" borderId="0" xfId="0" applyFont="1" applyFill="1" applyAlignment="1">
      <alignment horizontal="right" vertical="center"/>
    </xf>
    <xf numFmtId="0" fontId="40" fillId="3" borderId="0" xfId="0" applyFont="1" applyFill="1" applyAlignment="1">
      <alignment horizontal="left" vertical="center" indent="1"/>
    </xf>
    <xf numFmtId="0" fontId="40" fillId="3" borderId="0" xfId="0" applyFont="1" applyFill="1" applyAlignment="1">
      <alignment horizontal="left" vertical="center"/>
    </xf>
    <xf numFmtId="14" fontId="0" fillId="0" borderId="0" xfId="0" applyNumberFormat="1"/>
    <xf numFmtId="3" fontId="40" fillId="3" borderId="0" xfId="0" applyNumberFormat="1" applyFont="1" applyFill="1" applyAlignment="1">
      <alignment horizontal="right" vertical="center" indent="2"/>
    </xf>
    <xf numFmtId="3" fontId="40" fillId="3" borderId="0" xfId="1" applyNumberFormat="1" applyFont="1" applyFill="1" applyBorder="1" applyAlignment="1">
      <alignment horizontal="right" vertical="center" indent="2"/>
    </xf>
    <xf numFmtId="14" fontId="31" fillId="19" borderId="8" xfId="3" applyNumberFormat="1" applyFont="1" applyFill="1" applyBorder="1" applyAlignment="1" applyProtection="1">
      <alignment horizontal="center" vertical="center" wrapText="1"/>
      <protection hidden="1"/>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214" fillId="0" borderId="0" xfId="0" applyFont="1" applyAlignment="1">
      <alignment vertical="center"/>
    </xf>
    <xf numFmtId="10" fontId="73" fillId="32" borderId="0" xfId="4" applyNumberFormat="1" applyFont="1" applyFill="1" applyBorder="1" applyAlignment="1">
      <alignment horizontal="right" vertical="center" wrapText="1" indent="3"/>
    </xf>
    <xf numFmtId="10" fontId="40" fillId="3" borderId="0" xfId="4" applyNumberFormat="1" applyFont="1" applyFill="1" applyBorder="1" applyAlignment="1">
      <alignment horizontal="right" vertical="center" indent="2"/>
    </xf>
    <xf numFmtId="10" fontId="39" fillId="35" borderId="0" xfId="4" applyNumberFormat="1" applyFont="1" applyFill="1" applyBorder="1" applyAlignment="1">
      <alignment horizontal="right" vertical="center" indent="2"/>
    </xf>
    <xf numFmtId="0" fontId="133" fillId="0" borderId="0" xfId="0" applyFont="1" applyAlignment="1">
      <alignment vertical="center"/>
    </xf>
    <xf numFmtId="0" fontId="119" fillId="20" borderId="0" xfId="0" applyFont="1" applyFill="1" applyAlignment="1">
      <alignment horizontal="center" vertical="center" wrapText="1"/>
    </xf>
    <xf numFmtId="3" fontId="133" fillId="3" borderId="0" xfId="0" applyNumberFormat="1" applyFont="1" applyFill="1" applyAlignment="1">
      <alignment horizontal="right" vertical="center" indent="1"/>
    </xf>
    <xf numFmtId="14" fontId="133" fillId="3" borderId="0" xfId="0" applyNumberFormat="1" applyFont="1" applyFill="1" applyAlignment="1">
      <alignment horizontal="right" vertical="center" indent="1"/>
    </xf>
    <xf numFmtId="0" fontId="119" fillId="10" borderId="0" xfId="0" applyFont="1" applyFill="1" applyAlignment="1">
      <alignment horizontal="center" vertical="center" wrapText="1"/>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217" fillId="0" borderId="0" xfId="2" applyFont="1" applyFill="1" applyBorder="1" applyAlignment="1" applyProtection="1">
      <alignment horizontal="left" vertical="center"/>
    </xf>
    <xf numFmtId="0" fontId="222" fillId="0" borderId="0" xfId="0" applyFont="1" applyAlignment="1">
      <alignment horizontal="left" vertical="center"/>
    </xf>
    <xf numFmtId="174" fontId="89" fillId="3" borderId="0" xfId="21" applyNumberFormat="1" applyFont="1" applyFill="1" applyAlignment="1">
      <alignment vertical="center"/>
    </xf>
    <xf numFmtId="175" fontId="89" fillId="3" borderId="0" xfId="0" applyNumberFormat="1" applyFont="1" applyFill="1" applyBorder="1" applyAlignment="1">
      <alignmen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50" fillId="40" borderId="0" xfId="0" applyFont="1" applyFill="1" applyBorder="1" applyAlignment="1">
      <alignment horizontal="center" vertical="center" wrapText="1"/>
    </xf>
    <xf numFmtId="0" fontId="32" fillId="40" borderId="0" xfId="0" applyFont="1" applyFill="1" applyBorder="1" applyAlignment="1">
      <alignment horizontal="center" wrapText="1"/>
    </xf>
    <xf numFmtId="0" fontId="32" fillId="40" borderId="0" xfId="0" applyFont="1" applyFill="1" applyBorder="1" applyAlignment="1">
      <alignment horizontal="center" vertical="center" wrapText="1"/>
    </xf>
    <xf numFmtId="0" fontId="157" fillId="40" borderId="0" xfId="0" applyFont="1" applyFill="1" applyBorder="1" applyAlignment="1">
      <alignment horizontal="center" vertical="center" wrapText="1"/>
    </xf>
    <xf numFmtId="0" fontId="152" fillId="40"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7"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33" fillId="3" borderId="0" xfId="24" applyNumberFormat="1" applyFont="1" applyFill="1" applyAlignment="1">
      <alignment horizontal="right" vertical="center" indent="1"/>
    </xf>
    <xf numFmtId="3" fontId="133" fillId="3" borderId="0" xfId="24" applyNumberFormat="1" applyFont="1" applyFill="1" applyAlignment="1">
      <alignment horizontal="right" vertical="center" indent="1"/>
    </xf>
    <xf numFmtId="14" fontId="119"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8" fillId="16" borderId="6" xfId="3" applyFont="1" applyFill="1" applyBorder="1" applyAlignment="1">
      <alignment horizontal="center" vertical="center"/>
    </xf>
    <xf numFmtId="0" fontId="119" fillId="16" borderId="0" xfId="3" applyFont="1" applyFill="1" applyBorder="1" applyAlignment="1">
      <alignment horizontal="center" vertical="center"/>
    </xf>
    <xf numFmtId="0" fontId="116" fillId="16" borderId="6" xfId="3" applyFont="1" applyFill="1" applyBorder="1" applyAlignment="1">
      <alignment horizontal="center" vertical="center"/>
    </xf>
    <xf numFmtId="0" fontId="158" fillId="16" borderId="0" xfId="3" applyFont="1" applyFill="1" applyBorder="1" applyAlignment="1">
      <alignment horizontal="center" vertical="center"/>
    </xf>
    <xf numFmtId="3" fontId="39" fillId="35" borderId="0" xfId="1" applyNumberFormat="1" applyFont="1" applyFill="1" applyBorder="1" applyAlignment="1">
      <alignment horizontal="right" vertical="center" indent="2"/>
    </xf>
    <xf numFmtId="0" fontId="32" fillId="32" borderId="0" xfId="0" applyFont="1" applyFill="1" applyBorder="1" applyAlignment="1">
      <alignment horizontal="center" vertical="center" wrapText="1"/>
    </xf>
    <xf numFmtId="0" fontId="31" fillId="32" borderId="0" xfId="0" applyFont="1" applyFill="1" applyBorder="1" applyAlignment="1">
      <alignment horizontal="center" vertical="center" wrapText="1"/>
    </xf>
    <xf numFmtId="0" fontId="32" fillId="0" borderId="0" xfId="0" applyFont="1" applyFill="1" applyBorder="1" applyAlignment="1">
      <alignment vertical="center" wrapText="1"/>
    </xf>
    <xf numFmtId="3" fontId="2" fillId="0" borderId="0" xfId="0" applyNumberFormat="1" applyFont="1" applyAlignment="1">
      <alignment vertical="center"/>
    </xf>
    <xf numFmtId="3" fontId="133" fillId="0" borderId="0" xfId="0" applyNumberFormat="1" applyFont="1" applyAlignment="1">
      <alignment vertical="center"/>
    </xf>
    <xf numFmtId="168" fontId="0" fillId="0" borderId="0" xfId="0" applyNumberFormat="1"/>
    <xf numFmtId="0" fontId="133"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40" fillId="0" borderId="0" xfId="0" applyFont="1" applyFill="1" applyAlignment="1">
      <alignment horizontal="left" vertical="center" wrapText="1"/>
    </xf>
    <xf numFmtId="0" fontId="0" fillId="0" borderId="0" xfId="0" applyAlignment="1"/>
    <xf numFmtId="0" fontId="50" fillId="0" borderId="0" xfId="0" applyFont="1" applyAlignment="1"/>
    <xf numFmtId="0" fontId="39" fillId="32" borderId="0" xfId="0" applyFont="1" applyFill="1" applyBorder="1" applyAlignment="1">
      <alignment horizontal="center" vertical="center" wrapText="1"/>
    </xf>
    <xf numFmtId="49" fontId="39" fillId="32" borderId="0" xfId="0" applyNumberFormat="1" applyFont="1" applyFill="1" applyAlignment="1">
      <alignment horizontal="center" vertical="center" wrapText="1"/>
    </xf>
    <xf numFmtId="0" fontId="162" fillId="32" borderId="0" xfId="0" applyFont="1" applyFill="1" applyAlignment="1">
      <alignment horizontal="center" vertical="center" wrapText="1"/>
    </xf>
    <xf numFmtId="0" fontId="162" fillId="32" borderId="0" xfId="0" applyFont="1" applyFill="1" applyBorder="1" applyAlignment="1">
      <alignment horizontal="center" vertical="center" wrapText="1"/>
    </xf>
    <xf numFmtId="0" fontId="119" fillId="32" borderId="0" xfId="0" applyFont="1" applyFill="1" applyAlignment="1">
      <alignment horizontal="center" vertical="center"/>
    </xf>
    <xf numFmtId="0" fontId="158" fillId="32" borderId="0" xfId="0" applyFont="1" applyFill="1" applyAlignment="1">
      <alignment horizontal="center" vertical="center"/>
    </xf>
    <xf numFmtId="0" fontId="39" fillId="12" borderId="0" xfId="3" applyFont="1" applyFill="1" applyBorder="1" applyAlignment="1">
      <alignment horizontal="center" vertical="center"/>
    </xf>
    <xf numFmtId="0" fontId="40" fillId="3" borderId="0" xfId="0" applyFont="1" applyFill="1" applyAlignment="1">
      <alignment horizontal="right" vertical="center" indent="1"/>
    </xf>
    <xf numFmtId="0" fontId="32" fillId="0" borderId="0" xfId="0" applyFont="1" applyFill="1" applyBorder="1" applyAlignment="1">
      <alignment horizontal="right" vertical="center" indent="1"/>
    </xf>
    <xf numFmtId="0" fontId="32" fillId="0" borderId="0" xfId="0" applyFont="1" applyFill="1" applyBorder="1" applyAlignment="1">
      <alignment horizontal="center" vertical="center"/>
    </xf>
    <xf numFmtId="3" fontId="93" fillId="0" borderId="0" xfId="0" applyNumberFormat="1" applyFont="1" applyFill="1" applyBorder="1" applyAlignment="1" applyProtection="1">
      <alignment horizontal="right" vertical="center"/>
    </xf>
    <xf numFmtId="170" fontId="32" fillId="0" borderId="0" xfId="0" applyNumberFormat="1" applyFont="1" applyFill="1" applyBorder="1" applyAlignment="1" applyProtection="1">
      <alignment horizontal="right" vertical="center"/>
    </xf>
    <xf numFmtId="3" fontId="32" fillId="0" borderId="0" xfId="0" applyNumberFormat="1" applyFont="1" applyFill="1" applyBorder="1" applyAlignment="1" applyProtection="1">
      <alignment horizontal="right" vertical="center"/>
    </xf>
    <xf numFmtId="0" fontId="119" fillId="0" borderId="0" xfId="0" applyFont="1" applyAlignment="1">
      <alignment horizontal="left" vertical="top" wrapText="1"/>
    </xf>
    <xf numFmtId="0" fontId="119" fillId="37" borderId="0" xfId="0" applyFont="1" applyFill="1" applyAlignment="1">
      <alignment horizontal="center" vertical="center" wrapText="1"/>
    </xf>
    <xf numFmtId="14" fontId="2"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3" fontId="39" fillId="35" borderId="0" xfId="11" applyNumberFormat="1" applyFont="1" applyFill="1" applyBorder="1" applyAlignment="1">
      <alignment horizontal="left" vertical="center" indent="2"/>
    </xf>
    <xf numFmtId="0" fontId="184"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6" fillId="3" borderId="0" xfId="0" applyFont="1" applyFill="1" applyBorder="1" applyAlignment="1">
      <alignment horizontal="left" vertical="center" wrapText="1" indent="1"/>
    </xf>
    <xf numFmtId="0" fontId="156" fillId="3" borderId="0" xfId="0" applyFont="1" applyFill="1" applyBorder="1" applyAlignment="1">
      <alignment horizontal="left" vertical="center" wrapText="1" indent="1"/>
    </xf>
    <xf numFmtId="0" fontId="113" fillId="3" borderId="0" xfId="0" applyFont="1" applyFill="1" applyBorder="1" applyAlignment="1">
      <alignment horizontal="center" vertical="center"/>
    </xf>
    <xf numFmtId="0" fontId="155" fillId="3" borderId="0" xfId="0" applyFont="1" applyFill="1" applyBorder="1" applyAlignment="1">
      <alignment horizontal="center" vertical="center"/>
    </xf>
    <xf numFmtId="0" fontId="2" fillId="3" borderId="0" xfId="0" applyFont="1" applyFill="1" applyBorder="1" applyAlignment="1">
      <alignment horizontal="center" vertical="center" wrapText="1"/>
    </xf>
    <xf numFmtId="0" fontId="114" fillId="3" borderId="0" xfId="0" applyFont="1" applyFill="1" applyBorder="1" applyAlignment="1">
      <alignment horizontal="center" vertical="center" wrapText="1"/>
    </xf>
    <xf numFmtId="0" fontId="115" fillId="3" borderId="0" xfId="0" applyFont="1" applyFill="1" applyBorder="1" applyAlignment="1">
      <alignment horizontal="center" vertical="center"/>
    </xf>
    <xf numFmtId="0" fontId="113" fillId="3" borderId="0" xfId="0" applyFont="1" applyFill="1" applyBorder="1" applyAlignment="1">
      <alignment horizontal="center" vertical="center" wrapText="1"/>
    </xf>
    <xf numFmtId="0" fontId="183" fillId="3" borderId="0" xfId="0" applyFont="1" applyFill="1" applyBorder="1" applyAlignment="1">
      <alignment horizontal="center" vertical="center"/>
    </xf>
    <xf numFmtId="0" fontId="141" fillId="34"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31"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6" fillId="32" borderId="0" xfId="0" applyFont="1" applyFill="1" applyBorder="1" applyAlignment="1">
      <alignment horizontal="center" vertical="center" wrapText="1"/>
    </xf>
    <xf numFmtId="0" fontId="135"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10" fontId="98" fillId="35" borderId="0" xfId="0" applyNumberFormat="1" applyFont="1" applyFill="1" applyBorder="1" applyAlignment="1">
      <alignment horizontal="center" vertical="center"/>
    </xf>
    <xf numFmtId="3" fontId="98"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165" fillId="0" borderId="0" xfId="0" applyFont="1" applyFill="1" applyBorder="1" applyAlignment="1">
      <alignment horizontal="left" vertical="center" wrapText="1"/>
    </xf>
    <xf numFmtId="0" fontId="44" fillId="0" borderId="0" xfId="0" applyFont="1" applyFill="1" applyBorder="1" applyAlignment="1">
      <alignment horizontal="center" vertical="center" wrapText="1"/>
    </xf>
    <xf numFmtId="181" fontId="40" fillId="32" borderId="0" xfId="27" applyNumberFormat="1" applyFont="1" applyFill="1" applyBorder="1" applyAlignment="1" applyProtection="1">
      <alignment horizontal="center" vertical="center" wrapText="1"/>
      <protection locked="0"/>
    </xf>
    <xf numFmtId="181"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2" fillId="2" borderId="0" xfId="0" applyFont="1" applyFill="1" applyBorder="1" applyAlignment="1">
      <alignment horizontal="left" vertical="top" wrapText="1"/>
    </xf>
    <xf numFmtId="0" fontId="165"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23" fillId="0" borderId="0" xfId="0" applyFont="1" applyFill="1" applyBorder="1" applyAlignment="1">
      <alignment horizontal="justify" vertical="top" wrapText="1"/>
    </xf>
    <xf numFmtId="0" fontId="170" fillId="0" borderId="0" xfId="0" applyFont="1" applyFill="1" applyBorder="1" applyAlignment="1">
      <alignment horizontal="justify" vertical="top" wrapText="1"/>
    </xf>
    <xf numFmtId="0" fontId="157" fillId="32" borderId="0" xfId="0" applyFont="1" applyFill="1" applyBorder="1" applyAlignment="1">
      <alignment horizontal="center" vertical="center"/>
    </xf>
    <xf numFmtId="0" fontId="157"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165" fillId="0" borderId="0" xfId="0" applyFont="1" applyFill="1" applyAlignment="1">
      <alignment horizontal="justify" vertical="top" wrapText="1"/>
    </xf>
    <xf numFmtId="0" fontId="166" fillId="0" borderId="0" xfId="0" applyFont="1" applyAlignment="1">
      <alignment horizontal="justify" vertical="top" wrapText="1"/>
    </xf>
    <xf numFmtId="0" fontId="33" fillId="0" borderId="0" xfId="0" applyFont="1" applyFill="1" applyAlignment="1">
      <alignment horizontal="justify" vertical="top" wrapText="1"/>
    </xf>
    <xf numFmtId="0" fontId="0" fillId="0" borderId="0" xfId="0" applyAlignment="1">
      <alignment horizontal="justify" vertical="top" wrapText="1"/>
    </xf>
    <xf numFmtId="0" fontId="166" fillId="0" borderId="0" xfId="0" applyFont="1" applyFill="1" applyAlignment="1">
      <alignment horizontal="justify" vertical="top" wrapText="1"/>
    </xf>
    <xf numFmtId="0" fontId="122" fillId="0" borderId="0" xfId="0" applyNumberFormat="1" applyFont="1" applyFill="1" applyAlignment="1">
      <alignment horizontal="left" vertical="top"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6" fillId="32" borderId="0" xfId="0" applyFont="1" applyFill="1" applyAlignment="1">
      <alignment horizontal="center" vertical="center"/>
    </xf>
    <xf numFmtId="14" fontId="157"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0" borderId="0" xfId="0" applyFont="1" applyFill="1" applyAlignment="1">
      <alignment horizontal="left" vertical="center" wrapText="1"/>
    </xf>
    <xf numFmtId="0" fontId="40" fillId="3" borderId="0" xfId="0" applyFont="1" applyFill="1" applyAlignment="1">
      <alignment horizontal="left" vertical="center" wrapText="1"/>
    </xf>
    <xf numFmtId="0" fontId="31" fillId="0" borderId="0" xfId="0" applyFont="1" applyFill="1" applyAlignment="1">
      <alignment horizontal="center" vertical="center" wrapText="1"/>
    </xf>
    <xf numFmtId="0" fontId="151" fillId="32" borderId="0" xfId="0" applyFont="1" applyFill="1" applyAlignment="1">
      <alignment horizontal="center"/>
    </xf>
    <xf numFmtId="0" fontId="32" fillId="0" borderId="0" xfId="0" applyFont="1" applyFill="1" applyBorder="1" applyAlignment="1">
      <alignment horizontal="center" vertical="center" wrapText="1"/>
    </xf>
    <xf numFmtId="0" fontId="0" fillId="0" borderId="0" xfId="0" applyFill="1" applyAlignment="1">
      <alignment wrapText="1"/>
    </xf>
    <xf numFmtId="0" fontId="32" fillId="0" borderId="0" xfId="0" applyFont="1" applyFill="1" applyAlignment="1">
      <alignment horizontal="center" vertical="center" wrapText="1"/>
    </xf>
    <xf numFmtId="0" fontId="0" fillId="0" borderId="0" xfId="0" applyFill="1" applyAlignment="1">
      <alignment horizontal="center" vertical="center"/>
    </xf>
    <xf numFmtId="0" fontId="14" fillId="40" borderId="0" xfId="0" applyFont="1" applyFill="1" applyBorder="1" applyAlignment="1">
      <alignment horizontal="center" vertical="center" wrapText="1"/>
    </xf>
    <xf numFmtId="0" fontId="151" fillId="32" borderId="0" xfId="0" applyFont="1" applyFill="1" applyAlignment="1">
      <alignment horizontal="center" vertical="center"/>
    </xf>
    <xf numFmtId="0" fontId="116" fillId="32" borderId="0" xfId="0" applyFont="1" applyFill="1" applyAlignment="1">
      <alignment horizontal="center" vertical="center" wrapText="1"/>
    </xf>
    <xf numFmtId="0" fontId="119" fillId="32" borderId="0" xfId="0" applyFont="1" applyFill="1" applyAlignment="1">
      <alignment horizontal="center" vertical="center" wrapText="1"/>
    </xf>
    <xf numFmtId="0" fontId="0" fillId="32" borderId="0" xfId="0" applyFill="1" applyAlignment="1">
      <alignment horizontal="center"/>
    </xf>
    <xf numFmtId="0" fontId="70" fillId="0" borderId="0" xfId="24" applyFont="1" applyAlignment="1">
      <alignment horizontal="left" vertical="center" wrapText="1"/>
    </xf>
    <xf numFmtId="0" fontId="171" fillId="0" borderId="0" xfId="24" applyFont="1" applyAlignment="1">
      <alignment horizontal="left" vertical="center" wrapText="1"/>
    </xf>
    <xf numFmtId="0" fontId="70" fillId="0" borderId="0" xfId="24" applyFont="1" applyAlignment="1">
      <alignment horizontal="right" vertical="center" wrapText="1"/>
    </xf>
    <xf numFmtId="0" fontId="50" fillId="0" borderId="0" xfId="0" applyFont="1" applyAlignment="1">
      <alignment horizontal="right"/>
    </xf>
    <xf numFmtId="0" fontId="0" fillId="0" borderId="0" xfId="0" applyAlignment="1"/>
    <xf numFmtId="0" fontId="39" fillId="12" borderId="0" xfId="3" applyFont="1" applyFill="1" applyBorder="1" applyAlignment="1">
      <alignment horizontal="center" vertical="center" wrapText="1"/>
    </xf>
    <xf numFmtId="0" fontId="14"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6" fillId="16" borderId="1" xfId="3" applyFont="1" applyFill="1" applyBorder="1" applyAlignment="1">
      <alignment horizontal="center" vertical="center" wrapText="1"/>
    </xf>
    <xf numFmtId="0" fontId="116" fillId="16" borderId="2" xfId="3" applyFont="1" applyFill="1" applyBorder="1" applyAlignment="1">
      <alignment horizontal="center" vertical="center" wrapText="1"/>
    </xf>
    <xf numFmtId="0" fontId="116" fillId="16" borderId="3" xfId="3" applyFont="1" applyFill="1" applyBorder="1" applyAlignment="1">
      <alignment horizontal="center" vertical="center" wrapText="1"/>
    </xf>
    <xf numFmtId="0" fontId="119" fillId="16" borderId="7" xfId="3" applyFont="1" applyFill="1" applyBorder="1" applyAlignment="1">
      <alignment horizontal="center" vertical="center" wrapText="1"/>
    </xf>
    <xf numFmtId="0" fontId="119" fillId="16" borderId="5" xfId="3" applyFont="1" applyFill="1" applyBorder="1" applyAlignment="1">
      <alignment horizontal="center" vertical="center" wrapText="1"/>
    </xf>
    <xf numFmtId="0" fontId="119" fillId="16" borderId="0" xfId="3" applyFont="1" applyFill="1" applyBorder="1" applyAlignment="1">
      <alignment horizontal="center" vertical="center" wrapText="1"/>
    </xf>
    <xf numFmtId="0" fontId="119" fillId="16" borderId="9" xfId="3" applyFont="1" applyFill="1" applyBorder="1" applyAlignment="1">
      <alignment horizontal="center" vertical="center" wrapText="1"/>
    </xf>
    <xf numFmtId="0" fontId="116" fillId="16" borderId="7" xfId="3" applyFont="1" applyFill="1" applyBorder="1" applyAlignment="1">
      <alignment horizontal="center" vertical="center" wrapText="1"/>
    </xf>
    <xf numFmtId="0" fontId="119" fillId="16" borderId="0" xfId="28" applyFont="1" applyFill="1" applyBorder="1" applyAlignment="1">
      <alignment horizontal="center" vertical="center" wrapText="1"/>
    </xf>
    <xf numFmtId="0" fontId="116" fillId="16" borderId="0" xfId="3" applyFont="1" applyFill="1" applyAlignment="1">
      <alignment horizontal="center" vertical="center"/>
    </xf>
    <xf numFmtId="0" fontId="119" fillId="0" borderId="0" xfId="0" applyFont="1" applyAlignment="1">
      <alignment horizontal="left" vertical="top" wrapText="1"/>
    </xf>
    <xf numFmtId="0" fontId="118" fillId="37" borderId="0" xfId="0" applyFont="1" applyFill="1" applyAlignment="1">
      <alignment horizontal="center" vertical="center" wrapText="1"/>
    </xf>
    <xf numFmtId="0" fontId="118" fillId="37" borderId="0" xfId="0" applyFont="1" applyFill="1" applyAlignment="1">
      <alignment horizontal="center" vertical="center"/>
    </xf>
    <xf numFmtId="0" fontId="39" fillId="11" borderId="0" xfId="0" applyFont="1" applyFill="1" applyBorder="1" applyAlignment="1">
      <alignment horizontal="center"/>
    </xf>
    <xf numFmtId="0" fontId="70" fillId="0" borderId="0" xfId="0" applyFont="1" applyBorder="1" applyAlignment="1">
      <alignment horizontal="center" vertical="center"/>
    </xf>
    <xf numFmtId="0" fontId="160"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9" fillId="0" borderId="0" xfId="0" applyFont="1" applyAlignment="1">
      <alignment horizontal="left" vertical="center" wrapText="1"/>
    </xf>
    <xf numFmtId="0" fontId="169" fillId="0" borderId="0" xfId="0" applyFont="1" applyAlignment="1">
      <alignment horizontal="left" vertical="top" wrapText="1"/>
    </xf>
    <xf numFmtId="0" fontId="78"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8"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10" borderId="0" xfId="28" applyFont="1" applyFill="1" applyBorder="1" applyAlignment="1">
      <alignment horizontal="center" vertical="center" wrapText="1"/>
    </xf>
    <xf numFmtId="0" fontId="32" fillId="10" borderId="0" xfId="0" applyFont="1" applyFill="1" applyAlignment="1">
      <alignment horizontal="center" vertical="center" wrapText="1"/>
    </xf>
    <xf numFmtId="0" fontId="32" fillId="0" borderId="0" xfId="3" applyFont="1" applyFill="1" applyBorder="1" applyAlignment="1">
      <alignment horizontal="center" vertical="center" wrapText="1"/>
    </xf>
  </cellXfs>
  <cellStyles count="32">
    <cellStyle name="Comma" xfId="1" builtinId="3"/>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Percent" xfId="4" builtinId="5"/>
    <cellStyle name="Percent 2" xfId="30"/>
  </cellStyles>
  <dxfs count="0"/>
  <tableStyles count="0" defaultTableStyle="TableStyleMedium2" defaultPivotStyle="PivotStyleMedium9"/>
  <colors>
    <mruColors>
      <color rgb="FFFFFFCC"/>
      <color rgb="FFFF7C80"/>
      <color rgb="FFFFFF00"/>
      <color rgb="FF00CCFF"/>
      <color rgb="FF00FFFF"/>
      <color rgb="FF008000"/>
      <color rgb="FFF8F8F8"/>
      <color rgb="FFCCFFFF"/>
      <color rgb="FFCCFF99"/>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anfanet@SSL\DavWWWRoot\s\SSRZ\D\DSR\PUBLIKACIJE\1%20Mjese&#269;ni%20izvje&#353;taj\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5"/>
  </cols>
  <sheetData>
    <row r="1" spans="1:9" ht="21" customHeight="1">
      <c r="A1" s="701"/>
      <c r="B1" s="702"/>
      <c r="C1" s="702"/>
      <c r="D1" s="702"/>
      <c r="E1" s="702"/>
      <c r="F1" s="702"/>
      <c r="G1" s="702"/>
      <c r="H1" s="702"/>
      <c r="I1" s="702"/>
    </row>
    <row r="2" spans="1:9" ht="18">
      <c r="A2" s="967"/>
      <c r="B2" s="967"/>
      <c r="C2" s="967"/>
      <c r="D2" s="967"/>
      <c r="E2" s="967"/>
      <c r="F2" s="967"/>
      <c r="G2" s="967"/>
      <c r="H2" s="967"/>
      <c r="I2" s="967"/>
    </row>
    <row r="3" spans="1:9" ht="18">
      <c r="A3" s="703"/>
      <c r="B3" s="703"/>
      <c r="C3" s="703"/>
      <c r="D3" s="703"/>
      <c r="E3" s="703"/>
      <c r="F3" s="703"/>
      <c r="G3" s="703"/>
      <c r="H3" s="703"/>
      <c r="I3" s="703"/>
    </row>
    <row r="4" spans="1:9" ht="16.5">
      <c r="A4" s="968"/>
      <c r="B4" s="968"/>
      <c r="C4" s="968"/>
      <c r="D4" s="968"/>
      <c r="E4" s="968"/>
      <c r="F4" s="968"/>
      <c r="G4" s="968"/>
      <c r="H4" s="968"/>
      <c r="I4" s="968"/>
    </row>
    <row r="5" spans="1:9" ht="15" customHeight="1">
      <c r="A5" s="704"/>
      <c r="B5" s="704"/>
      <c r="C5" s="704"/>
      <c r="D5" s="704"/>
      <c r="E5" s="704"/>
      <c r="F5" s="704"/>
      <c r="G5" s="704"/>
      <c r="H5" s="704"/>
      <c r="I5" s="704"/>
    </row>
    <row r="6" spans="1:9" ht="15" customHeight="1">
      <c r="A6" s="705"/>
      <c r="B6" s="705"/>
      <c r="C6" s="705"/>
      <c r="D6" s="705"/>
      <c r="E6" s="705"/>
      <c r="F6" s="705"/>
      <c r="G6" s="705"/>
      <c r="H6" s="705"/>
      <c r="I6" s="705"/>
    </row>
    <row r="7" spans="1:9">
      <c r="A7" s="712"/>
      <c r="B7" s="712"/>
      <c r="C7" s="712"/>
      <c r="D7" s="712"/>
      <c r="E7" s="712"/>
      <c r="F7" s="712"/>
      <c r="G7" s="712"/>
      <c r="H7" s="712"/>
      <c r="I7" s="712"/>
    </row>
    <row r="8" spans="1:9">
      <c r="A8" s="706"/>
      <c r="B8" s="706"/>
      <c r="C8" s="706"/>
      <c r="D8" s="706"/>
      <c r="E8" s="706"/>
      <c r="F8" s="706"/>
      <c r="G8" s="706"/>
      <c r="H8" s="706"/>
      <c r="I8" s="706"/>
    </row>
    <row r="9" spans="1:9">
      <c r="A9" s="969" t="s">
        <v>1479</v>
      </c>
      <c r="B9" s="970"/>
      <c r="C9" s="970"/>
      <c r="D9" s="970"/>
      <c r="E9" s="970"/>
      <c r="F9" s="970"/>
      <c r="G9" s="970"/>
      <c r="H9" s="970"/>
      <c r="I9" s="970"/>
    </row>
    <row r="10" spans="1:9">
      <c r="A10" s="707"/>
      <c r="B10" s="707"/>
      <c r="C10" s="707"/>
      <c r="D10" s="707"/>
      <c r="E10" s="707"/>
      <c r="F10" s="707"/>
      <c r="G10" s="707"/>
      <c r="H10" s="707"/>
      <c r="I10" s="707"/>
    </row>
    <row r="11" spans="1:9">
      <c r="A11" s="707"/>
      <c r="B11" s="707"/>
      <c r="C11" s="707"/>
      <c r="D11" s="707"/>
      <c r="E11" s="707"/>
      <c r="F11" s="707"/>
      <c r="G11" s="707"/>
      <c r="H11" s="707"/>
      <c r="I11" s="707"/>
    </row>
    <row r="12" spans="1:9">
      <c r="A12" s="707"/>
      <c r="B12" s="707"/>
      <c r="C12" s="707"/>
      <c r="D12" s="707"/>
      <c r="E12" s="707"/>
      <c r="F12" s="707"/>
      <c r="G12" s="707"/>
      <c r="H12" s="707"/>
      <c r="I12" s="707"/>
    </row>
    <row r="13" spans="1:9">
      <c r="A13" s="707"/>
      <c r="B13" s="707"/>
      <c r="C13" s="707"/>
      <c r="D13" s="707"/>
      <c r="E13" s="707"/>
      <c r="F13" s="707"/>
      <c r="G13" s="707"/>
      <c r="H13" s="707"/>
      <c r="I13" s="707"/>
    </row>
    <row r="14" spans="1:9">
      <c r="A14" s="707"/>
      <c r="B14" s="707"/>
      <c r="C14" s="707"/>
      <c r="D14" s="707"/>
      <c r="E14" s="707"/>
      <c r="F14" s="707"/>
      <c r="G14" s="707"/>
      <c r="H14" s="707"/>
      <c r="I14" s="707"/>
    </row>
    <row r="15" spans="1:9">
      <c r="A15" s="707"/>
      <c r="B15" s="707"/>
      <c r="C15" s="707"/>
      <c r="D15" s="707"/>
      <c r="E15" s="707"/>
      <c r="F15" s="707"/>
      <c r="G15" s="707"/>
      <c r="H15" s="707"/>
      <c r="I15" s="707"/>
    </row>
    <row r="16" spans="1:9">
      <c r="A16" s="707"/>
      <c r="B16" s="707"/>
      <c r="C16" s="707"/>
      <c r="D16" s="707"/>
      <c r="E16" s="707"/>
      <c r="F16" s="707"/>
      <c r="G16" s="707"/>
      <c r="H16" s="707"/>
      <c r="I16" s="707"/>
    </row>
    <row r="17" spans="1:9">
      <c r="A17" s="707"/>
      <c r="B17" s="707"/>
      <c r="C17" s="707"/>
      <c r="D17" s="707"/>
      <c r="E17" s="707"/>
      <c r="F17" s="707"/>
      <c r="G17" s="707"/>
      <c r="H17" s="707"/>
      <c r="I17" s="707"/>
    </row>
    <row r="18" spans="1:9" ht="30">
      <c r="A18" s="971" t="s">
        <v>0</v>
      </c>
      <c r="B18" s="971"/>
      <c r="C18" s="971"/>
      <c r="D18" s="971"/>
      <c r="E18" s="971"/>
      <c r="F18" s="971"/>
      <c r="G18" s="971"/>
      <c r="H18" s="971"/>
      <c r="I18" s="971"/>
    </row>
    <row r="19" spans="1:9" ht="18.75" customHeight="1">
      <c r="A19" s="708"/>
      <c r="B19" s="708"/>
      <c r="C19" s="708"/>
      <c r="D19" s="708"/>
      <c r="E19" s="708"/>
      <c r="F19" s="708"/>
      <c r="G19" s="708"/>
      <c r="H19" s="708"/>
      <c r="I19" s="708"/>
    </row>
    <row r="20" spans="1:9" ht="18.75" customHeight="1">
      <c r="A20" s="972" t="s">
        <v>1405</v>
      </c>
      <c r="B20" s="972"/>
      <c r="C20" s="972"/>
      <c r="D20" s="972"/>
      <c r="E20" s="972"/>
      <c r="F20" s="972"/>
      <c r="G20" s="972"/>
      <c r="H20" s="972"/>
      <c r="I20" s="972"/>
    </row>
    <row r="21" spans="1:9" ht="18.75" customHeight="1">
      <c r="A21" s="709"/>
      <c r="B21" s="709"/>
      <c r="C21" s="709"/>
      <c r="D21" s="709"/>
      <c r="E21" s="709"/>
      <c r="F21" s="709"/>
      <c r="G21" s="709"/>
      <c r="H21" s="709"/>
      <c r="I21" s="709"/>
    </row>
    <row r="22" spans="1:9" ht="26.25" customHeight="1">
      <c r="A22" s="973" t="s">
        <v>1</v>
      </c>
      <c r="B22" s="973"/>
      <c r="C22" s="973"/>
      <c r="D22" s="973"/>
      <c r="E22" s="973"/>
      <c r="F22" s="973"/>
      <c r="G22" s="973"/>
      <c r="H22" s="973"/>
      <c r="I22" s="973"/>
    </row>
    <row r="23" spans="1:9" ht="18.75">
      <c r="A23" s="710"/>
      <c r="B23" s="710"/>
      <c r="C23" s="710"/>
      <c r="D23" s="710"/>
      <c r="E23" s="710"/>
      <c r="F23" s="710"/>
      <c r="G23" s="710"/>
      <c r="H23" s="710"/>
      <c r="I23" s="710"/>
    </row>
    <row r="24" spans="1:9" ht="18.75" customHeight="1">
      <c r="A24" s="963" t="s">
        <v>1406</v>
      </c>
      <c r="B24" s="963"/>
      <c r="C24" s="963"/>
      <c r="D24" s="963"/>
      <c r="E24" s="963"/>
      <c r="F24" s="963"/>
      <c r="G24" s="963"/>
      <c r="H24" s="963"/>
      <c r="I24" s="963"/>
    </row>
    <row r="25" spans="1:9">
      <c r="A25" s="707"/>
      <c r="B25" s="707"/>
      <c r="C25" s="707"/>
      <c r="D25" s="707"/>
      <c r="E25" s="707"/>
      <c r="F25" s="707"/>
      <c r="G25" s="707"/>
      <c r="H25" s="707"/>
      <c r="I25" s="707"/>
    </row>
    <row r="26" spans="1:9">
      <c r="A26" s="707"/>
      <c r="B26" s="707"/>
      <c r="C26" s="707"/>
      <c r="D26" s="707"/>
      <c r="E26" s="707"/>
      <c r="F26" s="707"/>
      <c r="G26" s="707"/>
      <c r="H26" s="707"/>
      <c r="I26" s="707"/>
    </row>
    <row r="27" spans="1:9">
      <c r="A27" s="707"/>
      <c r="B27" s="707"/>
      <c r="C27" s="707"/>
      <c r="D27" s="707"/>
      <c r="E27" s="707"/>
      <c r="F27" s="707"/>
      <c r="G27" s="707"/>
      <c r="H27" s="707"/>
      <c r="I27" s="707"/>
    </row>
    <row r="28" spans="1:9">
      <c r="A28" s="707"/>
      <c r="B28" s="707"/>
      <c r="C28" s="707"/>
      <c r="D28" s="707"/>
      <c r="E28" s="707"/>
      <c r="F28" s="707"/>
      <c r="G28" s="707"/>
      <c r="H28" s="707"/>
      <c r="I28" s="707"/>
    </row>
    <row r="29" spans="1:9">
      <c r="A29" s="707"/>
      <c r="B29" s="707"/>
      <c r="C29" s="707"/>
      <c r="D29" s="707"/>
      <c r="E29" s="707"/>
      <c r="F29" s="707"/>
      <c r="G29" s="707"/>
      <c r="H29" s="707"/>
      <c r="I29" s="707"/>
    </row>
    <row r="30" spans="1:9">
      <c r="A30" s="707"/>
      <c r="B30" s="707"/>
      <c r="C30" s="707"/>
      <c r="D30" s="707"/>
      <c r="E30" s="707"/>
      <c r="F30" s="707"/>
      <c r="G30" s="707"/>
      <c r="H30" s="707"/>
      <c r="I30" s="707"/>
    </row>
    <row r="31" spans="1:9">
      <c r="A31" s="707"/>
      <c r="B31" s="707"/>
      <c r="C31" s="707"/>
      <c r="D31" s="707"/>
      <c r="E31" s="707"/>
      <c r="F31" s="707"/>
      <c r="G31" s="707"/>
      <c r="H31" s="707"/>
      <c r="I31" s="707"/>
    </row>
    <row r="32" spans="1:9">
      <c r="A32" s="707"/>
      <c r="B32" s="707"/>
      <c r="C32" s="707"/>
      <c r="D32" s="707"/>
      <c r="E32" s="707"/>
      <c r="F32" s="707"/>
      <c r="G32" s="707"/>
      <c r="H32" s="707"/>
      <c r="I32" s="707"/>
    </row>
    <row r="33" spans="1:9">
      <c r="A33" s="707"/>
      <c r="B33" s="707"/>
      <c r="C33" s="707"/>
      <c r="D33" s="707"/>
      <c r="E33" s="707"/>
      <c r="F33" s="707"/>
      <c r="G33" s="707"/>
      <c r="H33" s="707"/>
      <c r="I33" s="707"/>
    </row>
    <row r="34" spans="1:9">
      <c r="A34" s="707"/>
      <c r="B34" s="707"/>
      <c r="C34" s="707"/>
      <c r="D34" s="707"/>
      <c r="E34" s="707"/>
      <c r="F34" s="707"/>
      <c r="G34" s="707"/>
      <c r="H34" s="707"/>
      <c r="I34" s="707"/>
    </row>
    <row r="35" spans="1:9">
      <c r="A35" s="707"/>
      <c r="B35" s="707"/>
      <c r="C35" s="707"/>
      <c r="D35" s="707"/>
      <c r="E35" s="707"/>
      <c r="F35" s="707"/>
      <c r="G35" s="707"/>
      <c r="H35" s="707"/>
      <c r="I35" s="707"/>
    </row>
    <row r="36" spans="1:9">
      <c r="A36" s="964"/>
      <c r="B36" s="964"/>
      <c r="C36" s="964"/>
      <c r="D36" s="964"/>
      <c r="E36" s="964"/>
      <c r="F36" s="964"/>
      <c r="G36" s="964"/>
      <c r="H36" s="964"/>
      <c r="I36" s="964"/>
    </row>
    <row r="37" spans="1:9" ht="50.25" customHeight="1">
      <c r="A37" s="965" t="s">
        <v>2</v>
      </c>
      <c r="B37" s="965"/>
      <c r="C37" s="965"/>
      <c r="D37" s="965"/>
      <c r="E37" s="965"/>
      <c r="F37" s="965"/>
      <c r="G37" s="965"/>
      <c r="H37" s="965"/>
      <c r="I37" s="965"/>
    </row>
    <row r="38" spans="1:9">
      <c r="A38" s="711"/>
      <c r="B38" s="711"/>
      <c r="C38" s="711"/>
      <c r="D38" s="711"/>
      <c r="E38" s="711"/>
      <c r="F38" s="711"/>
      <c r="G38" s="711"/>
      <c r="H38" s="711"/>
      <c r="I38" s="711"/>
    </row>
    <row r="39" spans="1:9" ht="65.25" customHeight="1">
      <c r="A39" s="966" t="s">
        <v>3</v>
      </c>
      <c r="B39" s="966"/>
      <c r="C39" s="966"/>
      <c r="D39" s="966"/>
      <c r="E39" s="966"/>
      <c r="F39" s="966"/>
      <c r="G39" s="966"/>
      <c r="H39" s="966"/>
      <c r="I39" s="966"/>
    </row>
    <row r="40" spans="1:9">
      <c r="A40" s="712"/>
      <c r="B40" s="712"/>
      <c r="C40" s="712"/>
      <c r="D40" s="712"/>
      <c r="E40" s="712"/>
      <c r="F40" s="712"/>
      <c r="G40" s="712"/>
      <c r="H40" s="712"/>
      <c r="I40" s="712"/>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44"/>
  <sheetViews>
    <sheetView showGridLines="0" zoomScaleNormal="100" workbookViewId="0"/>
  </sheetViews>
  <sheetFormatPr defaultRowHeight="15"/>
  <cols>
    <col min="1" max="1" width="35.140625" customWidth="1"/>
    <col min="2" max="2" width="13.7109375" bestFit="1" customWidth="1"/>
    <col min="3" max="3" width="9" bestFit="1" customWidth="1"/>
    <col min="4" max="4" width="11.140625" bestFit="1" customWidth="1"/>
    <col min="5" max="5" width="9.28515625" bestFit="1" customWidth="1"/>
    <col min="6" max="6" width="10" customWidth="1"/>
    <col min="7" max="7" width="11" customWidth="1"/>
  </cols>
  <sheetData>
    <row r="1" spans="1:8" ht="12.75" customHeight="1">
      <c r="A1" s="155" t="s">
        <v>796</v>
      </c>
      <c r="G1" s="141" t="str">
        <f>Naslovnica!A20</f>
        <v>Veljača 2020.</v>
      </c>
    </row>
    <row r="2" spans="1:8" ht="12.75" customHeight="1">
      <c r="A2" s="571" t="s">
        <v>797</v>
      </c>
      <c r="G2" s="573" t="str">
        <f>Naslovnica!A24</f>
        <v>February 2020</v>
      </c>
    </row>
    <row r="3" spans="1:8" ht="12.75" customHeight="1"/>
    <row r="4" spans="1:8" ht="12.75" customHeight="1">
      <c r="F4" s="73"/>
      <c r="G4" s="14" t="s">
        <v>392</v>
      </c>
    </row>
    <row r="5" spans="1:8" ht="19.5" customHeight="1">
      <c r="A5" s="1001" t="s">
        <v>651</v>
      </c>
      <c r="B5" s="1024" t="s">
        <v>654</v>
      </c>
      <c r="C5" s="1024"/>
      <c r="D5" s="1024"/>
      <c r="E5" s="1024"/>
      <c r="F5" s="1024"/>
      <c r="G5" s="1024"/>
    </row>
    <row r="6" spans="1:8" ht="26.25" customHeight="1">
      <c r="A6" s="1001"/>
      <c r="B6" s="1006" t="str">
        <f>Naslovnica!A20</f>
        <v>Veljača 2020.</v>
      </c>
      <c r="C6" s="1025"/>
      <c r="D6" s="1026" t="s">
        <v>19</v>
      </c>
      <c r="E6" s="1026"/>
      <c r="F6" s="1027" t="s">
        <v>292</v>
      </c>
      <c r="G6" s="1027"/>
    </row>
    <row r="7" spans="1:8">
      <c r="A7" s="1001"/>
      <c r="B7" s="1004" t="str">
        <f>Naslovnica!A24</f>
        <v>February 2020</v>
      </c>
      <c r="C7" s="1028"/>
      <c r="D7" s="1029" t="s">
        <v>48</v>
      </c>
      <c r="E7" s="1029"/>
      <c r="F7" s="1029" t="s">
        <v>56</v>
      </c>
      <c r="G7" s="1029"/>
    </row>
    <row r="8" spans="1:8">
      <c r="A8" s="1001"/>
      <c r="B8" s="747" t="s">
        <v>29</v>
      </c>
      <c r="C8" s="747" t="s">
        <v>30</v>
      </c>
      <c r="D8" s="726" t="s">
        <v>29</v>
      </c>
      <c r="E8" s="726" t="s">
        <v>309</v>
      </c>
      <c r="F8" s="726" t="s">
        <v>29</v>
      </c>
      <c r="G8" s="726" t="s">
        <v>309</v>
      </c>
    </row>
    <row r="9" spans="1:8">
      <c r="A9" s="1001"/>
      <c r="B9" s="748" t="s">
        <v>31</v>
      </c>
      <c r="C9" s="748" t="s">
        <v>32</v>
      </c>
      <c r="D9" s="782" t="s">
        <v>31</v>
      </c>
      <c r="E9" s="782" t="s">
        <v>310</v>
      </c>
      <c r="F9" s="782" t="s">
        <v>31</v>
      </c>
      <c r="G9" s="782" t="s">
        <v>310</v>
      </c>
    </row>
    <row r="10" spans="1:8">
      <c r="A10" s="397" t="s">
        <v>35</v>
      </c>
      <c r="B10" s="398">
        <v>773100.63271999999</v>
      </c>
      <c r="C10" s="399">
        <v>0.15169592755063169</v>
      </c>
      <c r="D10" s="960">
        <v>2870.1720000000205</v>
      </c>
      <c r="E10" s="400">
        <v>3.7263807994778464E-3</v>
      </c>
      <c r="F10" s="401">
        <v>12267.523269999889</v>
      </c>
      <c r="G10" s="400">
        <v>1.6123803127952696E-2</v>
      </c>
      <c r="H10" s="53"/>
    </row>
    <row r="11" spans="1:8">
      <c r="A11" s="397" t="s">
        <v>36</v>
      </c>
      <c r="B11" s="398">
        <v>1848447.61096</v>
      </c>
      <c r="C11" s="399">
        <v>0.36269789857342127</v>
      </c>
      <c r="D11" s="961">
        <v>-28675.584040000103</v>
      </c>
      <c r="E11" s="400">
        <v>-1.5276346334849977E-2</v>
      </c>
      <c r="F11" s="401">
        <v>-12055.122230000095</v>
      </c>
      <c r="G11" s="400">
        <v>-6.4794971890906883E-3</v>
      </c>
      <c r="H11" s="53"/>
    </row>
    <row r="12" spans="1:8">
      <c r="A12" s="397" t="s">
        <v>49</v>
      </c>
      <c r="B12" s="398">
        <v>312245.2219</v>
      </c>
      <c r="C12" s="399">
        <v>6.1267998698596782E-2</v>
      </c>
      <c r="D12" s="961">
        <v>-4214.1122900000191</v>
      </c>
      <c r="E12" s="400">
        <v>-1.3316441750047758E-2</v>
      </c>
      <c r="F12" s="401">
        <v>-111.03464000002714</v>
      </c>
      <c r="G12" s="400">
        <v>-3.554743587657061E-4</v>
      </c>
    </row>
    <row r="13" spans="1:8">
      <c r="A13" s="397" t="s">
        <v>276</v>
      </c>
      <c r="B13" s="398">
        <v>15637.033069999999</v>
      </c>
      <c r="C13" s="399">
        <v>3.0682606316694929E-3</v>
      </c>
      <c r="D13" s="961">
        <v>-114.42820000000029</v>
      </c>
      <c r="E13" s="400">
        <v>-7.2646085362212398E-3</v>
      </c>
      <c r="F13" s="401">
        <v>991.30121999999938</v>
      </c>
      <c r="G13" s="400">
        <v>6.7685331819044459E-2</v>
      </c>
    </row>
    <row r="14" spans="1:8">
      <c r="A14" s="397" t="s">
        <v>277</v>
      </c>
      <c r="B14" s="398">
        <v>10316.22444</v>
      </c>
      <c r="C14" s="399">
        <v>2.0242244916297701E-3</v>
      </c>
      <c r="D14" s="961">
        <v>116.50560000000041</v>
      </c>
      <c r="E14" s="400">
        <v>1.1422432503051194E-2</v>
      </c>
      <c r="F14" s="401">
        <v>1030.6978600000002</v>
      </c>
      <c r="G14" s="400">
        <v>0.11100047489175346</v>
      </c>
    </row>
    <row r="15" spans="1:8">
      <c r="A15" s="397" t="s">
        <v>38</v>
      </c>
      <c r="B15" s="398">
        <v>314679.83931000001</v>
      </c>
      <c r="C15" s="399">
        <v>6.1745713410770134E-2</v>
      </c>
      <c r="D15" s="961">
        <v>-7773.2346299999626</v>
      </c>
      <c r="E15" s="400">
        <v>-2.4106560793544674E-2</v>
      </c>
      <c r="F15" s="401">
        <v>-4084.6387799999793</v>
      </c>
      <c r="G15" s="400">
        <v>-1.281397100603765E-2</v>
      </c>
    </row>
    <row r="16" spans="1:8">
      <c r="A16" s="397" t="s">
        <v>39</v>
      </c>
      <c r="B16" s="398">
        <v>283912.42817000003</v>
      </c>
      <c r="C16" s="399">
        <v>5.570860676038103E-2</v>
      </c>
      <c r="D16" s="961">
        <v>4401.5317599999835</v>
      </c>
      <c r="E16" s="400">
        <v>1.5747263582681859E-2</v>
      </c>
      <c r="F16" s="401">
        <v>6934.4124100000481</v>
      </c>
      <c r="G16" s="400">
        <v>2.5035966811202348E-2</v>
      </c>
    </row>
    <row r="17" spans="1:9">
      <c r="A17" s="397" t="s">
        <v>40</v>
      </c>
      <c r="B17" s="398">
        <v>1538044.5788699999</v>
      </c>
      <c r="C17" s="399">
        <v>0.30179136988289973</v>
      </c>
      <c r="D17" s="961">
        <v>-37670.545840000268</v>
      </c>
      <c r="E17" s="400">
        <v>-2.3906951992310965E-2</v>
      </c>
      <c r="F17" s="401">
        <v>-28055.082850000123</v>
      </c>
      <c r="G17" s="400">
        <v>-1.7913983085334428E-2</v>
      </c>
    </row>
    <row r="18" spans="1:9" ht="18.75" customHeight="1">
      <c r="A18" s="783" t="s">
        <v>418</v>
      </c>
      <c r="B18" s="784">
        <v>5096383.5694400007</v>
      </c>
      <c r="C18" s="785">
        <v>1</v>
      </c>
      <c r="D18" s="962">
        <v>-71059.695639999583</v>
      </c>
      <c r="E18" s="785">
        <v>-1.3751422511050881E-2</v>
      </c>
      <c r="F18" s="786">
        <v>-23081.943740000017</v>
      </c>
      <c r="G18" s="785">
        <v>-4.5086628048525146E-3</v>
      </c>
    </row>
    <row r="19" spans="1:9" ht="12.75" customHeight="1">
      <c r="A19" s="23" t="s">
        <v>650</v>
      </c>
    </row>
    <row r="20" spans="1:9" ht="12.75" customHeight="1"/>
    <row r="22" spans="1:9">
      <c r="A22" s="155" t="s">
        <v>798</v>
      </c>
      <c r="B22" s="273"/>
      <c r="C22" s="273"/>
      <c r="D22" s="273"/>
      <c r="E22" s="273"/>
      <c r="F22" s="273"/>
      <c r="G22" s="141" t="str">
        <f>Naslovnica!A20</f>
        <v>Veljača 2020.</v>
      </c>
    </row>
    <row r="23" spans="1:9">
      <c r="A23" s="571" t="s">
        <v>799</v>
      </c>
      <c r="B23" s="273"/>
      <c r="C23" s="273"/>
      <c r="D23" s="273"/>
      <c r="E23" s="273"/>
      <c r="F23" s="273"/>
      <c r="G23" s="573" t="str">
        <f>Naslovnica!A24</f>
        <v>February 2020</v>
      </c>
    </row>
    <row r="24" spans="1:9">
      <c r="A24" s="273"/>
      <c r="B24" s="273"/>
      <c r="C24" s="273"/>
      <c r="D24" s="273"/>
      <c r="E24" s="273"/>
      <c r="F24" s="273"/>
      <c r="G24" s="273"/>
      <c r="H24" s="273"/>
      <c r="I24" s="273"/>
    </row>
    <row r="25" spans="1:9" ht="21.75">
      <c r="A25" s="806"/>
      <c r="B25" s="807" t="s">
        <v>652</v>
      </c>
      <c r="C25" s="1010" t="s">
        <v>653</v>
      </c>
      <c r="D25" s="1010"/>
      <c r="E25" s="1010"/>
      <c r="F25" s="1010"/>
      <c r="G25" s="1010"/>
      <c r="H25" s="273"/>
      <c r="I25" s="273"/>
    </row>
    <row r="26" spans="1:9" ht="33.75">
      <c r="A26" s="806" t="s">
        <v>651</v>
      </c>
      <c r="B26" s="806" t="str">
        <f>Naslovnica!A20</f>
        <v>Veljača 2020.</v>
      </c>
      <c r="C26" s="806" t="s">
        <v>311</v>
      </c>
      <c r="D26" s="806" t="s">
        <v>69</v>
      </c>
      <c r="E26" s="806" t="s">
        <v>53</v>
      </c>
      <c r="F26" s="806" t="s">
        <v>1023</v>
      </c>
      <c r="G26" s="806" t="s">
        <v>55</v>
      </c>
      <c r="H26" s="273"/>
      <c r="I26" s="273"/>
    </row>
    <row r="27" spans="1:9" ht="33.75">
      <c r="A27" s="806"/>
      <c r="B27" s="777" t="str">
        <f>Naslovnica!A24</f>
        <v>February 2020</v>
      </c>
      <c r="C27" s="777" t="s">
        <v>312</v>
      </c>
      <c r="D27" s="777" t="s">
        <v>56</v>
      </c>
      <c r="E27" s="777" t="s">
        <v>57</v>
      </c>
      <c r="F27" s="777" t="s">
        <v>58</v>
      </c>
      <c r="G27" s="777" t="s">
        <v>59</v>
      </c>
      <c r="H27" s="273"/>
      <c r="I27" s="273"/>
    </row>
    <row r="28" spans="1:9">
      <c r="A28" s="397" t="s">
        <v>35</v>
      </c>
      <c r="B28" s="789">
        <v>272.79629999999997</v>
      </c>
      <c r="C28" s="394">
        <v>-4.5333029726468688E-3</v>
      </c>
      <c r="D28" s="394">
        <v>-1.8072364102337257E-3</v>
      </c>
      <c r="E28" s="394">
        <v>5.1645029522019215E-2</v>
      </c>
      <c r="F28" s="394">
        <v>6.3695784808442291E-2</v>
      </c>
      <c r="G28" s="788">
        <v>37958</v>
      </c>
      <c r="H28" s="273"/>
      <c r="I28" s="273"/>
    </row>
    <row r="29" spans="1:9">
      <c r="A29" s="397" t="s">
        <v>36</v>
      </c>
      <c r="B29" s="787">
        <v>271.48</v>
      </c>
      <c r="C29" s="394">
        <v>-1.9825888034568195E-2</v>
      </c>
      <c r="D29" s="394">
        <v>-1.4400971222381709E-2</v>
      </c>
      <c r="E29" s="394">
        <v>6.3511806242471103E-2</v>
      </c>
      <c r="F29" s="394">
        <v>6.2671218085003533E-2</v>
      </c>
      <c r="G29" s="788">
        <v>37893</v>
      </c>
      <c r="H29" s="273"/>
      <c r="I29" s="273"/>
    </row>
    <row r="30" spans="1:9">
      <c r="A30" s="397" t="s">
        <v>49</v>
      </c>
      <c r="B30" s="787">
        <v>174.833</v>
      </c>
      <c r="C30" s="394">
        <v>-2.1275404669336972E-2</v>
      </c>
      <c r="D30" s="394">
        <v>-2.0694290795535752E-2</v>
      </c>
      <c r="E30" s="394">
        <v>7.2059719869954408E-2</v>
      </c>
      <c r="F30" s="394">
        <v>3.4763777203282054E-2</v>
      </c>
      <c r="G30" s="788">
        <v>37923</v>
      </c>
      <c r="H30" s="273"/>
      <c r="I30" s="273"/>
    </row>
    <row r="31" spans="1:9">
      <c r="A31" s="397" t="s">
        <v>276</v>
      </c>
      <c r="B31" s="787">
        <v>1211.9021</v>
      </c>
      <c r="C31" s="394">
        <v>-3.3970401076556467E-2</v>
      </c>
      <c r="D31" s="394">
        <v>-3.3983106570712907E-2</v>
      </c>
      <c r="E31" s="394">
        <v>7.8533072969368511E-2</v>
      </c>
      <c r="F31" s="394">
        <v>8.8414364859843886E-2</v>
      </c>
      <c r="G31" s="788">
        <v>43062</v>
      </c>
      <c r="H31" s="273"/>
      <c r="I31" s="273"/>
    </row>
    <row r="32" spans="1:9">
      <c r="A32" s="397" t="s">
        <v>277</v>
      </c>
      <c r="B32" s="787">
        <v>1104.8449000000001</v>
      </c>
      <c r="C32" s="394">
        <v>-5.8800775504396219E-3</v>
      </c>
      <c r="D32" s="394">
        <v>-1.645392854825678E-3</v>
      </c>
      <c r="E32" s="394">
        <v>4.9626565493162023E-2</v>
      </c>
      <c r="F32" s="394">
        <v>4.4932267032192774E-2</v>
      </c>
      <c r="G32" s="788">
        <v>43062</v>
      </c>
      <c r="H32" s="273"/>
      <c r="I32" s="273"/>
    </row>
    <row r="33" spans="1:9">
      <c r="A33" s="397" t="s">
        <v>38</v>
      </c>
      <c r="B33" s="787">
        <v>231.36940000000001</v>
      </c>
      <c r="C33" s="394">
        <v>-2.6749831530577306E-2</v>
      </c>
      <c r="D33" s="402">
        <v>-2.3259132299612739E-2</v>
      </c>
      <c r="E33" s="394">
        <v>6.1878433260558641E-2</v>
      </c>
      <c r="F33" s="394">
        <v>5.7624499304226529E-2</v>
      </c>
      <c r="G33" s="788">
        <v>38425</v>
      </c>
      <c r="H33" s="273"/>
      <c r="I33" s="273"/>
    </row>
    <row r="34" spans="1:9">
      <c r="A34" s="397" t="s">
        <v>39</v>
      </c>
      <c r="B34" s="787">
        <v>226.72559999999999</v>
      </c>
      <c r="C34" s="394">
        <v>-1.0547881832001504E-3</v>
      </c>
      <c r="D34" s="402">
        <v>1.2055503005927726E-3</v>
      </c>
      <c r="E34" s="394">
        <v>5.395481289649573E-2</v>
      </c>
      <c r="F34" s="394">
        <v>5.6193290454102929E-2</v>
      </c>
      <c r="G34" s="788">
        <v>38425</v>
      </c>
      <c r="H34" s="273"/>
      <c r="I34" s="273"/>
    </row>
    <row r="35" spans="1:9">
      <c r="A35" s="397" t="s">
        <v>40</v>
      </c>
      <c r="B35" s="787">
        <v>251.22880000000001</v>
      </c>
      <c r="C35" s="394">
        <v>-2.771055567789471E-2</v>
      </c>
      <c r="D35" s="394">
        <v>-2.8727353423072977E-2</v>
      </c>
      <c r="E35" s="394">
        <v>3.3552458087711123E-2</v>
      </c>
      <c r="F35" s="394">
        <v>5.3803315030733101E-2</v>
      </c>
      <c r="G35" s="788">
        <v>37474</v>
      </c>
      <c r="H35" s="273"/>
      <c r="I35" s="273"/>
    </row>
    <row r="36" spans="1:9">
      <c r="A36" s="832"/>
      <c r="B36" s="833"/>
      <c r="C36" s="834"/>
      <c r="D36" s="834"/>
      <c r="E36" s="834"/>
      <c r="F36" s="834"/>
      <c r="G36" s="835"/>
      <c r="H36" s="273"/>
      <c r="I36" s="273"/>
    </row>
    <row r="37" spans="1:9">
      <c r="A37" s="23" t="s">
        <v>650</v>
      </c>
      <c r="B37" s="273"/>
      <c r="C37" s="273"/>
      <c r="D37" s="273"/>
      <c r="E37" s="273"/>
      <c r="F37" s="273"/>
      <c r="G37" s="273"/>
      <c r="H37" s="273"/>
      <c r="I37" s="273"/>
    </row>
    <row r="38" spans="1:9">
      <c r="A38" s="276" t="s">
        <v>136</v>
      </c>
      <c r="B38" s="275"/>
      <c r="C38" s="275"/>
      <c r="D38" s="275"/>
      <c r="E38" s="275"/>
      <c r="F38" s="275"/>
      <c r="G38" s="275"/>
      <c r="H38" s="275"/>
      <c r="I38" s="275"/>
    </row>
    <row r="39" spans="1:9">
      <c r="A39" s="599" t="s">
        <v>278</v>
      </c>
      <c r="B39" s="274"/>
      <c r="C39" s="274"/>
      <c r="D39" s="274"/>
      <c r="E39" s="274"/>
      <c r="F39" s="274"/>
      <c r="G39" s="274"/>
      <c r="H39" s="274"/>
      <c r="I39" s="274"/>
    </row>
    <row r="40" spans="1:9">
      <c r="A40" s="276" t="s">
        <v>279</v>
      </c>
      <c r="B40" s="275"/>
      <c r="C40" s="275"/>
      <c r="D40" s="275"/>
      <c r="E40" s="275"/>
      <c r="F40" s="275"/>
      <c r="G40" s="275"/>
      <c r="H40" s="275"/>
      <c r="I40" s="275"/>
    </row>
    <row r="41" spans="1:9">
      <c r="A41" s="599" t="s">
        <v>280</v>
      </c>
      <c r="B41" s="274"/>
      <c r="C41" s="274"/>
      <c r="D41" s="274"/>
      <c r="E41" s="274"/>
      <c r="F41" s="274"/>
      <c r="G41" s="274"/>
      <c r="H41" s="274"/>
      <c r="I41" s="274"/>
    </row>
    <row r="42" spans="1:9">
      <c r="A42" s="273"/>
      <c r="B42" s="273"/>
      <c r="C42" s="273"/>
      <c r="D42" s="273"/>
      <c r="E42" s="273"/>
      <c r="F42" s="273"/>
      <c r="G42" s="273"/>
      <c r="H42" s="273"/>
      <c r="I42" s="273"/>
    </row>
    <row r="43" spans="1:9">
      <c r="A43" s="660" t="s">
        <v>97</v>
      </c>
      <c r="B43" s="294"/>
      <c r="C43" s="294"/>
      <c r="D43" s="294"/>
      <c r="E43" s="294"/>
      <c r="F43" s="294"/>
      <c r="G43" s="294"/>
      <c r="H43" s="294"/>
      <c r="I43" s="8"/>
    </row>
    <row r="44" spans="1:9">
      <c r="G44" s="27" t="s">
        <v>993</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28515625" customWidth="1"/>
    <col min="2" max="19" width="8.5703125" customWidth="1"/>
  </cols>
  <sheetData>
    <row r="1" spans="1:20" ht="12.75" customHeight="1">
      <c r="A1" s="145" t="s">
        <v>800</v>
      </c>
      <c r="S1" s="141" t="str">
        <f>Naslovnica!A20</f>
        <v>Veljača 2020.</v>
      </c>
    </row>
    <row r="2" spans="1:20" ht="12.75" customHeight="1">
      <c r="A2" s="598" t="s">
        <v>801</v>
      </c>
      <c r="S2" s="573" t="str">
        <f>Naslovnica!A24</f>
        <v>February 2020</v>
      </c>
    </row>
    <row r="3" spans="1:20" ht="12.75" customHeight="1"/>
    <row r="4" spans="1:20" ht="12.75" customHeight="1">
      <c r="P4" s="70"/>
      <c r="Q4" s="70"/>
      <c r="R4" s="70"/>
      <c r="S4" s="25" t="s">
        <v>503</v>
      </c>
    </row>
    <row r="5" spans="1:20" ht="33" customHeight="1">
      <c r="A5" s="1030" t="s">
        <v>649</v>
      </c>
      <c r="B5" s="1000" t="s">
        <v>60</v>
      </c>
      <c r="C5" s="1000"/>
      <c r="D5" s="1000" t="s">
        <v>61</v>
      </c>
      <c r="E5" s="1031"/>
      <c r="F5" s="1000" t="s">
        <v>62</v>
      </c>
      <c r="G5" s="1000"/>
      <c r="H5" s="1032" t="s">
        <v>276</v>
      </c>
      <c r="I5" s="1033"/>
      <c r="J5" s="1032" t="s">
        <v>277</v>
      </c>
      <c r="K5" s="1033"/>
      <c r="L5" s="1000" t="s">
        <v>63</v>
      </c>
      <c r="M5" s="1000"/>
      <c r="N5" s="1000" t="s">
        <v>64</v>
      </c>
      <c r="O5" s="1000"/>
      <c r="P5" s="1000" t="s">
        <v>65</v>
      </c>
      <c r="Q5" s="1000"/>
      <c r="R5" s="1000" t="s">
        <v>502</v>
      </c>
      <c r="S5" s="1000"/>
    </row>
    <row r="6" spans="1:20">
      <c r="A6" s="1030"/>
      <c r="B6" s="791" t="s">
        <v>33</v>
      </c>
      <c r="C6" s="791" t="s">
        <v>34</v>
      </c>
      <c r="D6" s="791" t="s">
        <v>33</v>
      </c>
      <c r="E6" s="791" t="s">
        <v>34</v>
      </c>
      <c r="F6" s="791" t="s">
        <v>33</v>
      </c>
      <c r="G6" s="791" t="s">
        <v>34</v>
      </c>
      <c r="H6" s="791" t="s">
        <v>33</v>
      </c>
      <c r="I6" s="791" t="s">
        <v>34</v>
      </c>
      <c r="J6" s="791" t="s">
        <v>33</v>
      </c>
      <c r="K6" s="791" t="s">
        <v>34</v>
      </c>
      <c r="L6" s="791" t="s">
        <v>34</v>
      </c>
      <c r="M6" s="791" t="s">
        <v>34</v>
      </c>
      <c r="N6" s="791" t="s">
        <v>33</v>
      </c>
      <c r="O6" s="791" t="s">
        <v>34</v>
      </c>
      <c r="P6" s="791" t="s">
        <v>33</v>
      </c>
      <c r="Q6" s="791" t="s">
        <v>34</v>
      </c>
      <c r="R6" s="791" t="s">
        <v>33</v>
      </c>
      <c r="S6" s="791" t="s">
        <v>34</v>
      </c>
    </row>
    <row r="7" spans="1:20">
      <c r="A7" s="1030"/>
      <c r="B7" s="792" t="s">
        <v>31</v>
      </c>
      <c r="C7" s="792" t="s">
        <v>32</v>
      </c>
      <c r="D7" s="792" t="s">
        <v>31</v>
      </c>
      <c r="E7" s="792" t="s">
        <v>32</v>
      </c>
      <c r="F7" s="792" t="s">
        <v>31</v>
      </c>
      <c r="G7" s="792" t="s">
        <v>32</v>
      </c>
      <c r="H7" s="792" t="s">
        <v>31</v>
      </c>
      <c r="I7" s="792" t="s">
        <v>32</v>
      </c>
      <c r="J7" s="792" t="s">
        <v>31</v>
      </c>
      <c r="K7" s="792" t="s">
        <v>32</v>
      </c>
      <c r="L7" s="792" t="s">
        <v>32</v>
      </c>
      <c r="M7" s="792" t="s">
        <v>32</v>
      </c>
      <c r="N7" s="792" t="s">
        <v>31</v>
      </c>
      <c r="O7" s="792" t="s">
        <v>32</v>
      </c>
      <c r="P7" s="792" t="s">
        <v>31</v>
      </c>
      <c r="Q7" s="792" t="s">
        <v>32</v>
      </c>
      <c r="R7" s="792" t="s">
        <v>31</v>
      </c>
      <c r="S7" s="792" t="s">
        <v>32</v>
      </c>
    </row>
    <row r="8" spans="1:20" ht="18">
      <c r="A8" s="379" t="s">
        <v>504</v>
      </c>
      <c r="B8" s="403">
        <v>73397.946469999995</v>
      </c>
      <c r="C8" s="404">
        <v>9.4939705598047694E-2</v>
      </c>
      <c r="D8" s="403">
        <v>113132.97531000001</v>
      </c>
      <c r="E8" s="404">
        <v>6.1204317958053388E-2</v>
      </c>
      <c r="F8" s="403">
        <v>21417.61449</v>
      </c>
      <c r="G8" s="404">
        <v>6.8592288969786794E-2</v>
      </c>
      <c r="H8" s="403">
        <v>1393.5250800000001</v>
      </c>
      <c r="I8" s="404">
        <v>8.9116974669159549E-2</v>
      </c>
      <c r="J8" s="403">
        <v>1453.8229799999999</v>
      </c>
      <c r="K8" s="404">
        <v>0.14092587733579787</v>
      </c>
      <c r="L8" s="403">
        <v>16261.421319999999</v>
      </c>
      <c r="M8" s="404">
        <v>5.1676082445117857E-2</v>
      </c>
      <c r="N8" s="403">
        <v>23040.324069999999</v>
      </c>
      <c r="O8" s="404">
        <v>8.1152925282312757E-2</v>
      </c>
      <c r="P8" s="403">
        <v>61691.326560000001</v>
      </c>
      <c r="Q8" s="404">
        <v>4.0110233089163498E-2</v>
      </c>
      <c r="R8" s="403">
        <v>311788.95627999998</v>
      </c>
      <c r="S8" s="404">
        <v>6.1178471367106371E-2</v>
      </c>
      <c r="T8" s="53"/>
    </row>
    <row r="9" spans="1:20" ht="18">
      <c r="A9" s="379" t="s">
        <v>505</v>
      </c>
      <c r="B9" s="403">
        <v>64397.260950000004</v>
      </c>
      <c r="C9" s="404">
        <v>8.3297384871831193E-2</v>
      </c>
      <c r="D9" s="403">
        <v>103008.04527</v>
      </c>
      <c r="E9" s="404">
        <v>5.5726786444600551E-2</v>
      </c>
      <c r="F9" s="403">
        <v>178.74822</v>
      </c>
      <c r="G9" s="404">
        <v>5.7246102570384923E-4</v>
      </c>
      <c r="H9" s="403">
        <v>0</v>
      </c>
      <c r="I9" s="404">
        <v>0</v>
      </c>
      <c r="J9" s="403">
        <v>0</v>
      </c>
      <c r="K9" s="404">
        <v>0</v>
      </c>
      <c r="L9" s="403">
        <v>16637.190300000002</v>
      </c>
      <c r="M9" s="404">
        <v>5.287021353665506E-2</v>
      </c>
      <c r="N9" s="403">
        <v>29181.263469999998</v>
      </c>
      <c r="O9" s="404">
        <v>0.10278262088803999</v>
      </c>
      <c r="P9" s="403">
        <v>65911.122829999993</v>
      </c>
      <c r="Q9" s="404">
        <v>4.2853844248405881E-2</v>
      </c>
      <c r="R9" s="403">
        <v>279313.63104000001</v>
      </c>
      <c r="S9" s="404">
        <v>5.4806241962198965E-2</v>
      </c>
      <c r="T9" s="53"/>
    </row>
    <row r="10" spans="1:20" ht="18">
      <c r="A10" s="379" t="s">
        <v>506</v>
      </c>
      <c r="B10" s="403">
        <v>704114.78364000004</v>
      </c>
      <c r="C10" s="404">
        <v>0.91076731000011935</v>
      </c>
      <c r="D10" s="403">
        <v>1743714.4073699999</v>
      </c>
      <c r="E10" s="404">
        <v>0.94333991238431347</v>
      </c>
      <c r="F10" s="403">
        <v>297067.02126999997</v>
      </c>
      <c r="G10" s="404">
        <v>0.95139012684440361</v>
      </c>
      <c r="H10" s="403">
        <v>14451.947609999999</v>
      </c>
      <c r="I10" s="404">
        <v>0.92421289545817908</v>
      </c>
      <c r="J10" s="403">
        <v>8910.8320700000004</v>
      </c>
      <c r="K10" s="404">
        <v>0.86376872874626998</v>
      </c>
      <c r="L10" s="403">
        <v>298707.70030000003</v>
      </c>
      <c r="M10" s="404">
        <v>0.94924320844633014</v>
      </c>
      <c r="N10" s="403">
        <v>260569.16893000001</v>
      </c>
      <c r="O10" s="404">
        <v>0.91778007257215732</v>
      </c>
      <c r="P10" s="403">
        <v>1457353.1514300001</v>
      </c>
      <c r="Q10" s="404">
        <v>0.94753635327053809</v>
      </c>
      <c r="R10" s="403">
        <v>4784889.0126200002</v>
      </c>
      <c r="S10" s="404">
        <v>0.93887929497563216</v>
      </c>
      <c r="T10" s="53"/>
    </row>
    <row r="11" spans="1:20" ht="18.75">
      <c r="A11" s="379" t="s">
        <v>507</v>
      </c>
      <c r="B11" s="405">
        <v>682434.39285000006</v>
      </c>
      <c r="C11" s="406">
        <v>0.88272388347599273</v>
      </c>
      <c r="D11" s="405">
        <v>1502788.96126</v>
      </c>
      <c r="E11" s="406">
        <v>0.81300056996450087</v>
      </c>
      <c r="F11" s="405">
        <v>187204.96935</v>
      </c>
      <c r="G11" s="406">
        <v>0.59954470467431031</v>
      </c>
      <c r="H11" s="405">
        <v>7976.1142</v>
      </c>
      <c r="I11" s="406">
        <v>0.51007848894956642</v>
      </c>
      <c r="J11" s="405">
        <v>7221.1221799999994</v>
      </c>
      <c r="K11" s="406">
        <v>0.69997722732755896</v>
      </c>
      <c r="L11" s="405">
        <v>232116.37344</v>
      </c>
      <c r="M11" s="406">
        <v>0.73762708773769137</v>
      </c>
      <c r="N11" s="405">
        <v>250578.86726</v>
      </c>
      <c r="O11" s="406">
        <v>0.88259210375235608</v>
      </c>
      <c r="P11" s="405">
        <v>1083291.6829600001</v>
      </c>
      <c r="Q11" s="406">
        <v>0.70433048420215083</v>
      </c>
      <c r="R11" s="405">
        <v>3953612.483500001</v>
      </c>
      <c r="S11" s="406">
        <v>0.7757682343989889</v>
      </c>
    </row>
    <row r="12" spans="1:20" ht="19.5">
      <c r="A12" s="386" t="s">
        <v>508</v>
      </c>
      <c r="B12" s="405">
        <v>38387.878159999993</v>
      </c>
      <c r="C12" s="406">
        <v>4.9654438936295821E-2</v>
      </c>
      <c r="D12" s="405">
        <v>443485.17027999996</v>
      </c>
      <c r="E12" s="406">
        <v>0.23992304009615606</v>
      </c>
      <c r="F12" s="405">
        <v>33626.978810000001</v>
      </c>
      <c r="G12" s="406">
        <v>0.10769413413400258</v>
      </c>
      <c r="H12" s="405">
        <v>1596.0778600000001</v>
      </c>
      <c r="I12" s="406">
        <v>0.10207037696058285</v>
      </c>
      <c r="J12" s="405">
        <v>461.94334000000003</v>
      </c>
      <c r="K12" s="406">
        <v>4.4778333651686243E-2</v>
      </c>
      <c r="L12" s="405">
        <v>80458.687999999995</v>
      </c>
      <c r="M12" s="406">
        <v>0.25568427954082518</v>
      </c>
      <c r="N12" s="405">
        <v>0</v>
      </c>
      <c r="O12" s="406">
        <v>0</v>
      </c>
      <c r="P12" s="405">
        <v>287752.32831000001</v>
      </c>
      <c r="Q12" s="406">
        <v>0.18708971915587222</v>
      </c>
      <c r="R12" s="405">
        <v>885769.06475999998</v>
      </c>
      <c r="S12" s="406">
        <v>0.1738034535053361</v>
      </c>
    </row>
    <row r="13" spans="1:20" ht="19.5">
      <c r="A13" s="386" t="s">
        <v>509</v>
      </c>
      <c r="B13" s="405">
        <v>609425.98707000003</v>
      </c>
      <c r="C13" s="406">
        <v>0.78828804590430968</v>
      </c>
      <c r="D13" s="405">
        <v>959748.19497000007</v>
      </c>
      <c r="E13" s="406">
        <v>0.51921849950161714</v>
      </c>
      <c r="F13" s="405">
        <v>134796.58468</v>
      </c>
      <c r="G13" s="406">
        <v>0.43170103247623148</v>
      </c>
      <c r="H13" s="405">
        <v>5213.42436</v>
      </c>
      <c r="I13" s="406">
        <v>0.33340240035701352</v>
      </c>
      <c r="J13" s="405">
        <v>5886.54223</v>
      </c>
      <c r="K13" s="406">
        <v>0.57061013593069909</v>
      </c>
      <c r="L13" s="405">
        <v>131411.01265000002</v>
      </c>
      <c r="M13" s="406">
        <v>0.41760226183585697</v>
      </c>
      <c r="N13" s="405">
        <v>233715.63290999999</v>
      </c>
      <c r="O13" s="406">
        <v>0.82319620319705278</v>
      </c>
      <c r="P13" s="405">
        <v>717694.36829999997</v>
      </c>
      <c r="Q13" s="406">
        <v>0.46662780660576786</v>
      </c>
      <c r="R13" s="405">
        <v>2797891.7471700003</v>
      </c>
      <c r="S13" s="406">
        <v>0.54899551986948614</v>
      </c>
    </row>
    <row r="14" spans="1:20" ht="19.5">
      <c r="A14" s="386" t="s">
        <v>510</v>
      </c>
      <c r="B14" s="405">
        <v>0</v>
      </c>
      <c r="C14" s="406">
        <v>0</v>
      </c>
      <c r="D14" s="405">
        <v>0</v>
      </c>
      <c r="E14" s="406">
        <v>0</v>
      </c>
      <c r="F14" s="405">
        <v>0</v>
      </c>
      <c r="G14" s="406">
        <v>0</v>
      </c>
      <c r="H14" s="405">
        <v>0</v>
      </c>
      <c r="I14" s="406">
        <v>0</v>
      </c>
      <c r="J14" s="405">
        <v>0</v>
      </c>
      <c r="K14" s="406">
        <v>0</v>
      </c>
      <c r="L14" s="405">
        <v>0</v>
      </c>
      <c r="M14" s="406">
        <v>0</v>
      </c>
      <c r="N14" s="405">
        <v>0</v>
      </c>
      <c r="O14" s="406">
        <v>0</v>
      </c>
      <c r="P14" s="405">
        <v>0</v>
      </c>
      <c r="Q14" s="406">
        <v>0</v>
      </c>
      <c r="R14" s="405">
        <v>0</v>
      </c>
      <c r="S14" s="406">
        <v>0</v>
      </c>
    </row>
    <row r="15" spans="1:20" ht="19.5">
      <c r="A15" s="386" t="s">
        <v>511</v>
      </c>
      <c r="B15" s="405">
        <v>31186.887079999997</v>
      </c>
      <c r="C15" s="406">
        <v>4.0340009772684274E-2</v>
      </c>
      <c r="D15" s="405">
        <v>89619.757259999998</v>
      </c>
      <c r="E15" s="406">
        <v>4.8483796202076594E-2</v>
      </c>
      <c r="F15" s="405">
        <v>16096.64042</v>
      </c>
      <c r="G15" s="406">
        <v>5.1551278581790844E-2</v>
      </c>
      <c r="H15" s="405">
        <v>1166.6119799999999</v>
      </c>
      <c r="I15" s="406">
        <v>7.4605711631970092E-2</v>
      </c>
      <c r="J15" s="405">
        <v>872.63661000000002</v>
      </c>
      <c r="K15" s="406">
        <v>8.4588757745173687E-2</v>
      </c>
      <c r="L15" s="405">
        <v>18809.914780000003</v>
      </c>
      <c r="M15" s="406">
        <v>5.977476924242936E-2</v>
      </c>
      <c r="N15" s="405">
        <v>16863.234350000002</v>
      </c>
      <c r="O15" s="406">
        <v>5.9395900555303263E-2</v>
      </c>
      <c r="P15" s="405">
        <v>77844.986349999992</v>
      </c>
      <c r="Q15" s="406">
        <v>5.0612958440510641E-2</v>
      </c>
      <c r="R15" s="405">
        <v>252460.66882999998</v>
      </c>
      <c r="S15" s="406">
        <v>4.9537218968930569E-2</v>
      </c>
    </row>
    <row r="16" spans="1:20" ht="19.5" customHeight="1">
      <c r="A16" s="387" t="s">
        <v>512</v>
      </c>
      <c r="B16" s="405">
        <v>0</v>
      </c>
      <c r="C16" s="406">
        <v>0</v>
      </c>
      <c r="D16" s="405">
        <v>0</v>
      </c>
      <c r="E16" s="406">
        <v>0</v>
      </c>
      <c r="F16" s="405">
        <v>0</v>
      </c>
      <c r="G16" s="406">
        <v>0</v>
      </c>
      <c r="H16" s="405">
        <v>0</v>
      </c>
      <c r="I16" s="406">
        <v>0</v>
      </c>
      <c r="J16" s="405">
        <v>0</v>
      </c>
      <c r="K16" s="406">
        <v>0</v>
      </c>
      <c r="L16" s="405">
        <v>0</v>
      </c>
      <c r="M16" s="406">
        <v>0</v>
      </c>
      <c r="N16" s="405">
        <v>0</v>
      </c>
      <c r="O16" s="406">
        <v>0</v>
      </c>
      <c r="P16" s="405">
        <v>0</v>
      </c>
      <c r="Q16" s="406">
        <v>0</v>
      </c>
      <c r="R16" s="405">
        <v>0</v>
      </c>
      <c r="S16" s="406">
        <v>0</v>
      </c>
    </row>
    <row r="17" spans="1:19" ht="18.75" customHeight="1">
      <c r="A17" s="387" t="s">
        <v>513</v>
      </c>
      <c r="B17" s="405">
        <v>3433.6405399999999</v>
      </c>
      <c r="C17" s="406">
        <v>4.4413888627028988E-3</v>
      </c>
      <c r="D17" s="405">
        <v>9935.8387500000008</v>
      </c>
      <c r="E17" s="406">
        <v>5.375234164651156E-3</v>
      </c>
      <c r="F17" s="405">
        <v>2684.7654400000001</v>
      </c>
      <c r="G17" s="406">
        <v>8.5982594822854516E-3</v>
      </c>
      <c r="H17" s="405">
        <v>0</v>
      </c>
      <c r="I17" s="406">
        <v>0</v>
      </c>
      <c r="J17" s="405">
        <v>0</v>
      </c>
      <c r="K17" s="406">
        <v>0</v>
      </c>
      <c r="L17" s="405">
        <v>1436.75801</v>
      </c>
      <c r="M17" s="406">
        <v>4.5657771185799072E-3</v>
      </c>
      <c r="N17" s="405">
        <v>0</v>
      </c>
      <c r="O17" s="406">
        <v>0</v>
      </c>
      <c r="P17" s="405">
        <v>0</v>
      </c>
      <c r="Q17" s="406">
        <v>0</v>
      </c>
      <c r="R17" s="405">
        <v>17491.002740000004</v>
      </c>
      <c r="S17" s="406">
        <v>3.4320420552359067E-3</v>
      </c>
    </row>
    <row r="18" spans="1:19" ht="19.5">
      <c r="A18" s="388" t="s">
        <v>514</v>
      </c>
      <c r="B18" s="405">
        <v>0</v>
      </c>
      <c r="C18" s="406">
        <v>0</v>
      </c>
      <c r="D18" s="405">
        <v>0</v>
      </c>
      <c r="E18" s="406">
        <v>0</v>
      </c>
      <c r="F18" s="405">
        <v>0</v>
      </c>
      <c r="G18" s="406">
        <v>0</v>
      </c>
      <c r="H18" s="405">
        <v>0</v>
      </c>
      <c r="I18" s="406">
        <v>0</v>
      </c>
      <c r="J18" s="405">
        <v>0</v>
      </c>
      <c r="K18" s="406">
        <v>0</v>
      </c>
      <c r="L18" s="405">
        <v>0</v>
      </c>
      <c r="M18" s="406">
        <v>0</v>
      </c>
      <c r="N18" s="405">
        <v>0</v>
      </c>
      <c r="O18" s="406">
        <v>0</v>
      </c>
      <c r="P18" s="405">
        <v>0</v>
      </c>
      <c r="Q18" s="406">
        <v>0</v>
      </c>
      <c r="R18" s="405">
        <v>0</v>
      </c>
      <c r="S18" s="406">
        <v>0</v>
      </c>
    </row>
    <row r="19" spans="1:19" ht="18.75">
      <c r="A19" s="379" t="s">
        <v>515</v>
      </c>
      <c r="B19" s="405">
        <v>0</v>
      </c>
      <c r="C19" s="406">
        <v>0</v>
      </c>
      <c r="D19" s="405">
        <v>0</v>
      </c>
      <c r="E19" s="406">
        <v>0</v>
      </c>
      <c r="F19" s="405">
        <v>0</v>
      </c>
      <c r="G19" s="406">
        <v>0</v>
      </c>
      <c r="H19" s="405">
        <v>0</v>
      </c>
      <c r="I19" s="406">
        <v>0</v>
      </c>
      <c r="J19" s="405">
        <v>0</v>
      </c>
      <c r="K19" s="406">
        <v>0</v>
      </c>
      <c r="L19" s="405">
        <v>0</v>
      </c>
      <c r="M19" s="406">
        <v>0</v>
      </c>
      <c r="N19" s="405">
        <v>0</v>
      </c>
      <c r="O19" s="406">
        <v>0</v>
      </c>
      <c r="P19" s="405">
        <v>0</v>
      </c>
      <c r="Q19" s="406">
        <v>0</v>
      </c>
      <c r="R19" s="405">
        <v>0</v>
      </c>
      <c r="S19" s="406">
        <v>0</v>
      </c>
    </row>
    <row r="20" spans="1:19" ht="19.5">
      <c r="A20" s="386" t="s">
        <v>516</v>
      </c>
      <c r="B20" s="405">
        <v>21680.390789999998</v>
      </c>
      <c r="C20" s="406">
        <v>2.8043426524126631E-2</v>
      </c>
      <c r="D20" s="405">
        <v>240925.44611000002</v>
      </c>
      <c r="E20" s="406">
        <v>0.13033934241981263</v>
      </c>
      <c r="F20" s="405">
        <v>109862.05192</v>
      </c>
      <c r="G20" s="406">
        <v>0.3518454221700934</v>
      </c>
      <c r="H20" s="405">
        <v>6475.8334100000002</v>
      </c>
      <c r="I20" s="406">
        <v>0.41413440650861272</v>
      </c>
      <c r="J20" s="405">
        <v>1689.7098899999999</v>
      </c>
      <c r="K20" s="406">
        <v>0.16379150141871088</v>
      </c>
      <c r="L20" s="405">
        <v>66591.326860000001</v>
      </c>
      <c r="M20" s="406">
        <v>0.21161612070863872</v>
      </c>
      <c r="N20" s="405">
        <v>9990.3016700000007</v>
      </c>
      <c r="O20" s="406">
        <v>3.5187968819801171E-2</v>
      </c>
      <c r="P20" s="405">
        <v>374061.46847000002</v>
      </c>
      <c r="Q20" s="406">
        <v>0.24320586906838726</v>
      </c>
      <c r="R20" s="405">
        <v>831276.52912000008</v>
      </c>
      <c r="S20" s="406">
        <v>0.16311106057664337</v>
      </c>
    </row>
    <row r="21" spans="1:19" ht="19.5">
      <c r="A21" s="386" t="s">
        <v>517</v>
      </c>
      <c r="B21" s="405">
        <v>1310.5028400000001</v>
      </c>
      <c r="C21" s="406">
        <v>1.6951258148054482E-3</v>
      </c>
      <c r="D21" s="405">
        <v>99641.628239999991</v>
      </c>
      <c r="E21" s="406">
        <v>5.3905573330396223E-2</v>
      </c>
      <c r="F21" s="405">
        <v>31126.975870000002</v>
      </c>
      <c r="G21" s="406">
        <v>9.9687597077045942E-2</v>
      </c>
      <c r="H21" s="405">
        <v>1620.2978799999999</v>
      </c>
      <c r="I21" s="406">
        <v>0.10361926541605759</v>
      </c>
      <c r="J21" s="405">
        <v>285.18389000000002</v>
      </c>
      <c r="K21" s="406">
        <v>2.7644211470839231E-2</v>
      </c>
      <c r="L21" s="405">
        <v>31429.83483</v>
      </c>
      <c r="M21" s="406">
        <v>9.9878768525229797E-2</v>
      </c>
      <c r="N21" s="405">
        <v>0</v>
      </c>
      <c r="O21" s="406">
        <v>0</v>
      </c>
      <c r="P21" s="405">
        <v>115671.11773</v>
      </c>
      <c r="Q21" s="406">
        <v>7.5206609300611738E-2</v>
      </c>
      <c r="R21" s="405">
        <v>281085.54128</v>
      </c>
      <c r="S21" s="406">
        <v>5.5153921883823814E-2</v>
      </c>
    </row>
    <row r="22" spans="1:19" ht="19.5">
      <c r="A22" s="386" t="s">
        <v>518</v>
      </c>
      <c r="B22" s="405">
        <v>8124.6988300000003</v>
      </c>
      <c r="C22" s="406">
        <v>1.05092383655213E-2</v>
      </c>
      <c r="D22" s="405">
        <v>19702.394670000001</v>
      </c>
      <c r="E22" s="406">
        <v>1.065888724850983E-2</v>
      </c>
      <c r="F22" s="405">
        <v>45370.177159999999</v>
      </c>
      <c r="G22" s="406">
        <v>0.14530303100852671</v>
      </c>
      <c r="H22" s="405">
        <v>934.55163000000005</v>
      </c>
      <c r="I22" s="406">
        <v>5.9765278094407716E-2</v>
      </c>
      <c r="J22" s="405">
        <v>489.31214</v>
      </c>
      <c r="K22" s="406">
        <v>4.743131974744047E-2</v>
      </c>
      <c r="L22" s="405">
        <v>9196.0100700000003</v>
      </c>
      <c r="M22" s="406">
        <v>2.9223384917712349E-2</v>
      </c>
      <c r="N22" s="405">
        <v>5263.77837</v>
      </c>
      <c r="O22" s="406">
        <v>1.8540147762915734E-2</v>
      </c>
      <c r="P22" s="405">
        <v>60267.382560000005</v>
      </c>
      <c r="Q22" s="406">
        <v>3.9184418571455451E-2</v>
      </c>
      <c r="R22" s="405">
        <v>149348.30543000001</v>
      </c>
      <c r="S22" s="406">
        <v>2.9304761581323554E-2</v>
      </c>
    </row>
    <row r="23" spans="1:19" ht="19.5">
      <c r="A23" s="386" t="s">
        <v>510</v>
      </c>
      <c r="B23" s="405">
        <v>0</v>
      </c>
      <c r="C23" s="406">
        <v>0</v>
      </c>
      <c r="D23" s="405">
        <v>0</v>
      </c>
      <c r="E23" s="406">
        <v>0</v>
      </c>
      <c r="F23" s="405">
        <v>0</v>
      </c>
      <c r="G23" s="406">
        <v>0</v>
      </c>
      <c r="H23" s="405">
        <v>0</v>
      </c>
      <c r="I23" s="406">
        <v>0</v>
      </c>
      <c r="J23" s="405">
        <v>0</v>
      </c>
      <c r="K23" s="406">
        <v>0</v>
      </c>
      <c r="L23" s="405">
        <v>0</v>
      </c>
      <c r="M23" s="406">
        <v>0</v>
      </c>
      <c r="N23" s="405">
        <v>0</v>
      </c>
      <c r="O23" s="406">
        <v>0</v>
      </c>
      <c r="P23" s="405">
        <v>0</v>
      </c>
      <c r="Q23" s="406">
        <v>0</v>
      </c>
      <c r="R23" s="405">
        <v>0</v>
      </c>
      <c r="S23" s="406">
        <v>0</v>
      </c>
    </row>
    <row r="24" spans="1:19" ht="19.5">
      <c r="A24" s="386" t="s">
        <v>519</v>
      </c>
      <c r="B24" s="405">
        <v>0</v>
      </c>
      <c r="C24" s="406">
        <v>0</v>
      </c>
      <c r="D24" s="405">
        <v>0</v>
      </c>
      <c r="E24" s="406">
        <v>0</v>
      </c>
      <c r="F24" s="405">
        <v>0</v>
      </c>
      <c r="G24" s="406">
        <v>0</v>
      </c>
      <c r="H24" s="405">
        <v>0</v>
      </c>
      <c r="I24" s="406">
        <v>0</v>
      </c>
      <c r="J24" s="405">
        <v>0</v>
      </c>
      <c r="K24" s="406">
        <v>0</v>
      </c>
      <c r="L24" s="405">
        <v>0</v>
      </c>
      <c r="M24" s="406">
        <v>0</v>
      </c>
      <c r="N24" s="405">
        <v>4726.5232999999998</v>
      </c>
      <c r="O24" s="406">
        <v>1.6647821056885434E-2</v>
      </c>
      <c r="P24" s="405">
        <v>39415.372609999999</v>
      </c>
      <c r="Q24" s="406">
        <v>2.5626937704860572E-2</v>
      </c>
      <c r="R24" s="405">
        <v>44141.895909999999</v>
      </c>
      <c r="S24" s="406">
        <v>8.6614155524948385E-3</v>
      </c>
    </row>
    <row r="25" spans="1:19" ht="19.5">
      <c r="A25" s="387" t="s">
        <v>512</v>
      </c>
      <c r="B25" s="405">
        <v>0</v>
      </c>
      <c r="C25" s="406">
        <v>0</v>
      </c>
      <c r="D25" s="405">
        <v>0</v>
      </c>
      <c r="E25" s="406">
        <v>0</v>
      </c>
      <c r="F25" s="405">
        <v>0</v>
      </c>
      <c r="G25" s="406">
        <v>0</v>
      </c>
      <c r="H25" s="405">
        <v>0</v>
      </c>
      <c r="I25" s="406">
        <v>0</v>
      </c>
      <c r="J25" s="405">
        <v>0</v>
      </c>
      <c r="K25" s="406">
        <v>0</v>
      </c>
      <c r="L25" s="405">
        <v>0</v>
      </c>
      <c r="M25" s="406">
        <v>0</v>
      </c>
      <c r="N25" s="405">
        <v>0</v>
      </c>
      <c r="O25" s="406">
        <v>0</v>
      </c>
      <c r="P25" s="405">
        <v>0</v>
      </c>
      <c r="Q25" s="406">
        <v>0</v>
      </c>
      <c r="R25" s="405">
        <v>0</v>
      </c>
      <c r="S25" s="406">
        <v>0</v>
      </c>
    </row>
    <row r="26" spans="1:19" ht="19.5">
      <c r="A26" s="387" t="s">
        <v>520</v>
      </c>
      <c r="B26" s="405">
        <v>12245.189119999999</v>
      </c>
      <c r="C26" s="406">
        <v>1.5839062343799885E-2</v>
      </c>
      <c r="D26" s="405">
        <v>121581.4232</v>
      </c>
      <c r="E26" s="406">
        <v>6.577488184090656E-2</v>
      </c>
      <c r="F26" s="405">
        <v>33364.898890000004</v>
      </c>
      <c r="G26" s="406">
        <v>0.1068547940845208</v>
      </c>
      <c r="H26" s="405">
        <v>3920.9838999999997</v>
      </c>
      <c r="I26" s="406">
        <v>0.25074986299814739</v>
      </c>
      <c r="J26" s="405">
        <v>915.21385999999995</v>
      </c>
      <c r="K26" s="406">
        <v>8.8715970200431191E-2</v>
      </c>
      <c r="L26" s="405">
        <v>25965.481960000001</v>
      </c>
      <c r="M26" s="406">
        <v>8.2513967265696583E-2</v>
      </c>
      <c r="N26" s="405">
        <v>0</v>
      </c>
      <c r="O26" s="406">
        <v>0</v>
      </c>
      <c r="P26" s="405">
        <v>158707.59557</v>
      </c>
      <c r="Q26" s="406">
        <v>0.1031879034914595</v>
      </c>
      <c r="R26" s="405">
        <v>356700.78650000005</v>
      </c>
      <c r="S26" s="406">
        <v>6.9990961559001169E-2</v>
      </c>
    </row>
    <row r="27" spans="1:19" ht="19.5">
      <c r="A27" s="388" t="s">
        <v>514</v>
      </c>
      <c r="B27" s="405">
        <v>0</v>
      </c>
      <c r="C27" s="406">
        <v>0</v>
      </c>
      <c r="D27" s="405">
        <v>0</v>
      </c>
      <c r="E27" s="406">
        <v>0</v>
      </c>
      <c r="F27" s="405">
        <v>0</v>
      </c>
      <c r="G27" s="406">
        <v>0</v>
      </c>
      <c r="H27" s="405">
        <v>0</v>
      </c>
      <c r="I27" s="406">
        <v>0</v>
      </c>
      <c r="J27" s="405">
        <v>0</v>
      </c>
      <c r="K27" s="406">
        <v>0</v>
      </c>
      <c r="L27" s="405">
        <v>0</v>
      </c>
      <c r="M27" s="406">
        <v>0</v>
      </c>
      <c r="N27" s="405">
        <v>0</v>
      </c>
      <c r="O27" s="406">
        <v>0</v>
      </c>
      <c r="P27" s="405">
        <v>0</v>
      </c>
      <c r="Q27" s="406">
        <v>0</v>
      </c>
      <c r="R27" s="405">
        <v>0</v>
      </c>
      <c r="S27" s="406">
        <v>0</v>
      </c>
    </row>
    <row r="28" spans="1:19" ht="19.5" customHeight="1">
      <c r="A28" s="386" t="s">
        <v>515</v>
      </c>
      <c r="B28" s="405">
        <v>0</v>
      </c>
      <c r="C28" s="406">
        <v>0</v>
      </c>
      <c r="D28" s="405">
        <v>0</v>
      </c>
      <c r="E28" s="406">
        <v>0</v>
      </c>
      <c r="F28" s="405">
        <v>0</v>
      </c>
      <c r="G28" s="406">
        <v>0</v>
      </c>
      <c r="H28" s="405">
        <v>0</v>
      </c>
      <c r="I28" s="406">
        <v>0</v>
      </c>
      <c r="J28" s="405">
        <v>0</v>
      </c>
      <c r="K28" s="406">
        <v>0</v>
      </c>
      <c r="L28" s="405">
        <v>0</v>
      </c>
      <c r="M28" s="406">
        <v>0</v>
      </c>
      <c r="N28" s="405">
        <v>0</v>
      </c>
      <c r="O28" s="406">
        <v>0</v>
      </c>
      <c r="P28" s="405">
        <v>0</v>
      </c>
      <c r="Q28" s="406">
        <v>0</v>
      </c>
      <c r="R28" s="405">
        <v>0</v>
      </c>
      <c r="S28" s="406">
        <v>0</v>
      </c>
    </row>
    <row r="29" spans="1:19" ht="19.5">
      <c r="A29" s="386" t="s">
        <v>521</v>
      </c>
      <c r="B29" s="405">
        <v>0</v>
      </c>
      <c r="C29" s="406">
        <v>0</v>
      </c>
      <c r="D29" s="405">
        <v>0</v>
      </c>
      <c r="E29" s="406">
        <v>0</v>
      </c>
      <c r="F29" s="405">
        <v>0</v>
      </c>
      <c r="G29" s="406">
        <v>0</v>
      </c>
      <c r="H29" s="405">
        <v>0</v>
      </c>
      <c r="I29" s="406">
        <v>0</v>
      </c>
      <c r="J29" s="405">
        <v>0</v>
      </c>
      <c r="K29" s="406">
        <v>0</v>
      </c>
      <c r="L29" s="405">
        <v>0</v>
      </c>
      <c r="M29" s="406">
        <v>0</v>
      </c>
      <c r="N29" s="405">
        <v>0</v>
      </c>
      <c r="O29" s="406">
        <v>0</v>
      </c>
      <c r="P29" s="405">
        <v>0</v>
      </c>
      <c r="Q29" s="406">
        <v>0</v>
      </c>
      <c r="R29" s="405">
        <v>0</v>
      </c>
      <c r="S29" s="406">
        <v>0</v>
      </c>
    </row>
    <row r="30" spans="1:19" ht="18">
      <c r="A30" s="379" t="s">
        <v>522</v>
      </c>
      <c r="B30" s="403">
        <v>841909.99105999991</v>
      </c>
      <c r="C30" s="404">
        <v>1.0890044004699981</v>
      </c>
      <c r="D30" s="403">
        <v>1959855.4279500002</v>
      </c>
      <c r="E30" s="404">
        <v>1.0602710167869676</v>
      </c>
      <c r="F30" s="403">
        <v>318663.38398000004</v>
      </c>
      <c r="G30" s="404">
        <v>1.0205548768398944</v>
      </c>
      <c r="H30" s="403">
        <v>15845.472689999999</v>
      </c>
      <c r="I30" s="404">
        <v>1.0133298701273386</v>
      </c>
      <c r="J30" s="403">
        <v>10364.655050000001</v>
      </c>
      <c r="K30" s="404">
        <v>1.0046946060820678</v>
      </c>
      <c r="L30" s="403">
        <v>331606.31192000001</v>
      </c>
      <c r="M30" s="404">
        <v>1.0537895044281029</v>
      </c>
      <c r="N30" s="403">
        <v>312790.75647000002</v>
      </c>
      <c r="O30" s="404">
        <v>1.1017156187425101</v>
      </c>
      <c r="P30" s="403">
        <v>1584955.6008199998</v>
      </c>
      <c r="Q30" s="404">
        <v>1.0305004306081071</v>
      </c>
      <c r="R30" s="403">
        <v>5375991.5999400001</v>
      </c>
      <c r="S30" s="404">
        <v>1.0548640083049374</v>
      </c>
    </row>
    <row r="31" spans="1:19" ht="19.5">
      <c r="A31" s="386" t="s">
        <v>523</v>
      </c>
      <c r="B31" s="405">
        <v>68809.358319999999</v>
      </c>
      <c r="C31" s="406">
        <v>8.9004400469998246E-2</v>
      </c>
      <c r="D31" s="405">
        <v>111407.81698999999</v>
      </c>
      <c r="E31" s="406">
        <v>6.0271016786967425E-2</v>
      </c>
      <c r="F31" s="405">
        <v>6418.1620800000001</v>
      </c>
      <c r="G31" s="406">
        <v>2.0554876839894407E-2</v>
      </c>
      <c r="H31" s="405">
        <v>208.43961999999999</v>
      </c>
      <c r="I31" s="406">
        <v>1.3329870127338677E-2</v>
      </c>
      <c r="J31" s="405">
        <v>48.430610000000001</v>
      </c>
      <c r="K31" s="406">
        <v>4.6946060820677532E-3</v>
      </c>
      <c r="L31" s="405">
        <v>16926.472610000001</v>
      </c>
      <c r="M31" s="406">
        <v>5.3789504428103048E-2</v>
      </c>
      <c r="N31" s="405">
        <v>28878.328300000001</v>
      </c>
      <c r="O31" s="406">
        <v>0.10171561874251007</v>
      </c>
      <c r="P31" s="405">
        <v>46911.021950000002</v>
      </c>
      <c r="Q31" s="406">
        <v>3.0500430608107271E-2</v>
      </c>
      <c r="R31" s="405">
        <v>279608.03048000002</v>
      </c>
      <c r="S31" s="406">
        <v>5.4864008304937414E-2</v>
      </c>
    </row>
    <row r="32" spans="1:19" ht="22.5" customHeight="1">
      <c r="A32" s="760" t="s">
        <v>524</v>
      </c>
      <c r="B32" s="761">
        <v>773100.63274000003</v>
      </c>
      <c r="C32" s="762">
        <v>1</v>
      </c>
      <c r="D32" s="761">
        <v>1848447.61096</v>
      </c>
      <c r="E32" s="762">
        <v>1</v>
      </c>
      <c r="F32" s="761">
        <v>312245.2219</v>
      </c>
      <c r="G32" s="762">
        <v>1</v>
      </c>
      <c r="H32" s="761">
        <v>15637.033069999999</v>
      </c>
      <c r="I32" s="762">
        <v>1</v>
      </c>
      <c r="J32" s="761">
        <v>10316.22444</v>
      </c>
      <c r="K32" s="762">
        <v>1</v>
      </c>
      <c r="L32" s="761">
        <v>314679.83931000001</v>
      </c>
      <c r="M32" s="762">
        <v>1</v>
      </c>
      <c r="N32" s="761">
        <v>283912.42817000003</v>
      </c>
      <c r="O32" s="762">
        <v>1</v>
      </c>
      <c r="P32" s="761">
        <v>1538044.5788699999</v>
      </c>
      <c r="Q32" s="762">
        <v>1</v>
      </c>
      <c r="R32" s="761">
        <v>5096383.5694599999</v>
      </c>
      <c r="S32" s="762">
        <v>1</v>
      </c>
    </row>
    <row r="33" spans="1:19" ht="19.5">
      <c r="A33" s="388" t="s">
        <v>525</v>
      </c>
      <c r="B33" s="405">
        <v>1718.4335100000001</v>
      </c>
      <c r="C33" s="406">
        <v>2.2227811454630163E-3</v>
      </c>
      <c r="D33" s="405">
        <v>1085.0198600000001</v>
      </c>
      <c r="E33" s="406">
        <v>5.8698978189405645E-4</v>
      </c>
      <c r="F33" s="405">
        <v>174.34893</v>
      </c>
      <c r="G33" s="406">
        <v>5.5837181090904629E-4</v>
      </c>
      <c r="H33" s="405">
        <v>0</v>
      </c>
      <c r="I33" s="406">
        <v>0</v>
      </c>
      <c r="J33" s="405">
        <v>0</v>
      </c>
      <c r="K33" s="406">
        <v>0</v>
      </c>
      <c r="L33" s="405">
        <v>47.164490000000001</v>
      </c>
      <c r="M33" s="406">
        <v>1.4988087607842245E-4</v>
      </c>
      <c r="N33" s="405">
        <v>912.91117000000008</v>
      </c>
      <c r="O33" s="406">
        <v>3.215467444959368E-3</v>
      </c>
      <c r="P33" s="405">
        <v>1840.5681999999999</v>
      </c>
      <c r="Q33" s="406">
        <v>1.1966936623854323E-3</v>
      </c>
      <c r="R33" s="405">
        <v>5778.4461600000004</v>
      </c>
      <c r="S33" s="406">
        <v>1.133832664132121E-3</v>
      </c>
    </row>
    <row r="34" spans="1:19" ht="19.5">
      <c r="A34" s="388" t="s">
        <v>526</v>
      </c>
      <c r="B34" s="405">
        <v>0</v>
      </c>
      <c r="C34" s="406">
        <v>0</v>
      </c>
      <c r="D34" s="405">
        <v>0</v>
      </c>
      <c r="E34" s="406">
        <v>0</v>
      </c>
      <c r="F34" s="405">
        <v>0</v>
      </c>
      <c r="G34" s="406">
        <v>0</v>
      </c>
      <c r="H34" s="405">
        <v>0</v>
      </c>
      <c r="I34" s="406">
        <v>0</v>
      </c>
      <c r="J34" s="405">
        <v>0</v>
      </c>
      <c r="K34" s="406">
        <v>0</v>
      </c>
      <c r="L34" s="405">
        <v>0</v>
      </c>
      <c r="M34" s="406">
        <v>0</v>
      </c>
      <c r="N34" s="405">
        <v>0</v>
      </c>
      <c r="O34" s="406">
        <v>0</v>
      </c>
      <c r="P34" s="405">
        <v>0</v>
      </c>
      <c r="Q34" s="406">
        <v>0</v>
      </c>
      <c r="R34" s="405">
        <v>0</v>
      </c>
      <c r="S34" s="406">
        <v>0</v>
      </c>
    </row>
    <row r="35" spans="1:19" ht="12.75" customHeight="1">
      <c r="A35" s="23" t="s">
        <v>650</v>
      </c>
    </row>
    <row r="36" spans="1:19" ht="12.75" customHeight="1"/>
    <row r="37" spans="1:19" ht="12.75" customHeight="1">
      <c r="A37" s="660" t="s">
        <v>97</v>
      </c>
    </row>
    <row r="38" spans="1:19" ht="12.75" customHeight="1"/>
    <row r="39" spans="1:19" ht="12.75" customHeight="1"/>
    <row r="40" spans="1:19" ht="12.75" customHeight="1">
      <c r="S40" s="25" t="s">
        <v>994</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Y95"/>
  <sheetViews>
    <sheetView showGridLines="0" zoomScaleNormal="100" workbookViewId="0"/>
  </sheetViews>
  <sheetFormatPr defaultRowHeight="15"/>
  <cols>
    <col min="1" max="1" width="15.140625" customWidth="1"/>
    <col min="2" max="2" width="15.140625" bestFit="1" customWidth="1"/>
    <col min="3" max="3" width="11.85546875" customWidth="1"/>
    <col min="4" max="4" width="14" bestFit="1" customWidth="1"/>
    <col min="5" max="5" width="12.42578125" customWidth="1"/>
    <col min="6" max="6" width="9.5703125" bestFit="1" customWidth="1"/>
    <col min="7" max="7" width="12.28515625" customWidth="1"/>
    <col min="8" max="8" width="6" customWidth="1"/>
    <col min="9" max="9" width="18.5703125" customWidth="1"/>
    <col min="10" max="10" width="32.140625" bestFit="1" customWidth="1"/>
    <col min="11" max="11" width="15.28515625" bestFit="1" customWidth="1"/>
    <col min="12" max="12" width="8.42578125" customWidth="1"/>
    <col min="13" max="13" width="8" customWidth="1"/>
    <col min="14" max="14" width="8.28515625" bestFit="1" customWidth="1"/>
    <col min="15" max="15" width="9" customWidth="1"/>
    <col min="16" max="16" width="8.85546875" customWidth="1"/>
  </cols>
  <sheetData>
    <row r="1" spans="1:25" ht="12.75" customHeight="1">
      <c r="A1" s="156" t="s">
        <v>802</v>
      </c>
      <c r="G1" s="141" t="str">
        <f>Naslovnica!A20</f>
        <v>Veljača 2020.</v>
      </c>
      <c r="I1" s="157" t="s">
        <v>1344</v>
      </c>
      <c r="P1" s="141" t="str">
        <f>G1</f>
        <v>Veljača 2020.</v>
      </c>
    </row>
    <row r="2" spans="1:25" ht="12.75" customHeight="1">
      <c r="A2" s="597" t="s">
        <v>803</v>
      </c>
      <c r="G2" s="573" t="str">
        <f>Naslovnica!A24</f>
        <v>February 2020</v>
      </c>
      <c r="I2" s="571" t="s">
        <v>1345</v>
      </c>
      <c r="P2" s="573" t="str">
        <f>G2</f>
        <v>February 2020</v>
      </c>
    </row>
    <row r="3" spans="1:25" ht="12.75" customHeight="1"/>
    <row r="4" spans="1:25" s="273" customFormat="1" ht="22.5">
      <c r="A4" s="793"/>
      <c r="B4" s="793"/>
      <c r="C4" s="836"/>
      <c r="D4" s="836"/>
      <c r="E4" s="1043" t="s">
        <v>1441</v>
      </c>
      <c r="F4" s="1043"/>
      <c r="G4" s="1043"/>
      <c r="I4" s="1007" t="s">
        <v>633</v>
      </c>
      <c r="J4" s="1001" t="s">
        <v>634</v>
      </c>
      <c r="K4" s="932" t="s">
        <v>764</v>
      </c>
      <c r="L4" s="1042" t="s">
        <v>1057</v>
      </c>
      <c r="M4" s="1042"/>
      <c r="N4" s="1042"/>
      <c r="O4" s="1042"/>
      <c r="P4" s="932"/>
    </row>
    <row r="5" spans="1:25" ht="35.25" customHeight="1">
      <c r="A5" s="1045" t="s">
        <v>1369</v>
      </c>
      <c r="B5" s="1045"/>
      <c r="C5" s="1045"/>
      <c r="D5" s="947" t="str">
        <f>$G$1</f>
        <v>Veljača 2020.</v>
      </c>
      <c r="E5" s="794" t="s">
        <v>19</v>
      </c>
      <c r="F5" s="794" t="s">
        <v>69</v>
      </c>
      <c r="G5" s="794" t="s">
        <v>1354</v>
      </c>
      <c r="I5" s="1007"/>
      <c r="J5" s="1001"/>
      <c r="K5" s="947" t="str">
        <f>D5</f>
        <v>Veljača 2020.</v>
      </c>
      <c r="L5" s="907" t="s">
        <v>763</v>
      </c>
      <c r="M5" s="908" t="s">
        <v>69</v>
      </c>
      <c r="N5" s="908" t="s">
        <v>70</v>
      </c>
      <c r="O5" s="909" t="s">
        <v>54</v>
      </c>
      <c r="P5" s="931" t="s">
        <v>71</v>
      </c>
    </row>
    <row r="6" spans="1:25" s="273" customFormat="1" ht="39" customHeight="1">
      <c r="A6" s="1046"/>
      <c r="B6" s="1046"/>
      <c r="C6" s="1046"/>
      <c r="D6" s="948" t="str">
        <f>$G$2</f>
        <v>February 2020</v>
      </c>
      <c r="E6" s="795" t="s">
        <v>48</v>
      </c>
      <c r="F6" s="795" t="s">
        <v>314</v>
      </c>
      <c r="G6" s="795" t="s">
        <v>1353</v>
      </c>
      <c r="I6" s="1007"/>
      <c r="J6" s="1001"/>
      <c r="K6" s="948" t="str">
        <f>D6</f>
        <v>February 2020</v>
      </c>
      <c r="L6" s="910" t="s">
        <v>312</v>
      </c>
      <c r="M6" s="910" t="s">
        <v>56</v>
      </c>
      <c r="N6" s="910" t="s">
        <v>1027</v>
      </c>
      <c r="O6" s="911" t="s">
        <v>58</v>
      </c>
      <c r="P6" s="777" t="s">
        <v>1026</v>
      </c>
    </row>
    <row r="7" spans="1:25" ht="24" customHeight="1">
      <c r="A7" s="1035" t="s">
        <v>644</v>
      </c>
      <c r="B7" s="1035"/>
      <c r="C7" s="1035"/>
      <c r="D7" s="662">
        <v>44569</v>
      </c>
      <c r="E7" s="663">
        <v>6.9603484664781945E-4</v>
      </c>
      <c r="F7" s="663">
        <v>0</v>
      </c>
      <c r="G7" s="663">
        <v>5.3665571290101521E-2</v>
      </c>
      <c r="I7" s="80" t="s">
        <v>291</v>
      </c>
      <c r="J7" s="80" t="s">
        <v>227</v>
      </c>
      <c r="K7" s="407">
        <v>162.1172</v>
      </c>
      <c r="L7" s="408">
        <v>-1.9998138133563523E-2</v>
      </c>
      <c r="M7" s="408">
        <v>-1.4179472055166132E-2</v>
      </c>
      <c r="N7" s="408">
        <v>6.2327291837722856E-2</v>
      </c>
      <c r="O7" s="408">
        <v>6.0879585320631868E-2</v>
      </c>
      <c r="P7" s="409" t="s">
        <v>111</v>
      </c>
    </row>
    <row r="8" spans="1:25" ht="21.75" customHeight="1">
      <c r="A8" s="1035" t="s">
        <v>645</v>
      </c>
      <c r="B8" s="1035"/>
      <c r="C8" s="1035"/>
      <c r="D8" s="662">
        <v>1087631.5410999998</v>
      </c>
      <c r="E8" s="663">
        <v>-1.8839852642459243E-2</v>
      </c>
      <c r="F8" s="663">
        <v>-1.2764702198307942E-2</v>
      </c>
      <c r="G8" s="663">
        <v>0.14986785114526668</v>
      </c>
      <c r="I8" s="80" t="s">
        <v>291</v>
      </c>
      <c r="J8" s="80" t="s">
        <v>228</v>
      </c>
      <c r="K8" s="407">
        <v>267.82940000000002</v>
      </c>
      <c r="L8" s="408">
        <v>-1.9411902110119762E-2</v>
      </c>
      <c r="M8" s="408">
        <v>-1.2709872886526089E-2</v>
      </c>
      <c r="N8" s="408">
        <v>7.1045554429175053E-2</v>
      </c>
      <c r="O8" s="408">
        <v>6.6873918545555577E-2</v>
      </c>
      <c r="P8" s="409" t="s">
        <v>66</v>
      </c>
      <c r="S8" s="1034"/>
      <c r="T8" s="1034"/>
      <c r="U8" s="1034"/>
      <c r="V8" s="829"/>
      <c r="W8" s="938"/>
      <c r="X8" s="938"/>
      <c r="Y8" s="938"/>
    </row>
    <row r="9" spans="1:25">
      <c r="A9" s="793"/>
      <c r="B9" s="793"/>
      <c r="C9" s="793"/>
      <c r="D9" s="1037" t="s">
        <v>1360</v>
      </c>
      <c r="E9" s="1037"/>
      <c r="F9" s="1037"/>
      <c r="G9" s="1037"/>
      <c r="I9" s="80" t="s">
        <v>291</v>
      </c>
      <c r="J9" s="80" t="s">
        <v>229</v>
      </c>
      <c r="K9" s="407">
        <v>260.73309999999998</v>
      </c>
      <c r="L9" s="408">
        <v>-2.0248262448444704E-2</v>
      </c>
      <c r="M9" s="408">
        <v>-1.4409641305017602E-2</v>
      </c>
      <c r="N9" s="408">
        <v>6.3818996652679968E-2</v>
      </c>
      <c r="O9" s="408">
        <v>6.6098131848241426E-2</v>
      </c>
      <c r="P9" s="409" t="s">
        <v>179</v>
      </c>
      <c r="S9" s="1034"/>
      <c r="T9" s="1034"/>
      <c r="U9" s="1034"/>
      <c r="V9" s="829"/>
      <c r="W9" s="938"/>
      <c r="X9" s="938"/>
      <c r="Y9" s="938"/>
    </row>
    <row r="10" spans="1:25" ht="36">
      <c r="A10" s="1044"/>
      <c r="B10" s="1044"/>
      <c r="C10" s="1044"/>
      <c r="D10" s="947" t="str">
        <f>$G$1</f>
        <v>Veljača 2020.</v>
      </c>
      <c r="E10" s="944" t="s">
        <v>19</v>
      </c>
      <c r="F10" s="943" t="s">
        <v>69</v>
      </c>
      <c r="G10" s="943" t="s">
        <v>1359</v>
      </c>
      <c r="I10" s="80" t="s">
        <v>291</v>
      </c>
      <c r="J10" s="80" t="s">
        <v>230</v>
      </c>
      <c r="K10" s="407">
        <v>111.2505</v>
      </c>
      <c r="L10" s="408">
        <v>-3.5995643622528284E-3</v>
      </c>
      <c r="M10" s="408">
        <v>-9.2946818255291075E-4</v>
      </c>
      <c r="N10" s="408">
        <v>4.6870412610944295E-2</v>
      </c>
      <c r="O10" s="408">
        <v>3.4235800874360622E-2</v>
      </c>
      <c r="P10" s="409" t="s">
        <v>214</v>
      </c>
      <c r="S10" s="1034"/>
      <c r="T10" s="1034"/>
      <c r="U10" s="1034"/>
      <c r="V10" s="829"/>
      <c r="W10" s="938"/>
      <c r="X10" s="938"/>
      <c r="Y10" s="938"/>
    </row>
    <row r="11" spans="1:25" ht="24" customHeight="1">
      <c r="A11" s="1044"/>
      <c r="B11" s="1044"/>
      <c r="C11" s="1044"/>
      <c r="D11" s="948" t="str">
        <f>$G$2</f>
        <v>February 2020</v>
      </c>
      <c r="E11" s="945" t="s">
        <v>307</v>
      </c>
      <c r="F11" s="946" t="s">
        <v>1363</v>
      </c>
      <c r="G11" s="946" t="s">
        <v>1361</v>
      </c>
      <c r="I11" s="80" t="s">
        <v>291</v>
      </c>
      <c r="J11" s="410" t="s">
        <v>1298</v>
      </c>
      <c r="K11" s="407">
        <v>283.07389999999998</v>
      </c>
      <c r="L11" s="408">
        <v>-1.9380708321136579E-2</v>
      </c>
      <c r="M11" s="408">
        <v>-1.331915393466125E-2</v>
      </c>
      <c r="N11" s="408">
        <v>6.5898641804701549E-2</v>
      </c>
      <c r="O11" s="408">
        <v>6.7242465736919721E-2</v>
      </c>
      <c r="P11" s="409" t="s">
        <v>244</v>
      </c>
    </row>
    <row r="12" spans="1:25" s="273" customFormat="1" ht="26.25" customHeight="1">
      <c r="A12" s="1035" t="s">
        <v>1368</v>
      </c>
      <c r="B12" s="1035"/>
      <c r="C12" s="1035"/>
      <c r="D12" s="662">
        <v>7070.8951299999999</v>
      </c>
      <c r="E12" s="663">
        <v>-7.5424881420828371E-2</v>
      </c>
      <c r="F12" s="662">
        <v>14718.618919999997</v>
      </c>
      <c r="G12" s="662">
        <v>1175883.5554899999</v>
      </c>
      <c r="I12" s="80" t="s">
        <v>291</v>
      </c>
      <c r="J12" s="410" t="s">
        <v>231</v>
      </c>
      <c r="K12" s="407">
        <v>140.86089999999999</v>
      </c>
      <c r="L12" s="408">
        <v>-1.999650746407803E-2</v>
      </c>
      <c r="M12" s="408">
        <v>-1.3891261309445601E-2</v>
      </c>
      <c r="N12" s="408">
        <v>6.7037493788405719E-2</v>
      </c>
      <c r="O12" s="408">
        <v>4.7296534555794745E-2</v>
      </c>
      <c r="P12" s="409" t="s">
        <v>110</v>
      </c>
    </row>
    <row r="13" spans="1:25" s="273" customFormat="1" ht="24" customHeight="1">
      <c r="A13" s="1035" t="s">
        <v>1364</v>
      </c>
      <c r="B13" s="1035"/>
      <c r="C13" s="1035"/>
      <c r="D13" s="662">
        <v>3892.2425099999996</v>
      </c>
      <c r="E13" s="663">
        <v>-0.11139303599191508</v>
      </c>
      <c r="F13" s="662">
        <v>8272.4045699999988</v>
      </c>
      <c r="G13" s="662">
        <v>352566.90179000003</v>
      </c>
      <c r="I13" s="80" t="s">
        <v>291</v>
      </c>
      <c r="J13" s="410" t="s">
        <v>232</v>
      </c>
      <c r="K13" s="407">
        <v>208.0385</v>
      </c>
      <c r="L13" s="408">
        <v>-1.9891576726167468E-2</v>
      </c>
      <c r="M13" s="408">
        <v>-1.3647080911961058E-2</v>
      </c>
      <c r="N13" s="408">
        <v>6.8513448964812276E-2</v>
      </c>
      <c r="O13" s="408">
        <v>6.6385059517426237E-2</v>
      </c>
      <c r="P13" s="409" t="s">
        <v>245</v>
      </c>
    </row>
    <row r="14" spans="1:25" s="273" customFormat="1">
      <c r="A14" s="712"/>
      <c r="B14" s="882"/>
      <c r="C14" s="880" t="s">
        <v>1362</v>
      </c>
      <c r="D14" s="712"/>
      <c r="E14" s="712"/>
      <c r="F14" s="712"/>
      <c r="G14" s="712"/>
      <c r="I14" s="410" t="s">
        <v>178</v>
      </c>
      <c r="J14" s="410" t="s">
        <v>233</v>
      </c>
      <c r="K14" s="407">
        <v>155.35720000000001</v>
      </c>
      <c r="L14" s="408">
        <v>-2.3125112789708344E-2</v>
      </c>
      <c r="M14" s="408">
        <v>-2.1604318218602543E-2</v>
      </c>
      <c r="N14" s="408">
        <v>7.2405964330262362E-2</v>
      </c>
      <c r="O14" s="408">
        <v>3.0953420156553113E-2</v>
      </c>
      <c r="P14" s="409" t="s">
        <v>246</v>
      </c>
    </row>
    <row r="15" spans="1:25">
      <c r="A15" s="882"/>
      <c r="B15" s="881"/>
      <c r="C15" s="950" t="s">
        <v>1365</v>
      </c>
      <c r="D15" s="662">
        <v>2015.1409400000002</v>
      </c>
      <c r="E15" s="663">
        <v>-0.13391185722697863</v>
      </c>
      <c r="F15" s="662">
        <v>4341.8567100000009</v>
      </c>
      <c r="G15" s="662">
        <v>288080.57782999997</v>
      </c>
      <c r="I15" s="410" t="s">
        <v>178</v>
      </c>
      <c r="J15" s="410" t="s">
        <v>234</v>
      </c>
      <c r="K15" s="407">
        <v>184.03809999999999</v>
      </c>
      <c r="L15" s="408">
        <v>-2.1838255108109689E-2</v>
      </c>
      <c r="M15" s="408">
        <v>-1.972814805858469E-2</v>
      </c>
      <c r="N15" s="408">
        <v>7.7408666075385435E-2</v>
      </c>
      <c r="O15" s="408">
        <v>5.3293206245989433E-2</v>
      </c>
      <c r="P15" s="409" t="s">
        <v>247</v>
      </c>
    </row>
    <row r="16" spans="1:25" s="273" customFormat="1">
      <c r="A16" s="882"/>
      <c r="B16" s="881"/>
      <c r="C16" s="950" t="s">
        <v>1366</v>
      </c>
      <c r="D16" s="662">
        <v>218.72806999999997</v>
      </c>
      <c r="E16" s="663">
        <v>-0.3881020794501896</v>
      </c>
      <c r="F16" s="662">
        <v>576.18650000000002</v>
      </c>
      <c r="G16" s="662">
        <v>12284.337979999998</v>
      </c>
      <c r="I16" s="410" t="s">
        <v>178</v>
      </c>
      <c r="J16" s="410" t="s">
        <v>235</v>
      </c>
      <c r="K16" s="407">
        <v>171.53559999999999</v>
      </c>
      <c r="L16" s="408">
        <v>-2.2335705268317473E-2</v>
      </c>
      <c r="M16" s="408">
        <v>-2.0492301753668778E-2</v>
      </c>
      <c r="N16" s="408">
        <v>8.1512062504098065E-2</v>
      </c>
      <c r="O16" s="408">
        <v>3.9821099137792304E-2</v>
      </c>
      <c r="P16" s="409" t="s">
        <v>248</v>
      </c>
    </row>
    <row r="17" spans="1:16" s="273" customFormat="1">
      <c r="A17" s="712"/>
      <c r="B17" s="881"/>
      <c r="C17" s="950" t="s">
        <v>1367</v>
      </c>
      <c r="D17" s="662">
        <v>1658.3734999999997</v>
      </c>
      <c r="E17" s="663">
        <v>-2.2178437055557887E-2</v>
      </c>
      <c r="F17" s="662">
        <v>3354.3613600000003</v>
      </c>
      <c r="G17" s="662">
        <v>52201.985979999998</v>
      </c>
      <c r="I17" s="410" t="s">
        <v>178</v>
      </c>
      <c r="J17" s="410" t="s">
        <v>759</v>
      </c>
      <c r="K17" s="407">
        <v>105.7621</v>
      </c>
      <c r="L17" s="408">
        <v>-1.6158274813463505E-2</v>
      </c>
      <c r="M17" s="408">
        <v>-1.4996419001921278E-2</v>
      </c>
      <c r="N17" s="408">
        <v>5.4057232496927954E-2</v>
      </c>
      <c r="O17" s="408">
        <v>5.2992891033799561E-2</v>
      </c>
      <c r="P17" s="409" t="s">
        <v>760</v>
      </c>
    </row>
    <row r="18" spans="1:16" s="273" customFormat="1">
      <c r="A18" s="29" t="s">
        <v>646</v>
      </c>
      <c r="I18" s="80" t="s">
        <v>169</v>
      </c>
      <c r="J18" s="80" t="s">
        <v>236</v>
      </c>
      <c r="K18" s="407">
        <v>218.25229999999999</v>
      </c>
      <c r="L18" s="408">
        <v>-2.7826800427974495E-2</v>
      </c>
      <c r="M18" s="408">
        <v>-2.2858381100467052E-2</v>
      </c>
      <c r="N18" s="408">
        <v>7.2281053079440785E-2</v>
      </c>
      <c r="O18" s="408">
        <v>7.2354539202897694E-2</v>
      </c>
      <c r="P18" s="409" t="s">
        <v>67</v>
      </c>
    </row>
    <row r="19" spans="1:16">
      <c r="A19" s="33" t="s">
        <v>647</v>
      </c>
      <c r="B19" s="939"/>
      <c r="C19" s="940"/>
      <c r="D19" s="829"/>
      <c r="E19" s="938"/>
      <c r="F19" s="938"/>
      <c r="G19" s="938"/>
      <c r="I19" s="80" t="s">
        <v>169</v>
      </c>
      <c r="J19" s="80" t="s">
        <v>237</v>
      </c>
      <c r="K19" s="407">
        <v>136.67959999999999</v>
      </c>
      <c r="L19" s="408">
        <v>-2.9531634748378988E-2</v>
      </c>
      <c r="M19" s="408">
        <v>-2.4956145012872931E-2</v>
      </c>
      <c r="N19" s="408">
        <v>0.10110312036523084</v>
      </c>
      <c r="O19" s="408">
        <v>7.7761223805680624E-2</v>
      </c>
      <c r="P19" s="409" t="s">
        <v>180</v>
      </c>
    </row>
    <row r="20" spans="1:16">
      <c r="B20" s="939"/>
      <c r="C20" s="940"/>
      <c r="D20" s="829"/>
      <c r="E20" s="938"/>
      <c r="F20" s="938"/>
      <c r="G20" s="938"/>
      <c r="I20" s="80" t="s">
        <v>169</v>
      </c>
      <c r="J20" s="80" t="s">
        <v>242</v>
      </c>
      <c r="K20" s="407">
        <v>113.36499999999999</v>
      </c>
      <c r="L20" s="408">
        <v>-2.9514770226182697E-2</v>
      </c>
      <c r="M20" s="408">
        <v>-2.4188487894566096E-2</v>
      </c>
      <c r="N20" s="408">
        <v>8.1344295101638514E-2</v>
      </c>
      <c r="O20" s="408">
        <v>4.9536896661382723E-2</v>
      </c>
      <c r="P20" s="409" t="s">
        <v>243</v>
      </c>
    </row>
    <row r="21" spans="1:16">
      <c r="A21" s="1034"/>
      <c r="B21" s="1034"/>
      <c r="C21" s="1034"/>
      <c r="D21" s="829"/>
      <c r="E21" s="938"/>
      <c r="F21" s="938"/>
      <c r="G21" s="938"/>
      <c r="I21" s="80" t="s">
        <v>169</v>
      </c>
      <c r="J21" s="80" t="s">
        <v>289</v>
      </c>
      <c r="K21" s="407">
        <v>107.5526</v>
      </c>
      <c r="L21" s="408">
        <v>-1.5173560590313863E-2</v>
      </c>
      <c r="M21" s="408">
        <v>-1.2159648776365835E-2</v>
      </c>
      <c r="N21" s="408">
        <v>6.65636655186468E-2</v>
      </c>
      <c r="O21" s="408">
        <v>5.3276156194393298E-2</v>
      </c>
      <c r="P21" s="409" t="s">
        <v>290</v>
      </c>
    </row>
    <row r="22" spans="1:16">
      <c r="I22" s="80" t="s">
        <v>169</v>
      </c>
      <c r="J22" s="80" t="s">
        <v>287</v>
      </c>
      <c r="K22" s="407">
        <v>108.7959</v>
      </c>
      <c r="L22" s="408">
        <v>-1.5632846167835512E-2</v>
      </c>
      <c r="M22" s="408">
        <v>-1.1120765974000961E-2</v>
      </c>
      <c r="N22" s="408">
        <v>7.6852344914551299E-2</v>
      </c>
      <c r="O22" s="408">
        <v>5.775742455257582E-2</v>
      </c>
      <c r="P22" s="409" t="s">
        <v>288</v>
      </c>
    </row>
    <row r="23" spans="1:16" ht="12.75" customHeight="1">
      <c r="B23" s="273"/>
      <c r="C23" s="273"/>
      <c r="D23" s="829"/>
      <c r="E23" s="273"/>
      <c r="F23" s="273"/>
      <c r="G23" s="273"/>
      <c r="I23" s="410" t="s">
        <v>168</v>
      </c>
      <c r="J23" s="80" t="s">
        <v>238</v>
      </c>
      <c r="K23" s="407">
        <v>272.08120000000002</v>
      </c>
      <c r="L23" s="408">
        <v>-2.8869656094022974E-2</v>
      </c>
      <c r="M23" s="408">
        <v>-3.1397905809486391E-2</v>
      </c>
      <c r="N23" s="408">
        <v>2.9671810587846688E-2</v>
      </c>
      <c r="O23" s="408">
        <v>6.886238687763524E-2</v>
      </c>
      <c r="P23" s="409" t="s">
        <v>249</v>
      </c>
    </row>
    <row r="24" spans="1:16">
      <c r="B24" s="273"/>
      <c r="C24" s="273"/>
      <c r="D24" s="273"/>
      <c r="E24" s="273"/>
      <c r="F24" s="273"/>
      <c r="G24" s="273"/>
      <c r="I24" s="410" t="s">
        <v>168</v>
      </c>
      <c r="J24" s="80" t="s">
        <v>239</v>
      </c>
      <c r="K24" s="407">
        <v>282.71300000000002</v>
      </c>
      <c r="L24" s="408">
        <v>-2.893683261797857E-2</v>
      </c>
      <c r="M24" s="408">
        <v>-3.1534818267832207E-2</v>
      </c>
      <c r="N24" s="408">
        <v>2.5324384008576579E-2</v>
      </c>
      <c r="O24" s="408">
        <v>6.8552528923069289E-2</v>
      </c>
      <c r="P24" s="409" t="s">
        <v>250</v>
      </c>
    </row>
    <row r="25" spans="1:16">
      <c r="D25" s="936"/>
      <c r="I25" s="410" t="s">
        <v>168</v>
      </c>
      <c r="J25" s="410" t="s">
        <v>240</v>
      </c>
      <c r="K25" s="407">
        <v>129.75139999999999</v>
      </c>
      <c r="L25" s="408">
        <v>-2.893553773190246E-2</v>
      </c>
      <c r="M25" s="408">
        <v>-3.042091607981921E-2</v>
      </c>
      <c r="N25" s="408">
        <v>4.1498135758519392E-2</v>
      </c>
      <c r="O25" s="408">
        <v>6.2176372425255311E-2</v>
      </c>
      <c r="P25" s="409" t="s">
        <v>1442</v>
      </c>
    </row>
    <row r="26" spans="1:16" ht="12.75" customHeight="1">
      <c r="I26" s="410" t="s">
        <v>168</v>
      </c>
      <c r="J26" s="80" t="s">
        <v>241</v>
      </c>
      <c r="K26" s="407">
        <v>246.92910000000001</v>
      </c>
      <c r="L26" s="408">
        <v>-1.768671598738299E-2</v>
      </c>
      <c r="M26" s="408">
        <v>-1.7599956077689972E-2</v>
      </c>
      <c r="N26" s="408">
        <v>5.4093961679726354E-2</v>
      </c>
      <c r="O26" s="408">
        <v>7.0863589338549193E-2</v>
      </c>
      <c r="P26" s="409" t="s">
        <v>68</v>
      </c>
    </row>
    <row r="27" spans="1:16" ht="12.75" customHeight="1">
      <c r="I27" s="34" t="s">
        <v>632</v>
      </c>
      <c r="J27" s="273"/>
      <c r="K27" s="273"/>
      <c r="L27" s="273"/>
      <c r="M27" s="273"/>
      <c r="N27" s="273"/>
      <c r="O27" s="273"/>
      <c r="P27" s="273"/>
    </row>
    <row r="28" spans="1:16">
      <c r="A28" s="140" t="s">
        <v>1346</v>
      </c>
      <c r="H28" s="1014"/>
      <c r="I28" s="1014"/>
      <c r="J28" s="1014"/>
    </row>
    <row r="29" spans="1:16">
      <c r="A29" s="571" t="s">
        <v>1347</v>
      </c>
      <c r="H29" s="1017"/>
      <c r="I29" s="1017"/>
      <c r="J29" s="323"/>
    </row>
    <row r="30" spans="1:16" ht="30" customHeight="1">
      <c r="D30" s="837"/>
      <c r="E30" s="837" t="s">
        <v>45</v>
      </c>
      <c r="G30" s="772" t="s">
        <v>1355</v>
      </c>
      <c r="H30" s="324"/>
      <c r="I30" s="324"/>
      <c r="J30" s="324"/>
    </row>
    <row r="31" spans="1:16" ht="12.75" customHeight="1">
      <c r="D31" s="838"/>
      <c r="E31" s="838" t="s">
        <v>46</v>
      </c>
      <c r="F31" s="562"/>
      <c r="G31" s="573" t="s">
        <v>1356</v>
      </c>
      <c r="H31" s="325"/>
      <c r="I31" s="325"/>
      <c r="J31" s="326"/>
      <c r="K31" s="53"/>
    </row>
    <row r="32" spans="1:16" ht="12.75" customHeight="1">
      <c r="A32" s="796"/>
      <c r="B32" s="797"/>
      <c r="C32" s="797" t="s">
        <v>1357</v>
      </c>
      <c r="D32" s="797"/>
      <c r="E32" s="1012" t="s">
        <v>635</v>
      </c>
      <c r="F32" s="1012"/>
      <c r="G32" s="1012"/>
      <c r="H32" s="325"/>
      <c r="I32" s="325"/>
      <c r="J32" s="326"/>
      <c r="K32" s="53"/>
    </row>
    <row r="33" spans="1:10" ht="24">
      <c r="A33" s="796"/>
      <c r="B33" s="798"/>
      <c r="C33" s="799" t="s">
        <v>1358</v>
      </c>
      <c r="D33" s="798"/>
      <c r="E33" s="1016" t="s">
        <v>636</v>
      </c>
      <c r="F33" s="1016"/>
      <c r="G33" s="800" t="s">
        <v>637</v>
      </c>
      <c r="H33" s="325"/>
      <c r="I33" s="325"/>
      <c r="J33" s="326"/>
    </row>
    <row r="34" spans="1:10" ht="21.75">
      <c r="A34" s="790" t="s">
        <v>638</v>
      </c>
      <c r="B34" s="790" t="s">
        <v>639</v>
      </c>
      <c r="C34" s="823" t="s">
        <v>640</v>
      </c>
      <c r="D34" s="823" t="s">
        <v>641</v>
      </c>
      <c r="E34" s="823" t="s">
        <v>639</v>
      </c>
      <c r="F34" s="823" t="s">
        <v>640</v>
      </c>
      <c r="G34" s="823" t="s">
        <v>641</v>
      </c>
      <c r="H34" s="325"/>
      <c r="I34" s="325"/>
      <c r="J34" s="326"/>
    </row>
    <row r="35" spans="1:10" ht="12.75" customHeight="1">
      <c r="A35" s="78" t="s">
        <v>8</v>
      </c>
      <c r="B35" s="390">
        <v>11</v>
      </c>
      <c r="C35" s="390">
        <v>8</v>
      </c>
      <c r="D35" s="390">
        <v>19</v>
      </c>
      <c r="E35" s="390">
        <v>5</v>
      </c>
      <c r="F35" s="390">
        <v>2</v>
      </c>
      <c r="G35" s="391">
        <v>0.58333333333333326</v>
      </c>
      <c r="H35" s="325"/>
      <c r="I35" s="325"/>
      <c r="J35" s="326"/>
    </row>
    <row r="36" spans="1:10" ht="12.75" customHeight="1">
      <c r="A36" s="78" t="s">
        <v>9</v>
      </c>
      <c r="B36" s="390">
        <v>472</v>
      </c>
      <c r="C36" s="390">
        <v>179</v>
      </c>
      <c r="D36" s="390">
        <v>651</v>
      </c>
      <c r="E36" s="390">
        <v>127</v>
      </c>
      <c r="F36" s="390">
        <v>79</v>
      </c>
      <c r="G36" s="391">
        <v>0.46292134831460685</v>
      </c>
      <c r="H36" s="325"/>
      <c r="I36" s="325"/>
      <c r="J36" s="326"/>
    </row>
    <row r="37" spans="1:10" ht="12.75" customHeight="1">
      <c r="A37" s="78" t="s">
        <v>10</v>
      </c>
      <c r="B37" s="390">
        <v>1139</v>
      </c>
      <c r="C37" s="390">
        <v>961</v>
      </c>
      <c r="D37" s="390">
        <v>2100</v>
      </c>
      <c r="E37" s="390">
        <v>316</v>
      </c>
      <c r="F37" s="390">
        <v>194</v>
      </c>
      <c r="G37" s="391">
        <v>0.320754716981132</v>
      </c>
      <c r="H37" s="325"/>
      <c r="I37" s="325"/>
      <c r="J37" s="326"/>
    </row>
    <row r="38" spans="1:10" ht="12.75" customHeight="1">
      <c r="A38" s="78" t="s">
        <v>11</v>
      </c>
      <c r="B38" s="390">
        <v>2254</v>
      </c>
      <c r="C38" s="390">
        <v>2113</v>
      </c>
      <c r="D38" s="390">
        <v>4367</v>
      </c>
      <c r="E38" s="390">
        <v>288</v>
      </c>
      <c r="F38" s="390">
        <v>152</v>
      </c>
      <c r="G38" s="391">
        <v>0.11204481792717091</v>
      </c>
      <c r="H38" s="325"/>
      <c r="I38" s="325"/>
      <c r="J38" s="326"/>
    </row>
    <row r="39" spans="1:10" ht="12.75" customHeight="1">
      <c r="A39" s="78" t="s">
        <v>12</v>
      </c>
      <c r="B39" s="390">
        <v>3244</v>
      </c>
      <c r="C39" s="390">
        <v>3285</v>
      </c>
      <c r="D39" s="390">
        <v>6529</v>
      </c>
      <c r="E39" s="390">
        <v>343</v>
      </c>
      <c r="F39" s="390">
        <v>214</v>
      </c>
      <c r="G39" s="391">
        <v>9.3268586738111114E-2</v>
      </c>
      <c r="H39" s="325"/>
      <c r="I39" s="325"/>
      <c r="J39" s="326"/>
    </row>
    <row r="40" spans="1:10" ht="12.75" customHeight="1">
      <c r="A40" s="78" t="s">
        <v>13</v>
      </c>
      <c r="B40" s="390">
        <v>3826</v>
      </c>
      <c r="C40" s="390">
        <v>3954</v>
      </c>
      <c r="D40" s="390">
        <v>7780</v>
      </c>
      <c r="E40" s="390">
        <v>233</v>
      </c>
      <c r="F40" s="390">
        <v>107</v>
      </c>
      <c r="G40" s="391">
        <v>4.5698924731182755E-2</v>
      </c>
      <c r="H40" s="325"/>
      <c r="I40" s="325"/>
      <c r="J40" s="326"/>
    </row>
    <row r="41" spans="1:10" ht="12.75" customHeight="1">
      <c r="A41" s="78" t="s">
        <v>14</v>
      </c>
      <c r="B41" s="390">
        <v>3956</v>
      </c>
      <c r="C41" s="390">
        <v>4064</v>
      </c>
      <c r="D41" s="390">
        <v>8020</v>
      </c>
      <c r="E41" s="390">
        <v>199</v>
      </c>
      <c r="F41" s="390">
        <v>134</v>
      </c>
      <c r="G41" s="391">
        <v>4.3319890724599963E-2</v>
      </c>
      <c r="H41" s="325"/>
      <c r="I41" s="325"/>
      <c r="J41" s="326"/>
    </row>
    <row r="42" spans="1:10">
      <c r="A42" s="78" t="s">
        <v>41</v>
      </c>
      <c r="B42" s="390">
        <v>5731</v>
      </c>
      <c r="C42" s="390">
        <v>5787</v>
      </c>
      <c r="D42" s="390">
        <v>11518</v>
      </c>
      <c r="E42" s="390">
        <v>473</v>
      </c>
      <c r="F42" s="390">
        <v>546</v>
      </c>
      <c r="G42" s="391">
        <v>9.7056862558338786E-2</v>
      </c>
      <c r="H42" s="327"/>
      <c r="I42" s="327"/>
      <c r="J42" s="328"/>
    </row>
    <row r="43" spans="1:10" ht="12.75" customHeight="1">
      <c r="A43" s="78" t="s">
        <v>42</v>
      </c>
      <c r="B43" s="390">
        <v>2120</v>
      </c>
      <c r="C43" s="390">
        <v>1266</v>
      </c>
      <c r="D43" s="390">
        <v>3386</v>
      </c>
      <c r="E43" s="390">
        <v>98</v>
      </c>
      <c r="F43" s="390">
        <v>94</v>
      </c>
      <c r="G43" s="391">
        <v>6.0112711333750735E-2</v>
      </c>
    </row>
    <row r="44" spans="1:10" ht="12.75" customHeight="1">
      <c r="A44" s="78" t="s">
        <v>43</v>
      </c>
      <c r="B44" s="390">
        <v>150</v>
      </c>
      <c r="C44" s="390">
        <v>47</v>
      </c>
      <c r="D44" s="390">
        <v>197</v>
      </c>
      <c r="E44" s="390">
        <v>4</v>
      </c>
      <c r="F44" s="390">
        <v>0</v>
      </c>
      <c r="G44" s="391">
        <v>2.0725388601036343E-2</v>
      </c>
    </row>
    <row r="45" spans="1:10" ht="12.75" customHeight="1">
      <c r="A45" s="78" t="s">
        <v>44</v>
      </c>
      <c r="B45" s="390">
        <v>0</v>
      </c>
      <c r="C45" s="390">
        <v>2</v>
      </c>
      <c r="D45" s="390">
        <v>2</v>
      </c>
      <c r="E45" s="390">
        <v>0</v>
      </c>
      <c r="F45" s="390">
        <v>0</v>
      </c>
      <c r="G45" s="391">
        <v>0</v>
      </c>
    </row>
    <row r="46" spans="1:10" ht="24">
      <c r="A46" s="801" t="s">
        <v>642</v>
      </c>
      <c r="B46" s="802">
        <v>22903</v>
      </c>
      <c r="C46" s="802">
        <v>21666</v>
      </c>
      <c r="D46" s="802">
        <v>44569</v>
      </c>
      <c r="E46" s="802">
        <v>2086</v>
      </c>
      <c r="F46" s="802">
        <v>1522</v>
      </c>
      <c r="G46" s="803">
        <v>8.8083787016918436E-2</v>
      </c>
      <c r="H46" s="185"/>
      <c r="I46" s="185"/>
      <c r="J46" s="185"/>
    </row>
    <row r="47" spans="1:10" ht="12.75" customHeight="1">
      <c r="A47" s="22" t="s">
        <v>643</v>
      </c>
      <c r="H47" s="185"/>
      <c r="I47" s="185"/>
      <c r="J47" s="185"/>
    </row>
    <row r="48" spans="1:10" ht="12.75" customHeight="1">
      <c r="B48" s="185"/>
      <c r="C48" s="185"/>
      <c r="D48" s="185"/>
      <c r="E48" s="185"/>
      <c r="F48" s="185"/>
      <c r="G48" s="185"/>
      <c r="H48" s="185"/>
      <c r="I48" s="185"/>
      <c r="J48" s="185"/>
    </row>
    <row r="49" spans="1:16">
      <c r="A49" s="661" t="s">
        <v>97</v>
      </c>
      <c r="P49" s="924" t="s">
        <v>995</v>
      </c>
    </row>
    <row r="52" spans="1:16" ht="12.75" customHeight="1"/>
    <row r="53" spans="1:16" ht="12.75" customHeight="1"/>
    <row r="54" spans="1:16" ht="12.75" customHeight="1"/>
    <row r="55" spans="1:16" ht="12.75" customHeight="1"/>
    <row r="56" spans="1:16" ht="12.75" customHeight="1"/>
    <row r="57" spans="1:16" ht="12.75" customHeight="1"/>
    <row r="58" spans="1:16" ht="12.75" customHeight="1"/>
    <row r="59" spans="1:16" ht="12.75" customHeight="1">
      <c r="J59" s="205"/>
      <c r="K59" s="205"/>
      <c r="L59" s="205"/>
      <c r="M59" s="205"/>
      <c r="N59" s="205"/>
      <c r="O59" s="205"/>
      <c r="P59" s="205"/>
    </row>
    <row r="60" spans="1:16" ht="12.75" customHeight="1">
      <c r="J60" s="205"/>
      <c r="K60" s="205"/>
      <c r="L60" s="205"/>
      <c r="M60" s="205"/>
      <c r="N60" s="205"/>
      <c r="O60" s="205"/>
      <c r="P60" s="205"/>
    </row>
    <row r="61" spans="1:16" ht="12.75" customHeight="1">
      <c r="J61" s="205"/>
      <c r="K61" s="205"/>
      <c r="L61" s="205"/>
      <c r="M61" s="205"/>
      <c r="N61" s="205"/>
      <c r="O61" s="205"/>
      <c r="P61" s="205"/>
    </row>
    <row r="62" spans="1:16" ht="12.75" customHeight="1">
      <c r="J62" s="205"/>
      <c r="K62" s="1040"/>
      <c r="L62" s="1036"/>
      <c r="M62" s="1036"/>
      <c r="N62" s="1036"/>
      <c r="O62" s="205"/>
      <c r="P62" s="205"/>
    </row>
    <row r="63" spans="1:16" ht="12.75" customHeight="1">
      <c r="J63" s="205"/>
      <c r="K63" s="1041"/>
      <c r="L63" s="316"/>
      <c r="M63" s="343"/>
      <c r="N63" s="1038"/>
      <c r="O63" s="205"/>
      <c r="P63" s="205"/>
    </row>
    <row r="64" spans="1:16" ht="12.75" customHeight="1">
      <c r="J64" s="205"/>
      <c r="K64" s="1041"/>
      <c r="L64" s="344"/>
      <c r="M64" s="345"/>
      <c r="N64" s="1039"/>
      <c r="O64" s="205"/>
      <c r="P64" s="205"/>
    </row>
    <row r="65" spans="1:16" ht="12.75" customHeight="1">
      <c r="J65" s="205"/>
      <c r="K65" s="346"/>
      <c r="L65" s="347"/>
      <c r="M65" s="347"/>
      <c r="N65" s="348"/>
      <c r="O65" s="205"/>
      <c r="P65" s="205"/>
    </row>
    <row r="66" spans="1:16" ht="12.75" customHeight="1">
      <c r="J66" s="205"/>
      <c r="K66" s="205"/>
      <c r="L66" s="347"/>
      <c r="M66" s="347"/>
      <c r="N66" s="348"/>
      <c r="O66" s="205"/>
      <c r="P66" s="205"/>
    </row>
    <row r="67" spans="1:16" ht="12.75" customHeight="1">
      <c r="J67" s="205"/>
      <c r="K67" s="346"/>
      <c r="L67" s="347"/>
      <c r="M67" s="347"/>
      <c r="N67" s="348"/>
      <c r="O67" s="205"/>
      <c r="P67" s="205"/>
    </row>
    <row r="68" spans="1:16" ht="12.75" customHeight="1">
      <c r="J68" s="205"/>
      <c r="K68" s="205"/>
      <c r="L68" s="347"/>
      <c r="M68" s="347"/>
      <c r="N68" s="348"/>
      <c r="O68" s="205"/>
      <c r="P68" s="205"/>
    </row>
    <row r="69" spans="1:16" ht="12.75" customHeight="1">
      <c r="J69" s="205"/>
      <c r="K69" s="346"/>
      <c r="L69" s="347"/>
      <c r="M69" s="347"/>
      <c r="N69" s="348"/>
      <c r="O69" s="205"/>
      <c r="P69" s="205"/>
    </row>
    <row r="70" spans="1:16" ht="12.75" customHeight="1">
      <c r="J70" s="205"/>
      <c r="K70" s="205"/>
      <c r="L70" s="205"/>
      <c r="M70" s="205"/>
      <c r="N70" s="205"/>
      <c r="O70" s="205"/>
      <c r="P70" s="205"/>
    </row>
    <row r="71" spans="1:16" ht="12.75" customHeight="1">
      <c r="J71" s="205"/>
      <c r="K71" s="205"/>
      <c r="L71" s="205"/>
      <c r="M71" s="205"/>
      <c r="N71" s="205"/>
      <c r="O71" s="205"/>
      <c r="P71" s="205"/>
    </row>
    <row r="72" spans="1:16" ht="12.75" customHeight="1">
      <c r="J72" s="205"/>
      <c r="K72" s="205"/>
      <c r="L72" s="205"/>
      <c r="M72" s="205"/>
      <c r="N72" s="205"/>
      <c r="O72" s="205"/>
      <c r="P72" s="205"/>
    </row>
    <row r="73" spans="1:16" ht="12.75" customHeight="1"/>
    <row r="74" spans="1:16" ht="12.75" customHeight="1"/>
    <row r="75" spans="1:16" ht="12.75" customHeight="1"/>
    <row r="76" spans="1:16" ht="12.75" customHeight="1">
      <c r="A76" s="48"/>
    </row>
    <row r="77" spans="1:16" ht="12.75" customHeight="1">
      <c r="A77" s="51"/>
    </row>
    <row r="78" spans="1:16" ht="12.75" customHeight="1"/>
    <row r="79" spans="1:16" ht="12.75" customHeight="1"/>
    <row r="80" spans="1:16" ht="12.75" customHeight="1"/>
    <row r="81" spans="4:4" ht="12.75" customHeight="1"/>
    <row r="82" spans="4:4" ht="12.75" customHeight="1"/>
    <row r="83" spans="4:4" ht="12.75" customHeight="1"/>
    <row r="84" spans="4:4" ht="12.75" customHeight="1"/>
    <row r="85" spans="4:4" ht="12.75" customHeight="1"/>
    <row r="86" spans="4:4" ht="12.75" customHeight="1"/>
    <row r="87" spans="4:4" ht="12.75" customHeight="1"/>
    <row r="88" spans="4:4" ht="12.75" customHeight="1">
      <c r="D88" s="14" t="s">
        <v>648</v>
      </c>
    </row>
    <row r="89" spans="4:4" ht="12.75" customHeight="1"/>
    <row r="90" spans="4:4" ht="12.75" customHeight="1"/>
    <row r="91" spans="4:4" ht="12.75" customHeight="1"/>
    <row r="92" spans="4:4" ht="12.75" customHeight="1"/>
    <row r="93" spans="4:4" ht="12.75" customHeight="1"/>
    <row r="94" spans="4:4" ht="12.75" customHeight="1"/>
    <row r="95" spans="4:4" ht="12.75" customHeight="1"/>
  </sheetData>
  <mergeCells count="24">
    <mergeCell ref="J4:J6"/>
    <mergeCell ref="L4:O4"/>
    <mergeCell ref="E4:G4"/>
    <mergeCell ref="A11:C11"/>
    <mergeCell ref="A5:C5"/>
    <mergeCell ref="A6:C6"/>
    <mergeCell ref="A7:C7"/>
    <mergeCell ref="A10:C10"/>
    <mergeCell ref="A8:C8"/>
    <mergeCell ref="I4:I6"/>
    <mergeCell ref="N63:N64"/>
    <mergeCell ref="H28:J28"/>
    <mergeCell ref="H29:I29"/>
    <mergeCell ref="E32:G32"/>
    <mergeCell ref="E33:F33"/>
    <mergeCell ref="K62:K64"/>
    <mergeCell ref="S8:U8"/>
    <mergeCell ref="S9:U9"/>
    <mergeCell ref="S10:U10"/>
    <mergeCell ref="A12:C12"/>
    <mergeCell ref="L62:N62"/>
    <mergeCell ref="A21:C21"/>
    <mergeCell ref="A13:C13"/>
    <mergeCell ref="D9:G9"/>
  </mergeCells>
  <hyperlinks>
    <hyperlink ref="A49" location="'2 Sadržaj'!A1" display="Sadržaj / Contents"/>
  </hyperlinks>
  <pageMargins left="0.7" right="0.7" top="0.75" bottom="0.75" header="0.3" footer="0.3"/>
  <pageSetup paperSize="9" scale="5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7109375" customWidth="1"/>
    <col min="2" max="2" width="5.7109375" bestFit="1" customWidth="1"/>
    <col min="3" max="3" width="7" bestFit="1" customWidth="1"/>
    <col min="4" max="4" width="5.7109375" bestFit="1" customWidth="1"/>
    <col min="5" max="5" width="7" bestFit="1" customWidth="1"/>
    <col min="6" max="6" width="5.7109375" bestFit="1" customWidth="1"/>
    <col min="7" max="7" width="7" bestFit="1" customWidth="1"/>
    <col min="8" max="8" width="5.71093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7109375" bestFit="1" customWidth="1"/>
    <col min="15" max="15" width="7" bestFit="1" customWidth="1"/>
    <col min="16" max="16" width="5.7109375" bestFit="1" customWidth="1"/>
    <col min="17" max="17" width="7" bestFit="1" customWidth="1"/>
    <col min="18" max="18" width="5.7109375" bestFit="1" customWidth="1"/>
    <col min="19" max="19" width="7" bestFit="1" customWidth="1"/>
    <col min="20" max="20" width="5.7109375" bestFit="1" customWidth="1"/>
    <col min="21" max="21" width="7" bestFit="1" customWidth="1"/>
    <col min="22" max="22" width="5.7109375" bestFit="1" customWidth="1"/>
    <col min="23" max="23" width="7" bestFit="1" customWidth="1"/>
    <col min="24" max="24" width="5.71093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71093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7109375" bestFit="1" customWidth="1"/>
    <col min="37" max="37" width="7" bestFit="1" customWidth="1"/>
    <col min="38" max="38" width="5.7109375" bestFit="1" customWidth="1"/>
    <col min="39" max="39" width="7" bestFit="1" customWidth="1"/>
    <col min="40" max="40" width="5.7109375" bestFit="1" customWidth="1"/>
    <col min="41" max="41" width="7" bestFit="1" customWidth="1"/>
    <col min="42" max="42" width="7.85546875" customWidth="1"/>
    <col min="43" max="43" width="7.7109375" customWidth="1"/>
  </cols>
  <sheetData>
    <row r="1" spans="1:43" ht="12.75" customHeight="1">
      <c r="A1" s="145" t="s">
        <v>1334</v>
      </c>
      <c r="AQ1" s="141" t="str">
        <f>Naslovnica!A20</f>
        <v>Veljača 2020.</v>
      </c>
    </row>
    <row r="2" spans="1:43" ht="12.75" customHeight="1">
      <c r="A2" s="598" t="s">
        <v>1335</v>
      </c>
      <c r="G2" s="562"/>
      <c r="AQ2" s="573" t="str">
        <f>Naslovnica!A24</f>
        <v>February 2020</v>
      </c>
    </row>
    <row r="3" spans="1:43" ht="12.75" customHeight="1"/>
    <row r="4" spans="1:43" ht="12.75" customHeight="1">
      <c r="A4" s="346"/>
      <c r="B4" s="933"/>
      <c r="C4" s="324"/>
      <c r="D4" s="1014"/>
      <c r="E4" s="1014"/>
      <c r="F4" s="1014"/>
      <c r="G4" s="1014"/>
      <c r="H4" s="324"/>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c r="AM4" s="273"/>
      <c r="AN4" s="273"/>
      <c r="AO4" s="273"/>
      <c r="AP4" s="273"/>
      <c r="AQ4" s="25" t="s">
        <v>503</v>
      </c>
    </row>
    <row r="5" spans="1:43" ht="48.75" customHeight="1">
      <c r="A5" s="1030" t="s">
        <v>649</v>
      </c>
      <c r="B5" s="1000" t="s">
        <v>1324</v>
      </c>
      <c r="C5" s="1000"/>
      <c r="D5" s="1000" t="s">
        <v>1298</v>
      </c>
      <c r="E5" s="1000"/>
      <c r="F5" s="1000" t="s">
        <v>1325</v>
      </c>
      <c r="G5" s="1000"/>
      <c r="H5" s="1032" t="s">
        <v>1326</v>
      </c>
      <c r="I5" s="1032"/>
      <c r="J5" s="1000" t="s">
        <v>230</v>
      </c>
      <c r="K5" s="1000"/>
      <c r="L5" s="1000" t="s">
        <v>231</v>
      </c>
      <c r="M5" s="1000"/>
      <c r="N5" s="1000" t="s">
        <v>232</v>
      </c>
      <c r="O5" s="1000"/>
      <c r="P5" s="1000" t="s">
        <v>236</v>
      </c>
      <c r="Q5" s="1000"/>
      <c r="R5" s="1000" t="s">
        <v>233</v>
      </c>
      <c r="S5" s="1000"/>
      <c r="T5" s="1000" t="s">
        <v>1327</v>
      </c>
      <c r="U5" s="1000"/>
      <c r="V5" s="1000" t="s">
        <v>1328</v>
      </c>
      <c r="W5" s="1000"/>
      <c r="X5" s="1000" t="s">
        <v>759</v>
      </c>
      <c r="Y5" s="1000"/>
      <c r="Z5" s="1000" t="s">
        <v>235</v>
      </c>
      <c r="AA5" s="1000"/>
      <c r="AB5" s="1000" t="s">
        <v>1329</v>
      </c>
      <c r="AC5" s="1000"/>
      <c r="AD5" s="1000" t="s">
        <v>1330</v>
      </c>
      <c r="AE5" s="1000"/>
      <c r="AF5" s="1000" t="s">
        <v>1331</v>
      </c>
      <c r="AG5" s="1000"/>
      <c r="AH5" s="1000" t="s">
        <v>289</v>
      </c>
      <c r="AI5" s="1000"/>
      <c r="AJ5" s="1000" t="s">
        <v>287</v>
      </c>
      <c r="AK5" s="1000"/>
      <c r="AL5" s="1000" t="s">
        <v>1332</v>
      </c>
      <c r="AM5" s="1000"/>
      <c r="AN5" s="1000" t="s">
        <v>1333</v>
      </c>
      <c r="AO5" s="1000"/>
      <c r="AP5" s="1000" t="s">
        <v>502</v>
      </c>
      <c r="AQ5" s="1000"/>
    </row>
    <row r="6" spans="1:43">
      <c r="A6" s="1030"/>
      <c r="B6" s="791" t="s">
        <v>33</v>
      </c>
      <c r="C6" s="791" t="s">
        <v>34</v>
      </c>
      <c r="D6" s="791" t="s">
        <v>33</v>
      </c>
      <c r="E6" s="791" t="s">
        <v>34</v>
      </c>
      <c r="F6" s="791" t="s">
        <v>33</v>
      </c>
      <c r="G6" s="791" t="s">
        <v>34</v>
      </c>
      <c r="H6" s="791" t="s">
        <v>33</v>
      </c>
      <c r="I6" s="791" t="s">
        <v>34</v>
      </c>
      <c r="J6" s="791" t="s">
        <v>34</v>
      </c>
      <c r="K6" s="791" t="s">
        <v>34</v>
      </c>
      <c r="L6" s="791" t="s">
        <v>33</v>
      </c>
      <c r="M6" s="791" t="s">
        <v>34</v>
      </c>
      <c r="N6" s="791" t="s">
        <v>33</v>
      </c>
      <c r="O6" s="791" t="s">
        <v>34</v>
      </c>
      <c r="P6" s="791" t="s">
        <v>33</v>
      </c>
      <c r="Q6" s="791" t="s">
        <v>34</v>
      </c>
      <c r="R6" s="791" t="s">
        <v>33</v>
      </c>
      <c r="S6" s="791" t="s">
        <v>34</v>
      </c>
      <c r="T6" s="791" t="s">
        <v>33</v>
      </c>
      <c r="U6" s="791" t="s">
        <v>34</v>
      </c>
      <c r="V6" s="791" t="s">
        <v>33</v>
      </c>
      <c r="W6" s="791" t="s">
        <v>34</v>
      </c>
      <c r="X6" s="791" t="s">
        <v>33</v>
      </c>
      <c r="Y6" s="791" t="s">
        <v>34</v>
      </c>
      <c r="Z6" s="791" t="s">
        <v>33</v>
      </c>
      <c r="AA6" s="791" t="s">
        <v>34</v>
      </c>
      <c r="AB6" s="791" t="s">
        <v>33</v>
      </c>
      <c r="AC6" s="791" t="s">
        <v>34</v>
      </c>
      <c r="AD6" s="791" t="s">
        <v>33</v>
      </c>
      <c r="AE6" s="791" t="s">
        <v>34</v>
      </c>
      <c r="AF6" s="791" t="s">
        <v>33</v>
      </c>
      <c r="AG6" s="791" t="s">
        <v>34</v>
      </c>
      <c r="AH6" s="791" t="s">
        <v>33</v>
      </c>
      <c r="AI6" s="791" t="s">
        <v>34</v>
      </c>
      <c r="AJ6" s="791" t="s">
        <v>33</v>
      </c>
      <c r="AK6" s="791" t="s">
        <v>34</v>
      </c>
      <c r="AL6" s="791" t="s">
        <v>33</v>
      </c>
      <c r="AM6" s="791" t="s">
        <v>34</v>
      </c>
      <c r="AN6" s="791" t="s">
        <v>33</v>
      </c>
      <c r="AO6" s="791" t="s">
        <v>34</v>
      </c>
      <c r="AP6" s="791" t="s">
        <v>33</v>
      </c>
      <c r="AQ6" s="791" t="s">
        <v>34</v>
      </c>
    </row>
    <row r="7" spans="1:43">
      <c r="A7" s="1030"/>
      <c r="B7" s="792" t="s">
        <v>31</v>
      </c>
      <c r="C7" s="792" t="s">
        <v>32</v>
      </c>
      <c r="D7" s="792" t="s">
        <v>31</v>
      </c>
      <c r="E7" s="792" t="s">
        <v>32</v>
      </c>
      <c r="F7" s="792" t="s">
        <v>31</v>
      </c>
      <c r="G7" s="792" t="s">
        <v>32</v>
      </c>
      <c r="H7" s="792" t="s">
        <v>31</v>
      </c>
      <c r="I7" s="792" t="s">
        <v>32</v>
      </c>
      <c r="J7" s="792" t="s">
        <v>32</v>
      </c>
      <c r="K7" s="792" t="s">
        <v>32</v>
      </c>
      <c r="L7" s="792" t="s">
        <v>31</v>
      </c>
      <c r="M7" s="792" t="s">
        <v>32</v>
      </c>
      <c r="N7" s="792" t="s">
        <v>31</v>
      </c>
      <c r="O7" s="792" t="s">
        <v>32</v>
      </c>
      <c r="P7" s="792" t="s">
        <v>31</v>
      </c>
      <c r="Q7" s="792" t="s">
        <v>32</v>
      </c>
      <c r="R7" s="792" t="s">
        <v>31</v>
      </c>
      <c r="S7" s="792" t="s">
        <v>32</v>
      </c>
      <c r="T7" s="792" t="s">
        <v>31</v>
      </c>
      <c r="U7" s="792" t="s">
        <v>32</v>
      </c>
      <c r="V7" s="792" t="s">
        <v>31</v>
      </c>
      <c r="W7" s="792" t="s">
        <v>32</v>
      </c>
      <c r="X7" s="792" t="s">
        <v>31</v>
      </c>
      <c r="Y7" s="792" t="s">
        <v>32</v>
      </c>
      <c r="Z7" s="792" t="s">
        <v>31</v>
      </c>
      <c r="AA7" s="792" t="s">
        <v>32</v>
      </c>
      <c r="AB7" s="792" t="s">
        <v>31</v>
      </c>
      <c r="AC7" s="792" t="s">
        <v>32</v>
      </c>
      <c r="AD7" s="792" t="s">
        <v>31</v>
      </c>
      <c r="AE7" s="792" t="s">
        <v>32</v>
      </c>
      <c r="AF7" s="792" t="s">
        <v>31</v>
      </c>
      <c r="AG7" s="792" t="s">
        <v>32</v>
      </c>
      <c r="AH7" s="792" t="s">
        <v>31</v>
      </c>
      <c r="AI7" s="792" t="s">
        <v>32</v>
      </c>
      <c r="AJ7" s="792" t="s">
        <v>31</v>
      </c>
      <c r="AK7" s="792" t="s">
        <v>32</v>
      </c>
      <c r="AL7" s="792" t="s">
        <v>31</v>
      </c>
      <c r="AM7" s="792" t="s">
        <v>32</v>
      </c>
      <c r="AN7" s="792" t="s">
        <v>31</v>
      </c>
      <c r="AO7" s="792" t="s">
        <v>32</v>
      </c>
      <c r="AP7" s="792" t="s">
        <v>31</v>
      </c>
      <c r="AQ7" s="792" t="s">
        <v>32</v>
      </c>
    </row>
    <row r="8" spans="1:43" ht="18">
      <c r="A8" s="379" t="s">
        <v>504</v>
      </c>
      <c r="B8" s="403">
        <v>1495.8313000000001</v>
      </c>
      <c r="C8" s="404">
        <v>7.2801096178764832E-2</v>
      </c>
      <c r="D8" s="403">
        <v>1014.45317</v>
      </c>
      <c r="E8" s="404">
        <v>4.5567748345506344E-2</v>
      </c>
      <c r="F8" s="403">
        <v>1009.2630899999999</v>
      </c>
      <c r="G8" s="404">
        <v>3.8565423389356875E-2</v>
      </c>
      <c r="H8" s="403">
        <v>4816.9607699999997</v>
      </c>
      <c r="I8" s="404">
        <v>5.5029885323896556E-2</v>
      </c>
      <c r="J8" s="403">
        <v>567.95316000000003</v>
      </c>
      <c r="K8" s="404">
        <v>0.11980418550948521</v>
      </c>
      <c r="L8" s="403">
        <v>8421.9728000000014</v>
      </c>
      <c r="M8" s="404">
        <v>5.7489492170544609E-2</v>
      </c>
      <c r="N8" s="403">
        <v>4377.3087699999996</v>
      </c>
      <c r="O8" s="404">
        <v>4.9174737515282708E-2</v>
      </c>
      <c r="P8" s="403">
        <v>1318.8553200000001</v>
      </c>
      <c r="Q8" s="404">
        <v>6.9926113413899094E-2</v>
      </c>
      <c r="R8" s="403">
        <v>5216.8593499999997</v>
      </c>
      <c r="S8" s="404">
        <v>7.4292858461199818E-2</v>
      </c>
      <c r="T8" s="403">
        <v>1270.21299</v>
      </c>
      <c r="U8" s="404">
        <v>4.2424005164939882E-2</v>
      </c>
      <c r="V8" s="403">
        <v>4294.0186599999997</v>
      </c>
      <c r="W8" s="404">
        <v>0.12906685243427887</v>
      </c>
      <c r="X8" s="403">
        <v>1956.99164</v>
      </c>
      <c r="Y8" s="404">
        <v>5.9268926169085606E-2</v>
      </c>
      <c r="Z8" s="403">
        <v>14638.93606</v>
      </c>
      <c r="AA8" s="404">
        <v>7.1354142367917706E-2</v>
      </c>
      <c r="AB8" s="403">
        <v>11034.9853</v>
      </c>
      <c r="AC8" s="404">
        <v>7.3729887489763626E-2</v>
      </c>
      <c r="AD8" s="403">
        <v>1137.7394999999999</v>
      </c>
      <c r="AE8" s="404">
        <v>3.6621288385374089E-2</v>
      </c>
      <c r="AF8" s="403">
        <v>228.71514999999999</v>
      </c>
      <c r="AG8" s="404">
        <v>0.13991900602640853</v>
      </c>
      <c r="AH8" s="403">
        <v>138.74938</v>
      </c>
      <c r="AI8" s="404">
        <v>0.19360191306056204</v>
      </c>
      <c r="AJ8" s="403">
        <v>1771.9828200000002</v>
      </c>
      <c r="AK8" s="404">
        <v>4.9136306789753982E-2</v>
      </c>
      <c r="AL8" s="403">
        <v>1057.30809</v>
      </c>
      <c r="AM8" s="404">
        <v>3.5071766867451622E-2</v>
      </c>
      <c r="AN8" s="403">
        <v>1993.10617</v>
      </c>
      <c r="AO8" s="404">
        <v>3.9003289881211961E-2</v>
      </c>
      <c r="AP8" s="403">
        <v>67762.203490000014</v>
      </c>
      <c r="AQ8" s="404">
        <v>6.2302536227789328E-2</v>
      </c>
    </row>
    <row r="9" spans="1:43" ht="18">
      <c r="A9" s="379" t="s">
        <v>505</v>
      </c>
      <c r="B9" s="403">
        <v>1889.32701</v>
      </c>
      <c r="C9" s="404">
        <v>9.1952265852538434E-2</v>
      </c>
      <c r="D9" s="403">
        <v>2183.3416099999999</v>
      </c>
      <c r="E9" s="404">
        <v>9.8072502485997123E-2</v>
      </c>
      <c r="F9" s="403">
        <v>2346.2796200000003</v>
      </c>
      <c r="G9" s="404">
        <v>8.96547865781155E-2</v>
      </c>
      <c r="H9" s="403">
        <v>8218.4721599999993</v>
      </c>
      <c r="I9" s="404">
        <v>9.3889404978989774E-2</v>
      </c>
      <c r="J9" s="403">
        <v>888.08411000000001</v>
      </c>
      <c r="K9" s="404">
        <v>0.1873326903621173</v>
      </c>
      <c r="L9" s="403">
        <v>14253.742679999999</v>
      </c>
      <c r="M9" s="404">
        <v>9.7297919105463912E-2</v>
      </c>
      <c r="N9" s="403">
        <v>8484.5316700000003</v>
      </c>
      <c r="O9" s="404">
        <v>9.5315327232982319E-2</v>
      </c>
      <c r="P9" s="403">
        <v>927.19206999999994</v>
      </c>
      <c r="Q9" s="404">
        <v>4.9160007818968239E-2</v>
      </c>
      <c r="R9" s="403">
        <v>9.079000000000001E-2</v>
      </c>
      <c r="S9" s="404">
        <v>1.2929328101767461E-6</v>
      </c>
      <c r="T9" s="403">
        <v>1386.0641599999999</v>
      </c>
      <c r="U9" s="404">
        <v>4.6293333122642728E-2</v>
      </c>
      <c r="V9" s="403">
        <v>2300.5678399999997</v>
      </c>
      <c r="W9" s="404">
        <v>6.9148989194268581E-2</v>
      </c>
      <c r="X9" s="403">
        <v>9.6069999999999989E-2</v>
      </c>
      <c r="Y9" s="404">
        <v>2.909550363262693E-6</v>
      </c>
      <c r="Z9" s="403">
        <v>0.32568000000000003</v>
      </c>
      <c r="AA9" s="404">
        <v>1.5874525984085376E-6</v>
      </c>
      <c r="AB9" s="403">
        <v>0.23297000000000001</v>
      </c>
      <c r="AC9" s="404">
        <v>1.5565813113036257E-6</v>
      </c>
      <c r="AD9" s="403">
        <v>1344.7209499999999</v>
      </c>
      <c r="AE9" s="404">
        <v>4.3283558062108429E-2</v>
      </c>
      <c r="AF9" s="403">
        <v>81.5929</v>
      </c>
      <c r="AG9" s="404">
        <v>4.9915353079199823E-2</v>
      </c>
      <c r="AH9" s="403">
        <v>70.24342</v>
      </c>
      <c r="AI9" s="404">
        <v>9.8013126198593065E-2</v>
      </c>
      <c r="AJ9" s="403">
        <v>704.66597000000002</v>
      </c>
      <c r="AK9" s="404">
        <v>1.9540078433841458E-2</v>
      </c>
      <c r="AL9" s="403">
        <v>1335.1873400000002</v>
      </c>
      <c r="AM9" s="404">
        <v>4.4289246961926557E-2</v>
      </c>
      <c r="AN9" s="403">
        <v>1144.89984</v>
      </c>
      <c r="AO9" s="404">
        <v>2.2404657120936609E-2</v>
      </c>
      <c r="AP9" s="403">
        <v>47559.658859999996</v>
      </c>
      <c r="AQ9" s="404">
        <v>4.3727730452917286E-2</v>
      </c>
    </row>
    <row r="10" spans="1:43" ht="27">
      <c r="A10" s="379" t="s">
        <v>506</v>
      </c>
      <c r="B10" s="403">
        <v>18410.370800000001</v>
      </c>
      <c r="C10" s="404">
        <v>0.89602027668328876</v>
      </c>
      <c r="D10" s="403">
        <v>20377.17452</v>
      </c>
      <c r="E10" s="404">
        <v>0.91531278917470782</v>
      </c>
      <c r="F10" s="403">
        <v>24264.38769</v>
      </c>
      <c r="G10" s="404">
        <v>0.92717785265321551</v>
      </c>
      <c r="H10" s="403">
        <v>79840.320790000012</v>
      </c>
      <c r="I10" s="404">
        <v>0.91211116450442153</v>
      </c>
      <c r="J10" s="403">
        <v>3969.6518599999999</v>
      </c>
      <c r="K10" s="404">
        <v>0.83735938337505322</v>
      </c>
      <c r="L10" s="403">
        <v>133053.51659000001</v>
      </c>
      <c r="M10" s="404">
        <v>0.90824077468692754</v>
      </c>
      <c r="N10" s="403">
        <v>81507.373120000004</v>
      </c>
      <c r="O10" s="404">
        <v>0.9156547754195119</v>
      </c>
      <c r="P10" s="403">
        <v>17579.921609999998</v>
      </c>
      <c r="Q10" s="404">
        <v>0.93209283358565453</v>
      </c>
      <c r="R10" s="403">
        <v>66065.280050000001</v>
      </c>
      <c r="S10" s="404">
        <v>0.94083013757198164</v>
      </c>
      <c r="T10" s="403">
        <v>28223.453539999999</v>
      </c>
      <c r="U10" s="404">
        <v>0.94263871349119233</v>
      </c>
      <c r="V10" s="403">
        <v>29046.836739999999</v>
      </c>
      <c r="W10" s="404">
        <v>0.87307114571415723</v>
      </c>
      <c r="X10" s="403">
        <v>31676.778920000001</v>
      </c>
      <c r="Y10" s="404">
        <v>0.95935446667719404</v>
      </c>
      <c r="Z10" s="403">
        <v>193850.57869999998</v>
      </c>
      <c r="AA10" s="404">
        <v>0.94488026547627624</v>
      </c>
      <c r="AB10" s="403">
        <v>141419.93893999999</v>
      </c>
      <c r="AC10" s="404">
        <v>0.94489262136628682</v>
      </c>
      <c r="AD10" s="403">
        <v>29535.340050000003</v>
      </c>
      <c r="AE10" s="404">
        <v>0.95067649978851865</v>
      </c>
      <c r="AF10" s="403">
        <v>1407.9013300000001</v>
      </c>
      <c r="AG10" s="404">
        <v>0.86129910798151599</v>
      </c>
      <c r="AH10" s="403">
        <v>578.50671999999997</v>
      </c>
      <c r="AI10" s="404">
        <v>0.80721086977391099</v>
      </c>
      <c r="AJ10" s="403">
        <v>34331.55315</v>
      </c>
      <c r="AK10" s="404">
        <v>0.95199891844727058</v>
      </c>
      <c r="AL10" s="403">
        <v>28594.73805</v>
      </c>
      <c r="AM10" s="404">
        <v>0.94851065267593693</v>
      </c>
      <c r="AN10" s="403">
        <v>48717.879820000002</v>
      </c>
      <c r="AO10" s="404">
        <v>0.95336496249846359</v>
      </c>
      <c r="AP10" s="403">
        <v>1012451.5029900002</v>
      </c>
      <c r="AQ10" s="404">
        <v>0.930877291397748</v>
      </c>
    </row>
    <row r="11" spans="1:43" ht="18.75">
      <c r="A11" s="379" t="s">
        <v>507</v>
      </c>
      <c r="B11" s="405">
        <v>15709.263919999999</v>
      </c>
      <c r="C11" s="406">
        <v>0.76455923441200901</v>
      </c>
      <c r="D11" s="405">
        <v>17369.430479999999</v>
      </c>
      <c r="E11" s="406">
        <v>0.78020933880802745</v>
      </c>
      <c r="F11" s="405">
        <v>20716.643539999997</v>
      </c>
      <c r="G11" s="406">
        <v>0.79161334367878733</v>
      </c>
      <c r="H11" s="405">
        <v>68022.435459999993</v>
      </c>
      <c r="I11" s="406">
        <v>0.77710137191255446</v>
      </c>
      <c r="J11" s="405">
        <v>3849.6929799999998</v>
      </c>
      <c r="K11" s="406">
        <v>0.81205522640367545</v>
      </c>
      <c r="L11" s="405">
        <v>113460.13423000001</v>
      </c>
      <c r="M11" s="406">
        <v>0.77449377401035124</v>
      </c>
      <c r="N11" s="405">
        <v>69486.864480000004</v>
      </c>
      <c r="O11" s="406">
        <v>0.78061624187503276</v>
      </c>
      <c r="P11" s="405">
        <v>14223.57259</v>
      </c>
      <c r="Q11" s="406">
        <v>0.75413817952310824</v>
      </c>
      <c r="R11" s="405">
        <v>40853.778640000004</v>
      </c>
      <c r="S11" s="406">
        <v>0.58179525083548767</v>
      </c>
      <c r="T11" s="405">
        <v>19936.184359999999</v>
      </c>
      <c r="U11" s="406">
        <v>0.66585115639372705</v>
      </c>
      <c r="V11" s="405">
        <v>23254.0622</v>
      </c>
      <c r="W11" s="406">
        <v>0.69895565252735592</v>
      </c>
      <c r="X11" s="405">
        <v>20078.332969999999</v>
      </c>
      <c r="Y11" s="406">
        <v>0.60808703015064858</v>
      </c>
      <c r="Z11" s="405">
        <v>123156.83968999999</v>
      </c>
      <c r="AA11" s="406">
        <v>0.60029981938612809</v>
      </c>
      <c r="AB11" s="405">
        <v>88476.325900000011</v>
      </c>
      <c r="AC11" s="406">
        <v>0.59115163063376808</v>
      </c>
      <c r="AD11" s="405">
        <v>20897.280770000001</v>
      </c>
      <c r="AE11" s="406">
        <v>0.67263670246862517</v>
      </c>
      <c r="AF11" s="405">
        <v>1146.4544799999999</v>
      </c>
      <c r="AG11" s="406">
        <v>0.70135612483966647</v>
      </c>
      <c r="AH11" s="405">
        <v>512.66377999999997</v>
      </c>
      <c r="AI11" s="406">
        <v>0.71533788882414528</v>
      </c>
      <c r="AJ11" s="405">
        <v>31556.67051</v>
      </c>
      <c r="AK11" s="406">
        <v>0.87505263930411137</v>
      </c>
      <c r="AL11" s="405">
        <v>20390.608059999999</v>
      </c>
      <c r="AM11" s="406">
        <v>0.6763730070067846</v>
      </c>
      <c r="AN11" s="405">
        <v>39660.075539999998</v>
      </c>
      <c r="AO11" s="406">
        <v>0.77611190325971646</v>
      </c>
      <c r="AP11" s="405">
        <v>752757.31457999989</v>
      </c>
      <c r="AQ11" s="406">
        <v>0.69210691870837571</v>
      </c>
    </row>
    <row r="12" spans="1:43" ht="19.5">
      <c r="A12" s="386" t="s">
        <v>508</v>
      </c>
      <c r="B12" s="405">
        <v>4624.5573199999999</v>
      </c>
      <c r="C12" s="406">
        <v>0.2250740723486204</v>
      </c>
      <c r="D12" s="405">
        <v>5282.4509500000004</v>
      </c>
      <c r="E12" s="406">
        <v>0.23727994810946368</v>
      </c>
      <c r="F12" s="405">
        <v>6474.4460799999997</v>
      </c>
      <c r="G12" s="406">
        <v>0.24739808357279955</v>
      </c>
      <c r="H12" s="405">
        <v>20713.173300000002</v>
      </c>
      <c r="I12" s="406">
        <v>0.23663127142158483</v>
      </c>
      <c r="J12" s="405">
        <v>215.41454999999999</v>
      </c>
      <c r="K12" s="406">
        <v>4.5439600529103973E-2</v>
      </c>
      <c r="L12" s="405">
        <v>34018.387799999997</v>
      </c>
      <c r="M12" s="406">
        <v>0.23221398186926581</v>
      </c>
      <c r="N12" s="405">
        <v>21145.85468</v>
      </c>
      <c r="O12" s="406">
        <v>0.2375527768458775</v>
      </c>
      <c r="P12" s="405">
        <v>4408.2478300000002</v>
      </c>
      <c r="Q12" s="406">
        <v>0.23372665147012073</v>
      </c>
      <c r="R12" s="405">
        <v>8134.5397800000001</v>
      </c>
      <c r="S12" s="406">
        <v>0.11584330187520574</v>
      </c>
      <c r="T12" s="405">
        <v>5378.6671200000001</v>
      </c>
      <c r="U12" s="406">
        <v>0.17964278705681661</v>
      </c>
      <c r="V12" s="405">
        <v>7882.2956100000001</v>
      </c>
      <c r="W12" s="406">
        <v>0.23692097424169886</v>
      </c>
      <c r="X12" s="405">
        <v>1769.0496699999999</v>
      </c>
      <c r="Y12" s="406">
        <v>5.3576965858001951E-2</v>
      </c>
      <c r="Z12" s="405">
        <v>23394.187999999998</v>
      </c>
      <c r="AA12" s="406">
        <v>0.1140296135109857</v>
      </c>
      <c r="AB12" s="405">
        <v>16241.473119999999</v>
      </c>
      <c r="AC12" s="406">
        <v>0.10851686280049871</v>
      </c>
      <c r="AD12" s="405">
        <v>5518.3484600000002</v>
      </c>
      <c r="AE12" s="406">
        <v>0.17762328754925449</v>
      </c>
      <c r="AF12" s="405">
        <v>398.37666999999999</v>
      </c>
      <c r="AG12" s="406">
        <v>0.24371130504695715</v>
      </c>
      <c r="AH12" s="405">
        <v>97.539109999999994</v>
      </c>
      <c r="AI12" s="406">
        <v>0.13609976703481194</v>
      </c>
      <c r="AJ12" s="405">
        <v>5857.4825700000001</v>
      </c>
      <c r="AK12" s="406">
        <v>0.16242542383969422</v>
      </c>
      <c r="AL12" s="405">
        <v>5500.7559299999994</v>
      </c>
      <c r="AM12" s="406">
        <v>0.18246453554678846</v>
      </c>
      <c r="AN12" s="405">
        <v>6252.5173500000001</v>
      </c>
      <c r="AO12" s="406">
        <v>0.12235612450557877</v>
      </c>
      <c r="AP12" s="405">
        <v>183307.76590000003</v>
      </c>
      <c r="AQ12" s="406">
        <v>0.16853847923503934</v>
      </c>
    </row>
    <row r="13" spans="1:43" ht="19.5">
      <c r="A13" s="386" t="s">
        <v>509</v>
      </c>
      <c r="B13" s="405">
        <v>10119.330400000001</v>
      </c>
      <c r="C13" s="406">
        <v>0.49250095630108742</v>
      </c>
      <c r="D13" s="405">
        <v>10789.799150000001</v>
      </c>
      <c r="E13" s="406">
        <v>0.48466195079833829</v>
      </c>
      <c r="F13" s="405">
        <v>12448.198960000002</v>
      </c>
      <c r="G13" s="406">
        <v>0.47566394539143603</v>
      </c>
      <c r="H13" s="405">
        <v>42727.385280000002</v>
      </c>
      <c r="I13" s="406">
        <v>0.48812585869333247</v>
      </c>
      <c r="J13" s="405">
        <v>3615.3312999999998</v>
      </c>
      <c r="K13" s="406">
        <v>0.76261891340378896</v>
      </c>
      <c r="L13" s="405">
        <v>72047.596930000014</v>
      </c>
      <c r="M13" s="406">
        <v>0.49180635677353279</v>
      </c>
      <c r="N13" s="405">
        <v>43262.546880000002</v>
      </c>
      <c r="O13" s="406">
        <v>0.48601195365677008</v>
      </c>
      <c r="P13" s="405">
        <v>9226.3401400000002</v>
      </c>
      <c r="Q13" s="406">
        <v>0.48918338292395075</v>
      </c>
      <c r="R13" s="405">
        <v>27434.248070000001</v>
      </c>
      <c r="S13" s="406">
        <v>0.3906888363501605</v>
      </c>
      <c r="T13" s="405">
        <v>14200.677089999999</v>
      </c>
      <c r="U13" s="406">
        <v>0.47429021979361385</v>
      </c>
      <c r="V13" s="405">
        <v>14558.125050000001</v>
      </c>
      <c r="W13" s="406">
        <v>0.43757876393302142</v>
      </c>
      <c r="X13" s="405">
        <v>16143.31415</v>
      </c>
      <c r="Y13" s="406">
        <v>0.4889121010658507</v>
      </c>
      <c r="Z13" s="405">
        <v>81341.030400000003</v>
      </c>
      <c r="AA13" s="406">
        <v>0.39647823036633456</v>
      </c>
      <c r="AB13" s="405">
        <v>59341.2817</v>
      </c>
      <c r="AC13" s="406">
        <v>0.39648680123202057</v>
      </c>
      <c r="AD13" s="405">
        <v>15076.99091</v>
      </c>
      <c r="AE13" s="406">
        <v>0.48529459696070482</v>
      </c>
      <c r="AF13" s="405">
        <v>717.85577000000001</v>
      </c>
      <c r="AG13" s="406">
        <v>0.43915615475722591</v>
      </c>
      <c r="AH13" s="405">
        <v>415.12466999999998</v>
      </c>
      <c r="AI13" s="406">
        <v>0.57923812178933343</v>
      </c>
      <c r="AJ13" s="405">
        <v>25699.18794</v>
      </c>
      <c r="AK13" s="406">
        <v>0.7126272154644171</v>
      </c>
      <c r="AL13" s="405">
        <v>14618.170400000001</v>
      </c>
      <c r="AM13" s="406">
        <v>0.4848965681303754</v>
      </c>
      <c r="AN13" s="405">
        <v>30843.76957</v>
      </c>
      <c r="AO13" s="406">
        <v>0.60358474810602514</v>
      </c>
      <c r="AP13" s="405">
        <v>504626.30476000003</v>
      </c>
      <c r="AQ13" s="406">
        <v>0.46396806795760465</v>
      </c>
    </row>
    <row r="14" spans="1:43" ht="19.5">
      <c r="A14" s="386" t="s">
        <v>510</v>
      </c>
      <c r="B14" s="405">
        <v>0</v>
      </c>
      <c r="C14" s="406">
        <v>0</v>
      </c>
      <c r="D14" s="405">
        <v>0</v>
      </c>
      <c r="E14" s="406">
        <v>0</v>
      </c>
      <c r="F14" s="405">
        <v>0</v>
      </c>
      <c r="G14" s="406">
        <v>0</v>
      </c>
      <c r="H14" s="405">
        <v>0</v>
      </c>
      <c r="I14" s="406">
        <v>0</v>
      </c>
      <c r="J14" s="405">
        <v>0</v>
      </c>
      <c r="K14" s="406">
        <v>0</v>
      </c>
      <c r="L14" s="405">
        <v>0</v>
      </c>
      <c r="M14" s="406">
        <v>0</v>
      </c>
      <c r="N14" s="405">
        <v>0</v>
      </c>
      <c r="O14" s="406">
        <v>0</v>
      </c>
      <c r="P14" s="405">
        <v>0</v>
      </c>
      <c r="Q14" s="406">
        <v>0</v>
      </c>
      <c r="R14" s="405">
        <v>0</v>
      </c>
      <c r="S14" s="406">
        <v>0</v>
      </c>
      <c r="T14" s="405">
        <v>0</v>
      </c>
      <c r="U14" s="406">
        <v>0</v>
      </c>
      <c r="V14" s="405">
        <v>0</v>
      </c>
      <c r="W14" s="406">
        <v>0</v>
      </c>
      <c r="X14" s="405">
        <v>0</v>
      </c>
      <c r="Y14" s="406">
        <v>0</v>
      </c>
      <c r="Z14" s="405">
        <v>0</v>
      </c>
      <c r="AA14" s="406">
        <v>0</v>
      </c>
      <c r="AB14" s="405">
        <v>0</v>
      </c>
      <c r="AC14" s="406">
        <v>0</v>
      </c>
      <c r="AD14" s="405">
        <v>0</v>
      </c>
      <c r="AE14" s="406">
        <v>0</v>
      </c>
      <c r="AF14" s="405">
        <v>0</v>
      </c>
      <c r="AG14" s="406">
        <v>0</v>
      </c>
      <c r="AH14" s="405">
        <v>0</v>
      </c>
      <c r="AI14" s="406">
        <v>0</v>
      </c>
      <c r="AJ14" s="405">
        <v>0</v>
      </c>
      <c r="AK14" s="406">
        <v>0</v>
      </c>
      <c r="AL14" s="405">
        <v>0</v>
      </c>
      <c r="AM14" s="406">
        <v>0</v>
      </c>
      <c r="AN14" s="405">
        <v>0</v>
      </c>
      <c r="AO14" s="406">
        <v>0</v>
      </c>
      <c r="AP14" s="405">
        <v>0</v>
      </c>
      <c r="AQ14" s="406">
        <v>0</v>
      </c>
    </row>
    <row r="15" spans="1:43" ht="19.5">
      <c r="A15" s="386" t="s">
        <v>511</v>
      </c>
      <c r="B15" s="405">
        <v>866.09020999999996</v>
      </c>
      <c r="C15" s="406">
        <v>4.2152023879762794E-2</v>
      </c>
      <c r="D15" s="405">
        <v>1169.9702</v>
      </c>
      <c r="E15" s="406">
        <v>5.2553345212910843E-2</v>
      </c>
      <c r="F15" s="405">
        <v>1613.0084099999999</v>
      </c>
      <c r="G15" s="406">
        <v>6.1635417839607451E-2</v>
      </c>
      <c r="H15" s="405">
        <v>4116.47379</v>
      </c>
      <c r="I15" s="406">
        <v>4.7027387479123245E-2</v>
      </c>
      <c r="J15" s="405">
        <v>7.5706099999999994</v>
      </c>
      <c r="K15" s="406">
        <v>1.5969464187151694E-3</v>
      </c>
      <c r="L15" s="405">
        <v>6643.2991900000006</v>
      </c>
      <c r="M15" s="406">
        <v>4.5348032561930186E-2</v>
      </c>
      <c r="N15" s="405">
        <v>4569.6222199999993</v>
      </c>
      <c r="O15" s="406">
        <v>5.1335189044135775E-2</v>
      </c>
      <c r="P15" s="405">
        <v>529.16488000000004</v>
      </c>
      <c r="Q15" s="406">
        <v>2.8056484174118736E-2</v>
      </c>
      <c r="R15" s="405">
        <v>4594.8926300000003</v>
      </c>
      <c r="S15" s="406">
        <v>6.5435482328079289E-2</v>
      </c>
      <c r="T15" s="405">
        <v>356.84015000000005</v>
      </c>
      <c r="U15" s="406">
        <v>1.1918149543296614E-2</v>
      </c>
      <c r="V15" s="405">
        <v>813.64154000000008</v>
      </c>
      <c r="W15" s="406">
        <v>2.445591435263568E-2</v>
      </c>
      <c r="X15" s="405">
        <v>2165.9691499999999</v>
      </c>
      <c r="Y15" s="406">
        <v>6.5597963226795952E-2</v>
      </c>
      <c r="Z15" s="405">
        <v>16497.854500000001</v>
      </c>
      <c r="AA15" s="406">
        <v>8.041501472055694E-2</v>
      </c>
      <c r="AB15" s="405">
        <v>11584.27526</v>
      </c>
      <c r="AC15" s="406">
        <v>7.7399950099639223E-2</v>
      </c>
      <c r="AD15" s="405">
        <v>301.94140000000004</v>
      </c>
      <c r="AE15" s="406">
        <v>9.718817958665929E-3</v>
      </c>
      <c r="AF15" s="405">
        <v>30.22204</v>
      </c>
      <c r="AG15" s="406">
        <v>1.8488665035483482E-2</v>
      </c>
      <c r="AH15" s="405">
        <v>0</v>
      </c>
      <c r="AI15" s="406">
        <v>0</v>
      </c>
      <c r="AJ15" s="405">
        <v>0</v>
      </c>
      <c r="AK15" s="406">
        <v>0</v>
      </c>
      <c r="AL15" s="405">
        <v>271.68172999999996</v>
      </c>
      <c r="AM15" s="406">
        <v>9.0119033296207317E-3</v>
      </c>
      <c r="AN15" s="405">
        <v>2563.7886200000003</v>
      </c>
      <c r="AO15" s="406">
        <v>5.0171030648112631E-2</v>
      </c>
      <c r="AP15" s="405">
        <v>58696.306530000002</v>
      </c>
      <c r="AQ15" s="406">
        <v>5.3967087486498616E-2</v>
      </c>
    </row>
    <row r="16" spans="1:43" ht="19.5">
      <c r="A16" s="387" t="s">
        <v>512</v>
      </c>
      <c r="B16" s="405">
        <v>0</v>
      </c>
      <c r="C16" s="406">
        <v>0</v>
      </c>
      <c r="D16" s="405">
        <v>0</v>
      </c>
      <c r="E16" s="406">
        <v>0</v>
      </c>
      <c r="F16" s="405">
        <v>0</v>
      </c>
      <c r="G16" s="406">
        <v>0</v>
      </c>
      <c r="H16" s="405">
        <v>0</v>
      </c>
      <c r="I16" s="406">
        <v>0</v>
      </c>
      <c r="J16" s="405">
        <v>0</v>
      </c>
      <c r="K16" s="406">
        <v>0</v>
      </c>
      <c r="L16" s="405">
        <v>0</v>
      </c>
      <c r="M16" s="406">
        <v>0</v>
      </c>
      <c r="N16" s="405">
        <v>0</v>
      </c>
      <c r="O16" s="406">
        <v>0</v>
      </c>
      <c r="P16" s="405">
        <v>0</v>
      </c>
      <c r="Q16" s="406">
        <v>0</v>
      </c>
      <c r="R16" s="405">
        <v>0</v>
      </c>
      <c r="S16" s="406">
        <v>0</v>
      </c>
      <c r="T16" s="405">
        <v>0</v>
      </c>
      <c r="U16" s="406">
        <v>0</v>
      </c>
      <c r="V16" s="405">
        <v>0</v>
      </c>
      <c r="W16" s="406">
        <v>0</v>
      </c>
      <c r="X16" s="405">
        <v>0</v>
      </c>
      <c r="Y16" s="406">
        <v>0</v>
      </c>
      <c r="Z16" s="405">
        <v>0</v>
      </c>
      <c r="AA16" s="406">
        <v>0</v>
      </c>
      <c r="AB16" s="405">
        <v>0</v>
      </c>
      <c r="AC16" s="406">
        <v>0</v>
      </c>
      <c r="AD16" s="405">
        <v>0</v>
      </c>
      <c r="AE16" s="406">
        <v>0</v>
      </c>
      <c r="AF16" s="405">
        <v>0</v>
      </c>
      <c r="AG16" s="406">
        <v>0</v>
      </c>
      <c r="AH16" s="405">
        <v>0</v>
      </c>
      <c r="AI16" s="406">
        <v>0</v>
      </c>
      <c r="AJ16" s="405">
        <v>0</v>
      </c>
      <c r="AK16" s="406">
        <v>0</v>
      </c>
      <c r="AL16" s="405">
        <v>0</v>
      </c>
      <c r="AM16" s="406">
        <v>0</v>
      </c>
      <c r="AN16" s="405">
        <v>0</v>
      </c>
      <c r="AO16" s="406">
        <v>0</v>
      </c>
      <c r="AP16" s="405">
        <v>0</v>
      </c>
      <c r="AQ16" s="406">
        <v>0</v>
      </c>
    </row>
    <row r="17" spans="1:43" s="273" customFormat="1" ht="19.5">
      <c r="A17" s="387" t="s">
        <v>513</v>
      </c>
      <c r="B17" s="405">
        <v>99.285989999999998</v>
      </c>
      <c r="C17" s="406">
        <v>4.8321818825384135E-3</v>
      </c>
      <c r="D17" s="405">
        <v>127.21017999999999</v>
      </c>
      <c r="E17" s="406">
        <v>5.714094687314708E-3</v>
      </c>
      <c r="F17" s="405">
        <v>180.99009000000001</v>
      </c>
      <c r="G17" s="406">
        <v>6.9158968749444766E-3</v>
      </c>
      <c r="H17" s="405">
        <v>465.40309000000002</v>
      </c>
      <c r="I17" s="406">
        <v>5.3168543185140183E-3</v>
      </c>
      <c r="J17" s="405">
        <v>11.376520000000001</v>
      </c>
      <c r="K17" s="406">
        <v>2.3997660520673372E-3</v>
      </c>
      <c r="L17" s="405">
        <v>750.85031000000004</v>
      </c>
      <c r="M17" s="406">
        <v>5.1254028056224536E-3</v>
      </c>
      <c r="N17" s="405">
        <v>508.84070000000003</v>
      </c>
      <c r="O17" s="406">
        <v>5.7163223282493542E-3</v>
      </c>
      <c r="P17" s="405">
        <v>59.819739999999996</v>
      </c>
      <c r="Q17" s="406">
        <v>3.1716609549180537E-3</v>
      </c>
      <c r="R17" s="405">
        <v>690.09816000000001</v>
      </c>
      <c r="S17" s="406">
        <v>9.8276302820420932E-3</v>
      </c>
      <c r="T17" s="405">
        <v>0</v>
      </c>
      <c r="U17" s="406">
        <v>0</v>
      </c>
      <c r="V17" s="405">
        <v>0</v>
      </c>
      <c r="W17" s="406">
        <v>0</v>
      </c>
      <c r="X17" s="405">
        <v>0</v>
      </c>
      <c r="Y17" s="406">
        <v>0</v>
      </c>
      <c r="Z17" s="405">
        <v>1923.7667900000001</v>
      </c>
      <c r="AA17" s="406">
        <v>9.3769607882508953E-3</v>
      </c>
      <c r="AB17" s="405">
        <v>1309.29582</v>
      </c>
      <c r="AC17" s="406">
        <v>8.7480165016094596E-3</v>
      </c>
      <c r="AD17" s="405">
        <v>0</v>
      </c>
      <c r="AE17" s="406">
        <v>0</v>
      </c>
      <c r="AF17" s="405">
        <v>0</v>
      </c>
      <c r="AG17" s="406">
        <v>0</v>
      </c>
      <c r="AH17" s="405">
        <v>0</v>
      </c>
      <c r="AI17" s="406">
        <v>0</v>
      </c>
      <c r="AJ17" s="405">
        <v>0</v>
      </c>
      <c r="AK17" s="406">
        <v>0</v>
      </c>
      <c r="AL17" s="405">
        <v>0</v>
      </c>
      <c r="AM17" s="406">
        <v>0</v>
      </c>
      <c r="AN17" s="405">
        <v>0</v>
      </c>
      <c r="AO17" s="406">
        <v>0</v>
      </c>
      <c r="AP17" s="405">
        <v>6126.9373900000001</v>
      </c>
      <c r="AQ17" s="406">
        <v>5.6332840292332691E-3</v>
      </c>
    </row>
    <row r="18" spans="1:43" ht="19.5">
      <c r="A18" s="388" t="s">
        <v>514</v>
      </c>
      <c r="B18" s="405">
        <v>0</v>
      </c>
      <c r="C18" s="406">
        <v>0</v>
      </c>
      <c r="D18" s="405">
        <v>0</v>
      </c>
      <c r="E18" s="406">
        <v>0</v>
      </c>
      <c r="F18" s="405">
        <v>0</v>
      </c>
      <c r="G18" s="406">
        <v>0</v>
      </c>
      <c r="H18" s="405">
        <v>0</v>
      </c>
      <c r="I18" s="406">
        <v>0</v>
      </c>
      <c r="J18" s="405">
        <v>0</v>
      </c>
      <c r="K18" s="406">
        <v>0</v>
      </c>
      <c r="L18" s="405">
        <v>0</v>
      </c>
      <c r="M18" s="406">
        <v>0</v>
      </c>
      <c r="N18" s="405">
        <v>0</v>
      </c>
      <c r="O18" s="406">
        <v>0</v>
      </c>
      <c r="P18" s="405">
        <v>0</v>
      </c>
      <c r="Q18" s="406">
        <v>0</v>
      </c>
      <c r="R18" s="405">
        <v>0</v>
      </c>
      <c r="S18" s="406">
        <v>0</v>
      </c>
      <c r="T18" s="405">
        <v>0</v>
      </c>
      <c r="U18" s="406">
        <v>0</v>
      </c>
      <c r="V18" s="405">
        <v>0</v>
      </c>
      <c r="W18" s="406">
        <v>0</v>
      </c>
      <c r="X18" s="405">
        <v>0</v>
      </c>
      <c r="Y18" s="406">
        <v>0</v>
      </c>
      <c r="Z18" s="405">
        <v>0</v>
      </c>
      <c r="AA18" s="406">
        <v>0</v>
      </c>
      <c r="AB18" s="405">
        <v>0</v>
      </c>
      <c r="AC18" s="406">
        <v>0</v>
      </c>
      <c r="AD18" s="405">
        <v>0</v>
      </c>
      <c r="AE18" s="406">
        <v>0</v>
      </c>
      <c r="AF18" s="405">
        <v>0</v>
      </c>
      <c r="AG18" s="406">
        <v>0</v>
      </c>
      <c r="AH18" s="405">
        <v>0</v>
      </c>
      <c r="AI18" s="406">
        <v>0</v>
      </c>
      <c r="AJ18" s="405">
        <v>0</v>
      </c>
      <c r="AK18" s="406">
        <v>0</v>
      </c>
      <c r="AL18" s="405">
        <v>0</v>
      </c>
      <c r="AM18" s="406">
        <v>0</v>
      </c>
      <c r="AN18" s="405">
        <v>0</v>
      </c>
      <c r="AO18" s="406">
        <v>0</v>
      </c>
      <c r="AP18" s="405">
        <v>0</v>
      </c>
      <c r="AQ18" s="406">
        <v>0</v>
      </c>
    </row>
    <row r="19" spans="1:43" ht="18.75">
      <c r="A19" s="379" t="s">
        <v>515</v>
      </c>
      <c r="B19" s="405">
        <v>0</v>
      </c>
      <c r="C19" s="406">
        <v>0</v>
      </c>
      <c r="D19" s="405">
        <v>0</v>
      </c>
      <c r="E19" s="406">
        <v>0</v>
      </c>
      <c r="F19" s="405">
        <v>0</v>
      </c>
      <c r="G19" s="406">
        <v>0</v>
      </c>
      <c r="H19" s="405">
        <v>0</v>
      </c>
      <c r="I19" s="406">
        <v>0</v>
      </c>
      <c r="J19" s="405">
        <v>0</v>
      </c>
      <c r="K19" s="406">
        <v>0</v>
      </c>
      <c r="L19" s="405">
        <v>0</v>
      </c>
      <c r="M19" s="406">
        <v>0</v>
      </c>
      <c r="N19" s="405">
        <v>0</v>
      </c>
      <c r="O19" s="406">
        <v>0</v>
      </c>
      <c r="P19" s="405">
        <v>0</v>
      </c>
      <c r="Q19" s="406">
        <v>0</v>
      </c>
      <c r="R19" s="405">
        <v>0</v>
      </c>
      <c r="S19" s="406">
        <v>0</v>
      </c>
      <c r="T19" s="405">
        <v>0</v>
      </c>
      <c r="U19" s="406">
        <v>0</v>
      </c>
      <c r="V19" s="405">
        <v>0</v>
      </c>
      <c r="W19" s="406">
        <v>0</v>
      </c>
      <c r="X19" s="405">
        <v>0</v>
      </c>
      <c r="Y19" s="406">
        <v>0</v>
      </c>
      <c r="Z19" s="405">
        <v>0</v>
      </c>
      <c r="AA19" s="406">
        <v>0</v>
      </c>
      <c r="AB19" s="405">
        <v>0</v>
      </c>
      <c r="AC19" s="406">
        <v>0</v>
      </c>
      <c r="AD19" s="405">
        <v>0</v>
      </c>
      <c r="AE19" s="406">
        <v>0</v>
      </c>
      <c r="AF19" s="405">
        <v>0</v>
      </c>
      <c r="AG19" s="406">
        <v>0</v>
      </c>
      <c r="AH19" s="405">
        <v>0</v>
      </c>
      <c r="AI19" s="406">
        <v>0</v>
      </c>
      <c r="AJ19" s="405">
        <v>0</v>
      </c>
      <c r="AK19" s="406">
        <v>0</v>
      </c>
      <c r="AL19" s="405">
        <v>0</v>
      </c>
      <c r="AM19" s="406">
        <v>0</v>
      </c>
      <c r="AN19" s="405">
        <v>0</v>
      </c>
      <c r="AO19" s="406">
        <v>0</v>
      </c>
      <c r="AP19" s="405">
        <v>0</v>
      </c>
      <c r="AQ19" s="406">
        <v>0</v>
      </c>
    </row>
    <row r="20" spans="1:43" ht="19.5">
      <c r="A20" s="386" t="s">
        <v>516</v>
      </c>
      <c r="B20" s="405">
        <v>2701.1068799999998</v>
      </c>
      <c r="C20" s="406">
        <v>0.13146104227127978</v>
      </c>
      <c r="D20" s="405">
        <v>3007.74404</v>
      </c>
      <c r="E20" s="406">
        <v>0.13510345036668037</v>
      </c>
      <c r="F20" s="405">
        <v>3547.74415</v>
      </c>
      <c r="G20" s="406">
        <v>0.13556450897442809</v>
      </c>
      <c r="H20" s="405">
        <v>11817.885330000001</v>
      </c>
      <c r="I20" s="406">
        <v>0.13500979259186691</v>
      </c>
      <c r="J20" s="405">
        <v>119.95888000000001</v>
      </c>
      <c r="K20" s="406">
        <v>2.5304156971377841E-2</v>
      </c>
      <c r="L20" s="405">
        <v>19593.38236</v>
      </c>
      <c r="M20" s="406">
        <v>0.13374700067657624</v>
      </c>
      <c r="N20" s="405">
        <v>12020.50864</v>
      </c>
      <c r="O20" s="406">
        <v>0.1350385335444792</v>
      </c>
      <c r="P20" s="405">
        <v>3356.3490200000001</v>
      </c>
      <c r="Q20" s="406">
        <v>0.17795465406254649</v>
      </c>
      <c r="R20" s="405">
        <v>25211.501410000001</v>
      </c>
      <c r="S20" s="406">
        <v>0.35903488673649403</v>
      </c>
      <c r="T20" s="405">
        <v>8287.2691799999993</v>
      </c>
      <c r="U20" s="406">
        <v>0.27678755709746528</v>
      </c>
      <c r="V20" s="405">
        <v>5792.7745400000003</v>
      </c>
      <c r="W20" s="406">
        <v>0.17411549318680133</v>
      </c>
      <c r="X20" s="405">
        <v>11598.445949999999</v>
      </c>
      <c r="Y20" s="406">
        <v>0.35126743652654535</v>
      </c>
      <c r="Z20" s="405">
        <v>70693.739010000005</v>
      </c>
      <c r="AA20" s="406">
        <v>0.34458044609014826</v>
      </c>
      <c r="AB20" s="405">
        <v>52943.613039999997</v>
      </c>
      <c r="AC20" s="406">
        <v>0.35374099073251886</v>
      </c>
      <c r="AD20" s="405">
        <v>8638.0592799999995</v>
      </c>
      <c r="AE20" s="406">
        <v>0.27803979731989342</v>
      </c>
      <c r="AF20" s="405">
        <v>261.44684999999998</v>
      </c>
      <c r="AG20" s="406">
        <v>0.15994298314184927</v>
      </c>
      <c r="AH20" s="405">
        <v>65.842939999999999</v>
      </c>
      <c r="AI20" s="406">
        <v>9.1872980949765704E-2</v>
      </c>
      <c r="AJ20" s="405">
        <v>2774.8826400000003</v>
      </c>
      <c r="AK20" s="406">
        <v>7.6946279143159213E-2</v>
      </c>
      <c r="AL20" s="405">
        <v>8204.1299899999995</v>
      </c>
      <c r="AM20" s="406">
        <v>0.27213764566915233</v>
      </c>
      <c r="AN20" s="405">
        <v>9057.8042799999985</v>
      </c>
      <c r="AO20" s="406">
        <v>0.1772530592387471</v>
      </c>
      <c r="AP20" s="405">
        <v>259694.18840999997</v>
      </c>
      <c r="AQ20" s="406">
        <v>0.23877037268937204</v>
      </c>
    </row>
    <row r="21" spans="1:43" s="273" customFormat="1" ht="19.5">
      <c r="A21" s="386" t="s">
        <v>517</v>
      </c>
      <c r="B21" s="405">
        <v>1027.50756</v>
      </c>
      <c r="C21" s="406">
        <v>5.0008096969202324E-2</v>
      </c>
      <c r="D21" s="405">
        <v>1261.26747</v>
      </c>
      <c r="E21" s="406">
        <v>5.6654284661886829E-2</v>
      </c>
      <c r="F21" s="405">
        <v>1696.5685600000002</v>
      </c>
      <c r="G21" s="406">
        <v>6.4828373764735145E-2</v>
      </c>
      <c r="H21" s="405">
        <v>4751.0471200000002</v>
      </c>
      <c r="I21" s="406">
        <v>5.4276875122242073E-2</v>
      </c>
      <c r="J21" s="405">
        <v>0</v>
      </c>
      <c r="K21" s="406">
        <v>0</v>
      </c>
      <c r="L21" s="405">
        <v>7598.5807999999997</v>
      </c>
      <c r="M21" s="406">
        <v>5.1868910263976456E-2</v>
      </c>
      <c r="N21" s="405">
        <v>5046.3165300000001</v>
      </c>
      <c r="O21" s="406">
        <v>5.6690378454107154E-2</v>
      </c>
      <c r="P21" s="405">
        <v>1180.9730500000001</v>
      </c>
      <c r="Q21" s="406">
        <v>6.2615553185210879E-2</v>
      </c>
      <c r="R21" s="405">
        <v>7064.4324699999997</v>
      </c>
      <c r="S21" s="406">
        <v>0.10060399301399879</v>
      </c>
      <c r="T21" s="405">
        <v>3454.7797099999998</v>
      </c>
      <c r="U21" s="406">
        <v>0.11538662682135656</v>
      </c>
      <c r="V21" s="405">
        <v>1960.90607</v>
      </c>
      <c r="W21" s="406">
        <v>5.893965406619163E-2</v>
      </c>
      <c r="X21" s="405">
        <v>1291.93461</v>
      </c>
      <c r="Y21" s="406">
        <v>3.9127186570595877E-2</v>
      </c>
      <c r="Z21" s="405">
        <v>21136.765159999999</v>
      </c>
      <c r="AA21" s="406">
        <v>0.10302632269464826</v>
      </c>
      <c r="AB21" s="405">
        <v>15234.465279999999</v>
      </c>
      <c r="AC21" s="406">
        <v>0.10178857338950059</v>
      </c>
      <c r="AD21" s="405">
        <v>3508.0709900000002</v>
      </c>
      <c r="AE21" s="406">
        <v>0.112916954541136</v>
      </c>
      <c r="AF21" s="405">
        <v>87.126519999999999</v>
      </c>
      <c r="AG21" s="406">
        <v>5.3300605914999528E-2</v>
      </c>
      <c r="AH21" s="405">
        <v>21.99043</v>
      </c>
      <c r="AI21" s="406">
        <v>3.0684024080139132E-2</v>
      </c>
      <c r="AJ21" s="405">
        <v>1272.6855800000001</v>
      </c>
      <c r="AK21" s="406">
        <v>3.529101320845536E-2</v>
      </c>
      <c r="AL21" s="405">
        <v>3301.5458599999997</v>
      </c>
      <c r="AM21" s="406">
        <v>0.10951495387131679</v>
      </c>
      <c r="AN21" s="405">
        <v>2956.23506</v>
      </c>
      <c r="AO21" s="406">
        <v>5.785085347569921E-2</v>
      </c>
      <c r="AP21" s="405">
        <v>83853.198830000023</v>
      </c>
      <c r="AQ21" s="406">
        <v>7.709706427555986E-2</v>
      </c>
    </row>
    <row r="22" spans="1:43" s="273" customFormat="1" ht="19.5">
      <c r="A22" s="386" t="s">
        <v>518</v>
      </c>
      <c r="B22" s="405">
        <v>216.65864000000002</v>
      </c>
      <c r="C22" s="406">
        <v>1.0544629256387659E-2</v>
      </c>
      <c r="D22" s="405">
        <v>230.19979999999998</v>
      </c>
      <c r="E22" s="406">
        <v>1.0340237347364089E-2</v>
      </c>
      <c r="F22" s="405">
        <v>277.59388000000001</v>
      </c>
      <c r="G22" s="406">
        <v>1.0607269421191581E-2</v>
      </c>
      <c r="H22" s="405">
        <v>927.56978000000004</v>
      </c>
      <c r="I22" s="406">
        <v>1.0596735381615317E-2</v>
      </c>
      <c r="J22" s="405">
        <v>47.394080000000002</v>
      </c>
      <c r="K22" s="406">
        <v>9.9973194134026517E-3</v>
      </c>
      <c r="L22" s="405">
        <v>1543.6927800000001</v>
      </c>
      <c r="M22" s="406">
        <v>1.0537449609138638E-2</v>
      </c>
      <c r="N22" s="405">
        <v>927.56978000000004</v>
      </c>
      <c r="O22" s="406">
        <v>1.0420329671787932E-2</v>
      </c>
      <c r="P22" s="405">
        <v>182.0204</v>
      </c>
      <c r="Q22" s="406">
        <v>9.6507774135856511E-3</v>
      </c>
      <c r="R22" s="405">
        <v>10361.308580000001</v>
      </c>
      <c r="S22" s="406">
        <v>0.14755453044881409</v>
      </c>
      <c r="T22" s="405">
        <v>1136.8821200000002</v>
      </c>
      <c r="U22" s="406">
        <v>3.7970870484333348E-2</v>
      </c>
      <c r="V22" s="405">
        <v>326.12008000000003</v>
      </c>
      <c r="W22" s="406">
        <v>9.8023077154525511E-3</v>
      </c>
      <c r="X22" s="405">
        <v>4464.7152900000001</v>
      </c>
      <c r="Y22" s="406">
        <v>0.13521717491291768</v>
      </c>
      <c r="Z22" s="405">
        <v>27158.494589999998</v>
      </c>
      <c r="AA22" s="406">
        <v>0.13237786417882494</v>
      </c>
      <c r="AB22" s="405">
        <v>21312.458149999999</v>
      </c>
      <c r="AC22" s="406">
        <v>0.14239848072382985</v>
      </c>
      <c r="AD22" s="405">
        <v>1207.1735100000001</v>
      </c>
      <c r="AE22" s="406">
        <v>3.8856213782587558E-2</v>
      </c>
      <c r="AF22" s="405">
        <v>15.168469999999999</v>
      </c>
      <c r="AG22" s="406">
        <v>9.2794781864751728E-3</v>
      </c>
      <c r="AH22" s="405">
        <v>7.5837500000000002</v>
      </c>
      <c r="AI22" s="406">
        <v>1.0581874370703763E-2</v>
      </c>
      <c r="AJ22" s="405">
        <v>341.28853999999995</v>
      </c>
      <c r="AK22" s="406">
        <v>9.4637815987782658E-3</v>
      </c>
      <c r="AL22" s="405">
        <v>1102.3189399999999</v>
      </c>
      <c r="AM22" s="406">
        <v>3.6564813267679047E-2</v>
      </c>
      <c r="AN22" s="405">
        <v>1748.3391000000001</v>
      </c>
      <c r="AO22" s="406">
        <v>3.4213419111515389E-2</v>
      </c>
      <c r="AP22" s="405">
        <v>73534.550260000004</v>
      </c>
      <c r="AQ22" s="406">
        <v>6.7609799351403058E-2</v>
      </c>
    </row>
    <row r="23" spans="1:43" ht="19.5">
      <c r="A23" s="386" t="s">
        <v>510</v>
      </c>
      <c r="B23" s="405">
        <v>0</v>
      </c>
      <c r="C23" s="406">
        <v>0</v>
      </c>
      <c r="D23" s="405">
        <v>0</v>
      </c>
      <c r="E23" s="406">
        <v>0</v>
      </c>
      <c r="F23" s="405">
        <v>0</v>
      </c>
      <c r="G23" s="406">
        <v>0</v>
      </c>
      <c r="H23" s="405">
        <v>0</v>
      </c>
      <c r="I23" s="406">
        <v>0</v>
      </c>
      <c r="J23" s="405">
        <v>0</v>
      </c>
      <c r="K23" s="406">
        <v>0</v>
      </c>
      <c r="L23" s="405">
        <v>0</v>
      </c>
      <c r="M23" s="406">
        <v>0</v>
      </c>
      <c r="N23" s="405">
        <v>0</v>
      </c>
      <c r="O23" s="406">
        <v>0</v>
      </c>
      <c r="P23" s="405">
        <v>0</v>
      </c>
      <c r="Q23" s="406">
        <v>0</v>
      </c>
      <c r="R23" s="405">
        <v>0</v>
      </c>
      <c r="S23" s="406">
        <v>0</v>
      </c>
      <c r="T23" s="405">
        <v>0</v>
      </c>
      <c r="U23" s="406">
        <v>0</v>
      </c>
      <c r="V23" s="405">
        <v>0</v>
      </c>
      <c r="W23" s="406">
        <v>0</v>
      </c>
      <c r="X23" s="405">
        <v>0</v>
      </c>
      <c r="Y23" s="406">
        <v>0</v>
      </c>
      <c r="Z23" s="405">
        <v>0</v>
      </c>
      <c r="AA23" s="406">
        <v>0</v>
      </c>
      <c r="AB23" s="405">
        <v>0</v>
      </c>
      <c r="AC23" s="406">
        <v>0</v>
      </c>
      <c r="AD23" s="405">
        <v>0</v>
      </c>
      <c r="AE23" s="406">
        <v>0</v>
      </c>
      <c r="AF23" s="405">
        <v>0</v>
      </c>
      <c r="AG23" s="406">
        <v>0</v>
      </c>
      <c r="AH23" s="405">
        <v>0</v>
      </c>
      <c r="AI23" s="406">
        <v>0</v>
      </c>
      <c r="AJ23" s="405">
        <v>0</v>
      </c>
      <c r="AK23" s="406">
        <v>0</v>
      </c>
      <c r="AL23" s="405">
        <v>0</v>
      </c>
      <c r="AM23" s="406">
        <v>0</v>
      </c>
      <c r="AN23" s="405">
        <v>0</v>
      </c>
      <c r="AO23" s="406">
        <v>0</v>
      </c>
      <c r="AP23" s="405">
        <v>0</v>
      </c>
      <c r="AQ23" s="406">
        <v>0</v>
      </c>
    </row>
    <row r="24" spans="1:43" ht="19.5">
      <c r="A24" s="386" t="s">
        <v>519</v>
      </c>
      <c r="B24" s="405">
        <v>0</v>
      </c>
      <c r="C24" s="406">
        <v>0</v>
      </c>
      <c r="D24" s="405">
        <v>0</v>
      </c>
      <c r="E24" s="406">
        <v>0</v>
      </c>
      <c r="F24" s="405">
        <v>0</v>
      </c>
      <c r="G24" s="406">
        <v>0</v>
      </c>
      <c r="H24" s="405">
        <v>0</v>
      </c>
      <c r="I24" s="406">
        <v>0</v>
      </c>
      <c r="J24" s="405">
        <v>0</v>
      </c>
      <c r="K24" s="406">
        <v>0</v>
      </c>
      <c r="L24" s="405">
        <v>0</v>
      </c>
      <c r="M24" s="406">
        <v>0</v>
      </c>
      <c r="N24" s="405">
        <v>0</v>
      </c>
      <c r="O24" s="406">
        <v>0</v>
      </c>
      <c r="P24" s="405">
        <v>0</v>
      </c>
      <c r="Q24" s="406">
        <v>0</v>
      </c>
      <c r="R24" s="405">
        <v>0</v>
      </c>
      <c r="S24" s="406">
        <v>0</v>
      </c>
      <c r="T24" s="405">
        <v>769.03449000000001</v>
      </c>
      <c r="U24" s="406">
        <v>2.5685080716877969E-2</v>
      </c>
      <c r="V24" s="405">
        <v>0</v>
      </c>
      <c r="W24" s="406">
        <v>0</v>
      </c>
      <c r="X24" s="405">
        <v>0</v>
      </c>
      <c r="Y24" s="406">
        <v>0</v>
      </c>
      <c r="Z24" s="405">
        <v>0</v>
      </c>
      <c r="AA24" s="406">
        <v>0</v>
      </c>
      <c r="AB24" s="405">
        <v>0</v>
      </c>
      <c r="AC24" s="406">
        <v>0</v>
      </c>
      <c r="AD24" s="405">
        <v>797.98930000000007</v>
      </c>
      <c r="AE24" s="406">
        <v>2.568548976610446E-2</v>
      </c>
      <c r="AF24" s="405">
        <v>0</v>
      </c>
      <c r="AG24" s="406">
        <v>0</v>
      </c>
      <c r="AH24" s="405">
        <v>0</v>
      </c>
      <c r="AI24" s="406">
        <v>0</v>
      </c>
      <c r="AJ24" s="405">
        <v>0</v>
      </c>
      <c r="AK24" s="406">
        <v>0</v>
      </c>
      <c r="AL24" s="405">
        <v>774.97864000000004</v>
      </c>
      <c r="AM24" s="406">
        <v>2.5706670029673868E-2</v>
      </c>
      <c r="AN24" s="405">
        <v>779.39129000000003</v>
      </c>
      <c r="AO24" s="406">
        <v>1.5251984501538992E-2</v>
      </c>
      <c r="AP24" s="405">
        <v>3121.3937200000005</v>
      </c>
      <c r="AQ24" s="406">
        <v>2.8698999634832285E-3</v>
      </c>
    </row>
    <row r="25" spans="1:43" ht="19.5">
      <c r="A25" s="387" t="s">
        <v>512</v>
      </c>
      <c r="B25" s="405">
        <v>0</v>
      </c>
      <c r="C25" s="406">
        <v>0</v>
      </c>
      <c r="D25" s="405">
        <v>0</v>
      </c>
      <c r="E25" s="406">
        <v>0</v>
      </c>
      <c r="F25" s="405">
        <v>0</v>
      </c>
      <c r="G25" s="406">
        <v>0</v>
      </c>
      <c r="H25" s="405">
        <v>0</v>
      </c>
      <c r="I25" s="406">
        <v>0</v>
      </c>
      <c r="J25" s="405">
        <v>0</v>
      </c>
      <c r="K25" s="406">
        <v>0</v>
      </c>
      <c r="L25" s="405">
        <v>0</v>
      </c>
      <c r="M25" s="406">
        <v>0</v>
      </c>
      <c r="N25" s="405">
        <v>0</v>
      </c>
      <c r="O25" s="406">
        <v>0</v>
      </c>
      <c r="P25" s="405">
        <v>0</v>
      </c>
      <c r="Q25" s="406">
        <v>0</v>
      </c>
      <c r="R25" s="405">
        <v>0</v>
      </c>
      <c r="S25" s="406">
        <v>0</v>
      </c>
      <c r="T25" s="405">
        <v>0</v>
      </c>
      <c r="U25" s="406">
        <v>0</v>
      </c>
      <c r="V25" s="405">
        <v>0</v>
      </c>
      <c r="W25" s="406">
        <v>0</v>
      </c>
      <c r="X25" s="405">
        <v>0</v>
      </c>
      <c r="Y25" s="406">
        <v>0</v>
      </c>
      <c r="Z25" s="405">
        <v>0</v>
      </c>
      <c r="AA25" s="406">
        <v>0</v>
      </c>
      <c r="AB25" s="405">
        <v>0</v>
      </c>
      <c r="AC25" s="406">
        <v>0</v>
      </c>
      <c r="AD25" s="405">
        <v>0</v>
      </c>
      <c r="AE25" s="406">
        <v>0</v>
      </c>
      <c r="AF25" s="405">
        <v>0</v>
      </c>
      <c r="AG25" s="406">
        <v>0</v>
      </c>
      <c r="AH25" s="405">
        <v>0</v>
      </c>
      <c r="AI25" s="406">
        <v>0</v>
      </c>
      <c r="AJ25" s="405">
        <v>0</v>
      </c>
      <c r="AK25" s="406">
        <v>0</v>
      </c>
      <c r="AL25" s="405">
        <v>0</v>
      </c>
      <c r="AM25" s="406">
        <v>0</v>
      </c>
      <c r="AN25" s="405">
        <v>0</v>
      </c>
      <c r="AO25" s="406">
        <v>0</v>
      </c>
      <c r="AP25" s="405">
        <v>0</v>
      </c>
      <c r="AQ25" s="406">
        <v>0</v>
      </c>
    </row>
    <row r="26" spans="1:43" ht="39">
      <c r="A26" s="387" t="s">
        <v>520</v>
      </c>
      <c r="B26" s="405">
        <v>1456.9406799999999</v>
      </c>
      <c r="C26" s="406">
        <v>7.0908316045689798E-2</v>
      </c>
      <c r="D26" s="405">
        <v>1516.2767699999999</v>
      </c>
      <c r="E26" s="406">
        <v>6.810892835742946E-2</v>
      </c>
      <c r="F26" s="405">
        <v>1573.5817099999999</v>
      </c>
      <c r="G26" s="406">
        <v>6.0128865788501379E-2</v>
      </c>
      <c r="H26" s="405">
        <v>6139.2684300000001</v>
      </c>
      <c r="I26" s="406">
        <v>7.0136182088009508E-2</v>
      </c>
      <c r="J26" s="405">
        <v>72.564800000000005</v>
      </c>
      <c r="K26" s="406">
        <v>1.5306837557975191E-2</v>
      </c>
      <c r="L26" s="405">
        <v>10451.108779999999</v>
      </c>
      <c r="M26" s="406">
        <v>7.1340640803461142E-2</v>
      </c>
      <c r="N26" s="405">
        <v>6046.6223300000001</v>
      </c>
      <c r="O26" s="406">
        <v>6.7927825418584123E-2</v>
      </c>
      <c r="P26" s="405">
        <v>1993.3555700000002</v>
      </c>
      <c r="Q26" s="406">
        <v>0.10568832346374997</v>
      </c>
      <c r="R26" s="405">
        <v>7785.7603600000002</v>
      </c>
      <c r="S26" s="406">
        <v>0.11087636327368117</v>
      </c>
      <c r="T26" s="405">
        <v>2926.5728599999998</v>
      </c>
      <c r="U26" s="406">
        <v>9.7744979074897417E-2</v>
      </c>
      <c r="V26" s="405">
        <v>3505.7483900000002</v>
      </c>
      <c r="W26" s="406">
        <v>0.10537353140515715</v>
      </c>
      <c r="X26" s="405">
        <v>5841.7960499999999</v>
      </c>
      <c r="Y26" s="406">
        <v>0.17692307504303181</v>
      </c>
      <c r="Z26" s="405">
        <v>22398.47926</v>
      </c>
      <c r="AA26" s="406">
        <v>0.10917625921667506</v>
      </c>
      <c r="AB26" s="405">
        <v>16396.689609999998</v>
      </c>
      <c r="AC26" s="406">
        <v>0.10955393661918843</v>
      </c>
      <c r="AD26" s="405">
        <v>3124.82548</v>
      </c>
      <c r="AE26" s="406">
        <v>0.10058113923006543</v>
      </c>
      <c r="AF26" s="405">
        <v>159.15186</v>
      </c>
      <c r="AG26" s="406">
        <v>9.7362899040374581E-2</v>
      </c>
      <c r="AH26" s="405">
        <v>36.26876</v>
      </c>
      <c r="AI26" s="406">
        <v>5.0607082498922804E-2</v>
      </c>
      <c r="AJ26" s="405">
        <v>1160.90852</v>
      </c>
      <c r="AK26" s="406">
        <v>3.2191484335925578E-2</v>
      </c>
      <c r="AL26" s="405">
        <v>3025.2865499999998</v>
      </c>
      <c r="AM26" s="406">
        <v>0.1003512085004826</v>
      </c>
      <c r="AN26" s="405">
        <v>3573.8388300000001</v>
      </c>
      <c r="AO26" s="406">
        <v>6.9936802149993552E-2</v>
      </c>
      <c r="AP26" s="405">
        <v>99185.045599999998</v>
      </c>
      <c r="AQ26" s="406">
        <v>9.1193609098925946E-2</v>
      </c>
    </row>
    <row r="27" spans="1:43" ht="19.5">
      <c r="A27" s="388" t="s">
        <v>514</v>
      </c>
      <c r="B27" s="405">
        <v>0</v>
      </c>
      <c r="C27" s="406">
        <v>0</v>
      </c>
      <c r="D27" s="405">
        <v>0</v>
      </c>
      <c r="E27" s="406">
        <v>0</v>
      </c>
      <c r="F27" s="405">
        <v>0</v>
      </c>
      <c r="G27" s="406">
        <v>0</v>
      </c>
      <c r="H27" s="405">
        <v>0</v>
      </c>
      <c r="I27" s="406">
        <v>0</v>
      </c>
      <c r="J27" s="405">
        <v>0</v>
      </c>
      <c r="K27" s="406">
        <v>0</v>
      </c>
      <c r="L27" s="405">
        <v>0</v>
      </c>
      <c r="M27" s="406">
        <v>0</v>
      </c>
      <c r="N27" s="405">
        <v>0</v>
      </c>
      <c r="O27" s="406">
        <v>0</v>
      </c>
      <c r="P27" s="405">
        <v>0</v>
      </c>
      <c r="Q27" s="406">
        <v>0</v>
      </c>
      <c r="R27" s="405">
        <v>0</v>
      </c>
      <c r="S27" s="406">
        <v>0</v>
      </c>
      <c r="T27" s="405">
        <v>0</v>
      </c>
      <c r="U27" s="406">
        <v>0</v>
      </c>
      <c r="V27" s="405">
        <v>0</v>
      </c>
      <c r="W27" s="406">
        <v>0</v>
      </c>
      <c r="X27" s="405">
        <v>0</v>
      </c>
      <c r="Y27" s="406">
        <v>0</v>
      </c>
      <c r="Z27" s="405">
        <v>0</v>
      </c>
      <c r="AA27" s="406">
        <v>0</v>
      </c>
      <c r="AB27" s="405">
        <v>0</v>
      </c>
      <c r="AC27" s="406">
        <v>0</v>
      </c>
      <c r="AD27" s="405">
        <v>0</v>
      </c>
      <c r="AE27" s="406">
        <v>0</v>
      </c>
      <c r="AF27" s="405">
        <v>0</v>
      </c>
      <c r="AG27" s="406">
        <v>0</v>
      </c>
      <c r="AH27" s="405">
        <v>0</v>
      </c>
      <c r="AI27" s="406">
        <v>0</v>
      </c>
      <c r="AJ27" s="405">
        <v>0</v>
      </c>
      <c r="AK27" s="406">
        <v>0</v>
      </c>
      <c r="AL27" s="405">
        <v>0</v>
      </c>
      <c r="AM27" s="406">
        <v>0</v>
      </c>
      <c r="AN27" s="405">
        <v>0</v>
      </c>
      <c r="AO27" s="406">
        <v>0</v>
      </c>
      <c r="AP27" s="405">
        <v>0</v>
      </c>
      <c r="AQ27" s="406">
        <v>0</v>
      </c>
    </row>
    <row r="28" spans="1:43" ht="19.5">
      <c r="A28" s="386" t="s">
        <v>515</v>
      </c>
      <c r="B28" s="405">
        <v>0</v>
      </c>
      <c r="C28" s="406">
        <v>0</v>
      </c>
      <c r="D28" s="405">
        <v>0</v>
      </c>
      <c r="E28" s="406">
        <v>0</v>
      </c>
      <c r="F28" s="405">
        <v>0</v>
      </c>
      <c r="G28" s="406">
        <v>0</v>
      </c>
      <c r="H28" s="405">
        <v>0</v>
      </c>
      <c r="I28" s="406">
        <v>0</v>
      </c>
      <c r="J28" s="405">
        <v>0</v>
      </c>
      <c r="K28" s="406">
        <v>0</v>
      </c>
      <c r="L28" s="405">
        <v>0</v>
      </c>
      <c r="M28" s="406">
        <v>0</v>
      </c>
      <c r="N28" s="405">
        <v>0</v>
      </c>
      <c r="O28" s="406">
        <v>0</v>
      </c>
      <c r="P28" s="405">
        <v>0</v>
      </c>
      <c r="Q28" s="406">
        <v>0</v>
      </c>
      <c r="R28" s="405">
        <v>0</v>
      </c>
      <c r="S28" s="406">
        <v>0</v>
      </c>
      <c r="T28" s="405">
        <v>0</v>
      </c>
      <c r="U28" s="406">
        <v>0</v>
      </c>
      <c r="V28" s="405">
        <v>0</v>
      </c>
      <c r="W28" s="406">
        <v>0</v>
      </c>
      <c r="X28" s="405">
        <v>0</v>
      </c>
      <c r="Y28" s="406">
        <v>0</v>
      </c>
      <c r="Z28" s="405">
        <v>0</v>
      </c>
      <c r="AA28" s="406">
        <v>0</v>
      </c>
      <c r="AB28" s="405">
        <v>0</v>
      </c>
      <c r="AC28" s="406">
        <v>0</v>
      </c>
      <c r="AD28" s="405">
        <v>0</v>
      </c>
      <c r="AE28" s="406">
        <v>0</v>
      </c>
      <c r="AF28" s="405">
        <v>0</v>
      </c>
      <c r="AG28" s="406">
        <v>0</v>
      </c>
      <c r="AH28" s="405">
        <v>0</v>
      </c>
      <c r="AI28" s="406">
        <v>0</v>
      </c>
      <c r="AJ28" s="405">
        <v>0</v>
      </c>
      <c r="AK28" s="406">
        <v>0</v>
      </c>
      <c r="AL28" s="405">
        <v>0</v>
      </c>
      <c r="AM28" s="406">
        <v>0</v>
      </c>
      <c r="AN28" s="405">
        <v>0</v>
      </c>
      <c r="AO28" s="406">
        <v>0</v>
      </c>
      <c r="AP28" s="405">
        <v>0</v>
      </c>
      <c r="AQ28" s="406">
        <v>0</v>
      </c>
    </row>
    <row r="29" spans="1:43" ht="19.5">
      <c r="A29" s="386" t="s">
        <v>521</v>
      </c>
      <c r="B29" s="405">
        <v>0</v>
      </c>
      <c r="C29" s="406">
        <v>0</v>
      </c>
      <c r="D29" s="405">
        <v>0</v>
      </c>
      <c r="E29" s="406">
        <v>0</v>
      </c>
      <c r="F29" s="405">
        <v>0</v>
      </c>
      <c r="G29" s="406">
        <v>0</v>
      </c>
      <c r="H29" s="405">
        <v>0</v>
      </c>
      <c r="I29" s="406">
        <v>0</v>
      </c>
      <c r="J29" s="405">
        <v>0</v>
      </c>
      <c r="K29" s="406">
        <v>0</v>
      </c>
      <c r="L29" s="405">
        <v>0</v>
      </c>
      <c r="M29" s="406">
        <v>0</v>
      </c>
      <c r="N29" s="405">
        <v>0</v>
      </c>
      <c r="O29" s="406">
        <v>0</v>
      </c>
      <c r="P29" s="405">
        <v>0</v>
      </c>
      <c r="Q29" s="406">
        <v>0</v>
      </c>
      <c r="R29" s="405">
        <v>0</v>
      </c>
      <c r="S29" s="406">
        <v>0</v>
      </c>
      <c r="T29" s="405">
        <v>0</v>
      </c>
      <c r="U29" s="406">
        <v>0</v>
      </c>
      <c r="V29" s="405">
        <v>0</v>
      </c>
      <c r="W29" s="406">
        <v>0</v>
      </c>
      <c r="X29" s="405">
        <v>0</v>
      </c>
      <c r="Y29" s="406">
        <v>0</v>
      </c>
      <c r="Z29" s="405">
        <v>0</v>
      </c>
      <c r="AA29" s="406">
        <v>0</v>
      </c>
      <c r="AB29" s="405">
        <v>0</v>
      </c>
      <c r="AC29" s="406">
        <v>0</v>
      </c>
      <c r="AD29" s="405">
        <v>0</v>
      </c>
      <c r="AE29" s="406">
        <v>0</v>
      </c>
      <c r="AF29" s="405">
        <v>0</v>
      </c>
      <c r="AG29" s="406">
        <v>0</v>
      </c>
      <c r="AH29" s="405">
        <v>0</v>
      </c>
      <c r="AI29" s="406">
        <v>0</v>
      </c>
      <c r="AJ29" s="405">
        <v>0</v>
      </c>
      <c r="AK29" s="406">
        <v>0</v>
      </c>
      <c r="AL29" s="405">
        <v>0</v>
      </c>
      <c r="AM29" s="406">
        <v>0</v>
      </c>
      <c r="AN29" s="405">
        <v>0</v>
      </c>
      <c r="AO29" s="406">
        <v>0</v>
      </c>
      <c r="AP29" s="405">
        <v>0</v>
      </c>
      <c r="AQ29" s="406">
        <v>0</v>
      </c>
    </row>
    <row r="30" spans="1:43" ht="18">
      <c r="A30" s="379" t="s">
        <v>522</v>
      </c>
      <c r="B30" s="403">
        <v>21795.529109999999</v>
      </c>
      <c r="C30" s="404">
        <v>1.0607736387145921</v>
      </c>
      <c r="D30" s="403">
        <v>23574.969300000001</v>
      </c>
      <c r="E30" s="404">
        <v>1.0589530400062113</v>
      </c>
      <c r="F30" s="403">
        <v>27619.930399999997</v>
      </c>
      <c r="G30" s="404">
        <v>1.0553980626206878</v>
      </c>
      <c r="H30" s="403">
        <v>92875.753719999993</v>
      </c>
      <c r="I30" s="404">
        <v>1.0610304548073077</v>
      </c>
      <c r="J30" s="403">
        <v>5425.6891299999997</v>
      </c>
      <c r="K30" s="404">
        <v>1.1444962592466557</v>
      </c>
      <c r="L30" s="403">
        <v>155729.23207</v>
      </c>
      <c r="M30" s="404">
        <v>1.063028185962936</v>
      </c>
      <c r="N30" s="403">
        <v>94369.213560000004</v>
      </c>
      <c r="O30" s="404">
        <v>1.0601448401677769</v>
      </c>
      <c r="P30" s="403">
        <v>19825.969000000001</v>
      </c>
      <c r="Q30" s="404">
        <v>1.051178954818522</v>
      </c>
      <c r="R30" s="403">
        <v>71282.230190000002</v>
      </c>
      <c r="S30" s="404">
        <v>1.0151242889659917</v>
      </c>
      <c r="T30" s="403">
        <v>30879.73069</v>
      </c>
      <c r="U30" s="404">
        <v>1.031356051778775</v>
      </c>
      <c r="V30" s="403">
        <v>35641.423240000004</v>
      </c>
      <c r="W30" s="404">
        <v>1.0712869873427049</v>
      </c>
      <c r="X30" s="403">
        <v>33633.866630000004</v>
      </c>
      <c r="Y30" s="404">
        <v>1.0186263023966431</v>
      </c>
      <c r="Z30" s="403">
        <v>208489.84044</v>
      </c>
      <c r="AA30" s="404">
        <v>1.0162359952967925</v>
      </c>
      <c r="AB30" s="403">
        <v>152455.15721</v>
      </c>
      <c r="AC30" s="404">
        <v>1.0186240654373619</v>
      </c>
      <c r="AD30" s="403">
        <v>32017.800500000001</v>
      </c>
      <c r="AE30" s="404">
        <v>1.0305813462360012</v>
      </c>
      <c r="AF30" s="403">
        <v>1718.2093799999998</v>
      </c>
      <c r="AG30" s="404">
        <v>1.0511334670871242</v>
      </c>
      <c r="AH30" s="403">
        <v>787.49952000000008</v>
      </c>
      <c r="AI30" s="404">
        <v>1.0988259090330663</v>
      </c>
      <c r="AJ30" s="403">
        <v>36808.201939999999</v>
      </c>
      <c r="AK30" s="404">
        <v>1.020675303670866</v>
      </c>
      <c r="AL30" s="403">
        <v>30987.233479999999</v>
      </c>
      <c r="AM30" s="404">
        <v>1.0278716665053151</v>
      </c>
      <c r="AN30" s="403">
        <v>51855.885829999999</v>
      </c>
      <c r="AO30" s="404">
        <v>1.0147729095006122</v>
      </c>
      <c r="AP30" s="403">
        <v>1127773.36534</v>
      </c>
      <c r="AQ30" s="404">
        <v>1.0369075580784546</v>
      </c>
    </row>
    <row r="31" spans="1:43" ht="19.5">
      <c r="A31" s="386" t="s">
        <v>523</v>
      </c>
      <c r="B31" s="405">
        <v>1248.70525</v>
      </c>
      <c r="C31" s="406">
        <v>6.0773638714592064E-2</v>
      </c>
      <c r="D31" s="405">
        <v>1312.4435700000001</v>
      </c>
      <c r="E31" s="406">
        <v>5.8953040006211377E-2</v>
      </c>
      <c r="F31" s="405">
        <v>1449.7758600000002</v>
      </c>
      <c r="G31" s="406">
        <v>5.5398062620687916E-2</v>
      </c>
      <c r="H31" s="405">
        <v>5342.2118700000001</v>
      </c>
      <c r="I31" s="406">
        <v>6.1030454807307677E-2</v>
      </c>
      <c r="J31" s="405">
        <v>685.01035000000002</v>
      </c>
      <c r="K31" s="406">
        <v>0.14449625924665582</v>
      </c>
      <c r="L31" s="405">
        <v>9233.3685299999997</v>
      </c>
      <c r="M31" s="406">
        <v>6.3028185962935898E-2</v>
      </c>
      <c r="N31" s="405">
        <v>5353.8168099999994</v>
      </c>
      <c r="O31" s="406">
        <v>6.0144840167776922E-2</v>
      </c>
      <c r="P31" s="405">
        <v>965.27081999999996</v>
      </c>
      <c r="Q31" s="406">
        <v>5.1178954818521992E-2</v>
      </c>
      <c r="R31" s="405">
        <v>1062.0305900000001</v>
      </c>
      <c r="S31" s="406">
        <v>1.5124288965991491E-2</v>
      </c>
      <c r="T31" s="405">
        <v>938.82848000000001</v>
      </c>
      <c r="U31" s="406">
        <v>3.135605177877504E-2</v>
      </c>
      <c r="V31" s="405">
        <v>2371.6984500000003</v>
      </c>
      <c r="W31" s="406">
        <v>7.128698734270475E-2</v>
      </c>
      <c r="X31" s="405">
        <v>615.01904000000002</v>
      </c>
      <c r="Y31" s="406">
        <v>1.8626302396642792E-2</v>
      </c>
      <c r="Z31" s="405">
        <v>3330.9586400000003</v>
      </c>
      <c r="AA31" s="406">
        <v>1.6235995296792462E-2</v>
      </c>
      <c r="AB31" s="405">
        <v>2787.4217000000003</v>
      </c>
      <c r="AC31" s="406">
        <v>1.8624065437361812E-2</v>
      </c>
      <c r="AD31" s="405">
        <v>950.09233999999992</v>
      </c>
      <c r="AE31" s="406">
        <v>3.0581346236001204E-2</v>
      </c>
      <c r="AF31" s="405">
        <v>83.584059999999994</v>
      </c>
      <c r="AG31" s="406">
        <v>5.1133467087124275E-2</v>
      </c>
      <c r="AH31" s="405">
        <v>70.825919999999996</v>
      </c>
      <c r="AI31" s="406">
        <v>9.8825909033066095E-2</v>
      </c>
      <c r="AJ31" s="405">
        <v>745.60514000000001</v>
      </c>
      <c r="AK31" s="406">
        <v>2.0675303670865987E-2</v>
      </c>
      <c r="AL31" s="405">
        <v>840.24675999999999</v>
      </c>
      <c r="AM31" s="406">
        <v>2.7871666505314998E-2</v>
      </c>
      <c r="AN31" s="405">
        <v>754.91008999999997</v>
      </c>
      <c r="AO31" s="406">
        <v>1.4772909500612207E-2</v>
      </c>
      <c r="AP31" s="405">
        <v>40141.824270000005</v>
      </c>
      <c r="AQ31" s="406">
        <v>3.6907558078454507E-2</v>
      </c>
    </row>
    <row r="32" spans="1:43" ht="22.5" customHeight="1">
      <c r="A32" s="760" t="s">
        <v>524</v>
      </c>
      <c r="B32" s="761">
        <v>20546.82386</v>
      </c>
      <c r="C32" s="762">
        <v>1</v>
      </c>
      <c r="D32" s="761">
        <v>22262.525730000001</v>
      </c>
      <c r="E32" s="762">
        <v>1</v>
      </c>
      <c r="F32" s="761">
        <v>26170.15454</v>
      </c>
      <c r="G32" s="762">
        <v>1</v>
      </c>
      <c r="H32" s="761">
        <v>87533.541849999994</v>
      </c>
      <c r="I32" s="762">
        <v>1</v>
      </c>
      <c r="J32" s="761">
        <v>4740.6787800000002</v>
      </c>
      <c r="K32" s="762">
        <v>1</v>
      </c>
      <c r="L32" s="761">
        <v>146495.86353999999</v>
      </c>
      <c r="M32" s="762">
        <v>1</v>
      </c>
      <c r="N32" s="761">
        <v>89015.39675</v>
      </c>
      <c r="O32" s="762">
        <v>1</v>
      </c>
      <c r="P32" s="761">
        <v>18860.698179999999</v>
      </c>
      <c r="Q32" s="762">
        <v>1</v>
      </c>
      <c r="R32" s="761">
        <v>70220.199599999993</v>
      </c>
      <c r="S32" s="762">
        <v>1</v>
      </c>
      <c r="T32" s="761">
        <v>29940.90221</v>
      </c>
      <c r="U32" s="762">
        <v>1</v>
      </c>
      <c r="V32" s="761">
        <v>33269.72479</v>
      </c>
      <c r="W32" s="762">
        <v>1</v>
      </c>
      <c r="X32" s="761">
        <v>33018.847589999998</v>
      </c>
      <c r="Y32" s="762">
        <v>1</v>
      </c>
      <c r="Z32" s="761">
        <v>205158.8818</v>
      </c>
      <c r="AA32" s="762">
        <v>1</v>
      </c>
      <c r="AB32" s="761">
        <v>149667.73551</v>
      </c>
      <c r="AC32" s="762">
        <v>1</v>
      </c>
      <c r="AD32" s="761">
        <v>31067.708160000002</v>
      </c>
      <c r="AE32" s="762">
        <v>1</v>
      </c>
      <c r="AF32" s="761">
        <v>1634.6253200000001</v>
      </c>
      <c r="AG32" s="762">
        <v>1</v>
      </c>
      <c r="AH32" s="761">
        <v>716.67359999999996</v>
      </c>
      <c r="AI32" s="762">
        <v>1</v>
      </c>
      <c r="AJ32" s="761">
        <v>36062.596799999999</v>
      </c>
      <c r="AK32" s="762">
        <v>1</v>
      </c>
      <c r="AL32" s="761">
        <v>30146.986719999997</v>
      </c>
      <c r="AM32" s="762">
        <v>1</v>
      </c>
      <c r="AN32" s="761">
        <v>51100.975740000002</v>
      </c>
      <c r="AO32" s="762">
        <v>1</v>
      </c>
      <c r="AP32" s="761">
        <v>1087631.54107</v>
      </c>
      <c r="AQ32" s="762">
        <v>1</v>
      </c>
    </row>
    <row r="33" spans="1:43" ht="19.5">
      <c r="A33" s="388" t="s">
        <v>525</v>
      </c>
      <c r="B33" s="405">
        <v>10.355700000000001</v>
      </c>
      <c r="C33" s="406">
        <v>5.0400490462957617E-4</v>
      </c>
      <c r="D33" s="405">
        <v>12.12093</v>
      </c>
      <c r="E33" s="406">
        <v>5.4445439601070816E-4</v>
      </c>
      <c r="F33" s="405">
        <v>14.94342</v>
      </c>
      <c r="G33" s="406">
        <v>5.7101000214422116E-4</v>
      </c>
      <c r="H33" s="405">
        <v>58.983510000000003</v>
      </c>
      <c r="I33" s="406">
        <v>6.7383895079986425E-4</v>
      </c>
      <c r="J33" s="405">
        <v>0.6784</v>
      </c>
      <c r="K33" s="406">
        <v>1.4310187031908541E-4</v>
      </c>
      <c r="L33" s="405">
        <v>89.714780000000005</v>
      </c>
      <c r="M33" s="406">
        <v>6.1240486817911973E-4</v>
      </c>
      <c r="N33" s="405">
        <v>61.4208</v>
      </c>
      <c r="O33" s="406">
        <v>6.9000197991029005E-4</v>
      </c>
      <c r="P33" s="405">
        <v>4.8777299999999997</v>
      </c>
      <c r="Q33" s="406">
        <v>2.5861874006193335E-4</v>
      </c>
      <c r="R33" s="405">
        <v>0</v>
      </c>
      <c r="S33" s="406">
        <v>0</v>
      </c>
      <c r="T33" s="405">
        <v>0</v>
      </c>
      <c r="U33" s="406">
        <v>0</v>
      </c>
      <c r="V33" s="405">
        <v>6.7602600000000006</v>
      </c>
      <c r="W33" s="406">
        <v>2.0319554918686781E-4</v>
      </c>
      <c r="X33" s="405">
        <v>0</v>
      </c>
      <c r="Y33" s="406">
        <v>0</v>
      </c>
      <c r="Z33" s="405">
        <v>0</v>
      </c>
      <c r="AA33" s="406">
        <v>0</v>
      </c>
      <c r="AB33" s="405">
        <v>0</v>
      </c>
      <c r="AC33" s="406">
        <v>0</v>
      </c>
      <c r="AD33" s="405">
        <v>0</v>
      </c>
      <c r="AE33" s="406">
        <v>0</v>
      </c>
      <c r="AF33" s="405">
        <v>0</v>
      </c>
      <c r="AG33" s="406">
        <v>0</v>
      </c>
      <c r="AH33" s="405">
        <v>0</v>
      </c>
      <c r="AI33" s="406">
        <v>0</v>
      </c>
      <c r="AJ33" s="405">
        <v>2.34761</v>
      </c>
      <c r="AK33" s="406">
        <v>6.5098196145431215E-5</v>
      </c>
      <c r="AL33" s="405">
        <v>0</v>
      </c>
      <c r="AM33" s="406">
        <v>0</v>
      </c>
      <c r="AN33" s="405">
        <v>0</v>
      </c>
      <c r="AO33" s="406">
        <v>0</v>
      </c>
      <c r="AP33" s="405">
        <v>262.20313999999996</v>
      </c>
      <c r="AQ33" s="406">
        <v>2.4107717558654779E-4</v>
      </c>
    </row>
    <row r="34" spans="1:43" ht="28.5">
      <c r="A34" s="388" t="s">
        <v>526</v>
      </c>
      <c r="B34" s="405">
        <v>0</v>
      </c>
      <c r="C34" s="406">
        <v>0</v>
      </c>
      <c r="D34" s="405">
        <v>0</v>
      </c>
      <c r="E34" s="406">
        <v>0</v>
      </c>
      <c r="F34" s="405">
        <v>0</v>
      </c>
      <c r="G34" s="406">
        <v>0</v>
      </c>
      <c r="H34" s="405">
        <v>0</v>
      </c>
      <c r="I34" s="406">
        <v>0</v>
      </c>
      <c r="J34" s="405">
        <v>0</v>
      </c>
      <c r="K34" s="406">
        <v>0</v>
      </c>
      <c r="L34" s="405">
        <v>0</v>
      </c>
      <c r="M34" s="406">
        <v>0</v>
      </c>
      <c r="N34" s="405">
        <v>0</v>
      </c>
      <c r="O34" s="406">
        <v>0</v>
      </c>
      <c r="P34" s="405">
        <v>0</v>
      </c>
      <c r="Q34" s="406">
        <v>0</v>
      </c>
      <c r="R34" s="405">
        <v>0</v>
      </c>
      <c r="S34" s="406">
        <v>0</v>
      </c>
      <c r="T34" s="405">
        <v>0</v>
      </c>
      <c r="U34" s="406">
        <v>0</v>
      </c>
      <c r="V34" s="405">
        <v>0</v>
      </c>
      <c r="W34" s="406">
        <v>0</v>
      </c>
      <c r="X34" s="405">
        <v>0</v>
      </c>
      <c r="Y34" s="406">
        <v>0</v>
      </c>
      <c r="Z34" s="405">
        <v>0</v>
      </c>
      <c r="AA34" s="406">
        <v>0</v>
      </c>
      <c r="AB34" s="405">
        <v>0</v>
      </c>
      <c r="AC34" s="406">
        <v>0</v>
      </c>
      <c r="AD34" s="405">
        <v>0</v>
      </c>
      <c r="AE34" s="406">
        <v>0</v>
      </c>
      <c r="AF34" s="405">
        <v>0</v>
      </c>
      <c r="AG34" s="406">
        <v>0</v>
      </c>
      <c r="AH34" s="405">
        <v>0</v>
      </c>
      <c r="AI34" s="406">
        <v>0</v>
      </c>
      <c r="AJ34" s="405">
        <v>0</v>
      </c>
      <c r="AK34" s="406">
        <v>0</v>
      </c>
      <c r="AL34" s="405">
        <v>0</v>
      </c>
      <c r="AM34" s="406">
        <v>0</v>
      </c>
      <c r="AN34" s="405">
        <v>0</v>
      </c>
      <c r="AO34" s="406">
        <v>0</v>
      </c>
      <c r="AP34" s="405">
        <v>0</v>
      </c>
      <c r="AQ34" s="406">
        <v>0</v>
      </c>
    </row>
    <row r="35" spans="1:43" ht="12.75" customHeight="1">
      <c r="A35" s="34" t="s">
        <v>632</v>
      </c>
    </row>
    <row r="36" spans="1:43" ht="12.75" customHeight="1"/>
    <row r="37" spans="1:43">
      <c r="A37" s="661" t="s">
        <v>97</v>
      </c>
      <c r="AQ37" s="25" t="s">
        <v>996</v>
      </c>
    </row>
    <row r="39" spans="1:43" ht="12.75" customHeight="1"/>
    <row r="51" spans="1:1">
      <c r="A51" s="34"/>
    </row>
    <row r="52" spans="1:1">
      <c r="A52" s="580"/>
    </row>
  </sheetData>
  <mergeCells count="23">
    <mergeCell ref="AL5:AM5"/>
    <mergeCell ref="AN5:AO5"/>
    <mergeCell ref="AP5:AQ5"/>
    <mergeCell ref="AB5:AC5"/>
    <mergeCell ref="AD5:AE5"/>
    <mergeCell ref="AF5:AG5"/>
    <mergeCell ref="AH5:AI5"/>
    <mergeCell ref="AJ5:AK5"/>
    <mergeCell ref="R5:S5"/>
    <mergeCell ref="T5:U5"/>
    <mergeCell ref="V5:W5"/>
    <mergeCell ref="X5:Y5"/>
    <mergeCell ref="Z5:AA5"/>
    <mergeCell ref="H5:I5"/>
    <mergeCell ref="J5:K5"/>
    <mergeCell ref="L5:M5"/>
    <mergeCell ref="N5:O5"/>
    <mergeCell ref="P5:Q5"/>
    <mergeCell ref="D4:G4"/>
    <mergeCell ref="A5:A7"/>
    <mergeCell ref="B5:C5"/>
    <mergeCell ref="D5:E5"/>
    <mergeCell ref="F5:G5"/>
  </mergeCells>
  <hyperlinks>
    <hyperlink ref="A37" location="'2 Sadržaj'!A1" display="Sadržaj / Contents"/>
  </hyperlinks>
  <pageMargins left="0.7" right="0.7" top="0.75" bottom="0.75" header="0.3" footer="0.3"/>
  <pageSetup paperSize="9"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6"/>
  <sheetViews>
    <sheetView showGridLines="0" zoomScaleNormal="100" workbookViewId="0"/>
  </sheetViews>
  <sheetFormatPr defaultColWidth="9.140625" defaultRowHeight="12.75"/>
  <cols>
    <col min="1" max="1" width="10.7109375" style="58" customWidth="1"/>
    <col min="2" max="2" width="11.140625" style="58" customWidth="1"/>
    <col min="3" max="3" width="10.7109375" style="58" customWidth="1"/>
    <col min="4" max="4" width="9" style="58" customWidth="1"/>
    <col min="5" max="9" width="11.42578125" style="58" customWidth="1"/>
    <col min="10" max="16384" width="9.140625" style="58"/>
  </cols>
  <sheetData>
    <row r="1" spans="1:9" ht="15">
      <c r="A1" s="642" t="s">
        <v>100</v>
      </c>
      <c r="B1" s="641"/>
      <c r="C1" s="641"/>
      <c r="D1" s="641"/>
      <c r="E1" s="641"/>
      <c r="F1" s="595"/>
      <c r="G1" s="595"/>
      <c r="H1" s="595"/>
      <c r="I1" s="595"/>
    </row>
    <row r="2" spans="1:9">
      <c r="A2" s="643" t="s">
        <v>101</v>
      </c>
      <c r="B2" s="641"/>
      <c r="C2" s="641"/>
      <c r="D2" s="641"/>
      <c r="E2" s="641"/>
      <c r="G2" s="595"/>
      <c r="H2" s="595"/>
      <c r="I2" s="595"/>
    </row>
    <row r="4" spans="1:9">
      <c r="A4" s="59" t="s">
        <v>102</v>
      </c>
      <c r="I4" s="60"/>
    </row>
    <row r="5" spans="1:9">
      <c r="A5" s="594" t="s">
        <v>103</v>
      </c>
      <c r="I5" s="61"/>
    </row>
    <row r="7" spans="1:9" ht="26.25" customHeight="1">
      <c r="A7" s="1047" t="s">
        <v>804</v>
      </c>
      <c r="B7" s="1047"/>
      <c r="C7" s="1047"/>
      <c r="D7" s="59"/>
      <c r="E7" s="1047" t="s">
        <v>806</v>
      </c>
      <c r="F7" s="1047"/>
      <c r="G7" s="1047"/>
      <c r="I7" s="59"/>
    </row>
    <row r="8" spans="1:9" ht="27.75" customHeight="1">
      <c r="A8" s="1048" t="s">
        <v>805</v>
      </c>
      <c r="B8" s="1048"/>
      <c r="C8" s="1048"/>
      <c r="E8" s="1048" t="s">
        <v>807</v>
      </c>
      <c r="F8" s="1048"/>
      <c r="G8" s="1048"/>
      <c r="H8" s="596"/>
    </row>
    <row r="9" spans="1:9">
      <c r="B9" s="595"/>
    </row>
    <row r="10" spans="1:9" ht="26.25" customHeight="1">
      <c r="A10" s="142" t="s">
        <v>628</v>
      </c>
      <c r="B10" s="142" t="s">
        <v>629</v>
      </c>
      <c r="C10" s="142" t="s">
        <v>630</v>
      </c>
      <c r="E10" s="142" t="s">
        <v>631</v>
      </c>
      <c r="F10" s="142" t="s">
        <v>629</v>
      </c>
      <c r="G10" s="142" t="s">
        <v>630</v>
      </c>
    </row>
    <row r="11" spans="1:9">
      <c r="A11" s="81" t="s">
        <v>181</v>
      </c>
      <c r="B11" s="82">
        <v>137</v>
      </c>
      <c r="C11" s="82">
        <v>135</v>
      </c>
      <c r="E11" s="83" t="s">
        <v>296</v>
      </c>
      <c r="F11" s="82">
        <v>347</v>
      </c>
      <c r="G11" s="82">
        <v>343</v>
      </c>
    </row>
    <row r="12" spans="1:9">
      <c r="A12" s="81" t="s">
        <v>215</v>
      </c>
      <c r="B12" s="82">
        <v>191</v>
      </c>
      <c r="C12" s="82">
        <v>189</v>
      </c>
      <c r="E12" s="83" t="s">
        <v>1024</v>
      </c>
      <c r="F12" s="82">
        <v>353</v>
      </c>
      <c r="G12" s="82">
        <v>348</v>
      </c>
    </row>
    <row r="13" spans="1:9">
      <c r="A13" s="81" t="s">
        <v>281</v>
      </c>
      <c r="B13" s="184">
        <v>251</v>
      </c>
      <c r="C13" s="82">
        <v>249</v>
      </c>
      <c r="E13" s="83" t="s">
        <v>1055</v>
      </c>
      <c r="F13" s="82">
        <v>396</v>
      </c>
      <c r="G13" s="82">
        <v>391</v>
      </c>
    </row>
    <row r="14" spans="1:9">
      <c r="A14" s="81" t="s">
        <v>295</v>
      </c>
      <c r="B14" s="82">
        <v>347</v>
      </c>
      <c r="C14" s="82">
        <v>343</v>
      </c>
      <c r="E14" s="83" t="s">
        <v>1299</v>
      </c>
      <c r="F14" s="82">
        <v>946</v>
      </c>
      <c r="G14" s="82">
        <v>938</v>
      </c>
    </row>
    <row r="15" spans="1:9">
      <c r="A15" s="81" t="s">
        <v>1348</v>
      </c>
      <c r="B15" s="82">
        <v>1521</v>
      </c>
      <c r="C15" s="82">
        <v>1513</v>
      </c>
      <c r="E15" s="83" t="s">
        <v>1349</v>
      </c>
      <c r="F15" s="82">
        <v>1521</v>
      </c>
      <c r="G15" s="82">
        <v>1513</v>
      </c>
    </row>
    <row r="16" spans="1:9" ht="15">
      <c r="A16" s="34" t="s">
        <v>632</v>
      </c>
      <c r="E16" s="34" t="s">
        <v>627</v>
      </c>
      <c r="F16"/>
      <c r="G16"/>
    </row>
    <row r="17" spans="1:9">
      <c r="A17" s="34"/>
    </row>
    <row r="21" spans="1:9">
      <c r="A21" s="59" t="s">
        <v>104</v>
      </c>
    </row>
    <row r="22" spans="1:9">
      <c r="A22" s="594" t="s">
        <v>105</v>
      </c>
    </row>
    <row r="23" spans="1:9">
      <c r="E23" s="34"/>
    </row>
    <row r="24" spans="1:9" ht="29.25" customHeight="1">
      <c r="A24" s="1047" t="s">
        <v>808</v>
      </c>
      <c r="B24" s="1047"/>
      <c r="C24" s="1047"/>
      <c r="E24" s="1047" t="s">
        <v>810</v>
      </c>
      <c r="F24" s="1047"/>
      <c r="G24" s="1047"/>
    </row>
    <row r="25" spans="1:9" ht="27" customHeight="1">
      <c r="A25" s="1048" t="s">
        <v>809</v>
      </c>
      <c r="B25" s="1048"/>
      <c r="C25" s="1048"/>
      <c r="E25" s="1048" t="s">
        <v>811</v>
      </c>
      <c r="F25" s="1048"/>
      <c r="G25" s="1048"/>
      <c r="H25" s="1049"/>
      <c r="I25" s="1049"/>
    </row>
    <row r="26" spans="1:9">
      <c r="H26" s="75"/>
      <c r="I26" s="76"/>
    </row>
    <row r="27" spans="1:9" ht="25.5" customHeight="1">
      <c r="A27" s="142" t="s">
        <v>628</v>
      </c>
      <c r="B27" s="142" t="s">
        <v>629</v>
      </c>
      <c r="C27" s="142" t="s">
        <v>630</v>
      </c>
      <c r="E27" s="142" t="s">
        <v>631</v>
      </c>
      <c r="F27" s="142" t="s">
        <v>629</v>
      </c>
      <c r="G27" s="142" t="s">
        <v>630</v>
      </c>
    </row>
    <row r="28" spans="1:9">
      <c r="A28" s="81" t="s">
        <v>181</v>
      </c>
      <c r="B28" s="82">
        <v>14285</v>
      </c>
      <c r="C28" s="82">
        <v>14904</v>
      </c>
      <c r="E28" s="83" t="s">
        <v>296</v>
      </c>
      <c r="F28" s="82">
        <v>10024</v>
      </c>
      <c r="G28" s="82">
        <v>10317</v>
      </c>
    </row>
    <row r="29" spans="1:9">
      <c r="A29" s="81" t="s">
        <v>215</v>
      </c>
      <c r="B29" s="82">
        <v>13006</v>
      </c>
      <c r="C29" s="82">
        <v>13515</v>
      </c>
      <c r="E29" s="83" t="s">
        <v>1024</v>
      </c>
      <c r="F29" s="82">
        <v>9350</v>
      </c>
      <c r="G29" s="82">
        <v>9615</v>
      </c>
    </row>
    <row r="30" spans="1:9">
      <c r="A30" s="81" t="s">
        <v>281</v>
      </c>
      <c r="B30" s="82">
        <v>11521</v>
      </c>
      <c r="C30" s="82">
        <v>11909</v>
      </c>
      <c r="E30" s="83" t="s">
        <v>1055</v>
      </c>
      <c r="F30" s="82">
        <v>8741</v>
      </c>
      <c r="G30" s="82">
        <v>8979</v>
      </c>
    </row>
    <row r="31" spans="1:9">
      <c r="A31" s="81" t="s">
        <v>295</v>
      </c>
      <c r="B31" s="82">
        <v>10024</v>
      </c>
      <c r="C31" s="82">
        <v>10317</v>
      </c>
      <c r="E31" s="83" t="s">
        <v>1299</v>
      </c>
      <c r="F31" s="82">
        <v>8202</v>
      </c>
      <c r="G31" s="82">
        <v>8432</v>
      </c>
    </row>
    <row r="32" spans="1:9">
      <c r="A32" s="81" t="s">
        <v>1348</v>
      </c>
      <c r="B32" s="82">
        <v>7714</v>
      </c>
      <c r="C32" s="82">
        <v>7908</v>
      </c>
      <c r="E32" s="83" t="s">
        <v>1349</v>
      </c>
      <c r="F32" s="82">
        <v>7714</v>
      </c>
      <c r="G32" s="82">
        <v>7908</v>
      </c>
    </row>
    <row r="33" spans="1:9" ht="15">
      <c r="A33" s="34" t="s">
        <v>627</v>
      </c>
      <c r="E33" s="34" t="s">
        <v>627</v>
      </c>
      <c r="F33" s="273"/>
      <c r="G33" s="273"/>
    </row>
    <row r="34" spans="1:9">
      <c r="A34" s="34"/>
    </row>
    <row r="40" spans="1:9">
      <c r="E40" s="34"/>
    </row>
    <row r="41" spans="1:9">
      <c r="E41" s="34"/>
    </row>
    <row r="42" spans="1:9">
      <c r="D42" s="223"/>
      <c r="E42" s="223"/>
      <c r="F42" s="223"/>
      <c r="G42" s="223"/>
      <c r="H42" s="223"/>
      <c r="I42" s="223"/>
    </row>
    <row r="44" spans="1:9">
      <c r="D44" s="224"/>
      <c r="E44" s="224"/>
      <c r="F44" s="224"/>
      <c r="G44" s="224"/>
      <c r="H44" s="224"/>
      <c r="I44" s="224"/>
    </row>
    <row r="46" spans="1:9">
      <c r="I46" s="62"/>
    </row>
    <row r="56" spans="8:8">
      <c r="H56" s="62" t="s">
        <v>997</v>
      </c>
    </row>
  </sheetData>
  <mergeCells count="9">
    <mergeCell ref="A7:C7"/>
    <mergeCell ref="A8:C8"/>
    <mergeCell ref="E7:G7"/>
    <mergeCell ref="E25:G25"/>
    <mergeCell ref="H25:I25"/>
    <mergeCell ref="A24:C24"/>
    <mergeCell ref="A25:C25"/>
    <mergeCell ref="E24:G24"/>
    <mergeCell ref="E8:G8"/>
  </mergeCell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9"/>
  <sheetViews>
    <sheetView showGridLines="0" zoomScaleNormal="100" workbookViewId="0"/>
  </sheetViews>
  <sheetFormatPr defaultRowHeight="15"/>
  <cols>
    <col min="1" max="1" width="29.28515625" customWidth="1"/>
    <col min="2" max="3" width="12.140625" customWidth="1"/>
    <col min="4" max="6" width="11.42578125" customWidth="1"/>
    <col min="7" max="7" width="11.5703125" customWidth="1"/>
    <col min="8" max="8" width="11.7109375" customWidth="1"/>
    <col min="9" max="11" width="11.42578125" customWidth="1"/>
    <col min="12" max="13" width="9.5703125" bestFit="1" customWidth="1"/>
    <col min="14" max="16" width="11.42578125" customWidth="1"/>
  </cols>
  <sheetData>
    <row r="1" spans="1:16" ht="18">
      <c r="A1" s="644" t="s">
        <v>106</v>
      </c>
      <c r="B1" s="590"/>
      <c r="C1" s="590"/>
      <c r="D1" s="205"/>
      <c r="E1" s="205"/>
      <c r="F1" s="205"/>
      <c r="G1" s="205"/>
      <c r="H1" s="205"/>
      <c r="I1" s="205"/>
      <c r="J1" s="205"/>
      <c r="K1" s="205"/>
      <c r="L1" s="205"/>
      <c r="M1" s="205"/>
      <c r="N1" s="205"/>
      <c r="O1" s="205"/>
      <c r="P1" s="205"/>
    </row>
    <row r="2" spans="1:16" ht="18">
      <c r="A2" s="645" t="s">
        <v>107</v>
      </c>
      <c r="B2" s="590"/>
      <c r="C2" s="590"/>
      <c r="D2" s="205"/>
      <c r="E2" s="205"/>
      <c r="F2" s="205"/>
      <c r="G2" s="205"/>
      <c r="H2" s="205"/>
      <c r="I2" s="205"/>
      <c r="J2" s="205"/>
      <c r="K2" s="205"/>
      <c r="L2" s="205"/>
      <c r="M2" s="205"/>
      <c r="N2" s="205"/>
      <c r="O2" s="205"/>
      <c r="P2" s="205"/>
    </row>
    <row r="3" spans="1:16" s="273" customFormat="1" ht="18">
      <c r="A3" s="591"/>
      <c r="B3" s="590"/>
      <c r="C3" s="590"/>
      <c r="D3" s="205"/>
      <c r="E3" s="205"/>
      <c r="F3" s="205"/>
      <c r="G3" s="205"/>
      <c r="H3" s="205"/>
      <c r="I3" s="205"/>
      <c r="J3" s="205"/>
      <c r="K3" s="205"/>
      <c r="L3" s="205"/>
      <c r="M3" s="205"/>
      <c r="N3" s="205"/>
      <c r="O3" s="205"/>
      <c r="P3" s="205"/>
    </row>
    <row r="4" spans="1:16" ht="12.6" customHeight="1">
      <c r="A4" s="152" t="s">
        <v>1399</v>
      </c>
    </row>
    <row r="5" spans="1:16" ht="12.75" customHeight="1">
      <c r="A5" s="568" t="s">
        <v>1400</v>
      </c>
      <c r="H5" s="53"/>
      <c r="J5" s="53"/>
    </row>
    <row r="6" spans="1:16" ht="12.75" customHeight="1">
      <c r="L6" s="1050" t="s">
        <v>619</v>
      </c>
      <c r="M6" s="1051"/>
      <c r="N6" s="1051"/>
      <c r="O6" s="1051"/>
      <c r="P6" s="1051"/>
    </row>
    <row r="7" spans="1:16" ht="24" customHeight="1">
      <c r="A7" s="1052" t="s">
        <v>620</v>
      </c>
      <c r="B7" s="1053" t="s">
        <v>616</v>
      </c>
      <c r="C7" s="1053"/>
      <c r="D7" s="1053"/>
      <c r="E7" s="1053"/>
      <c r="F7" s="1053"/>
      <c r="G7" s="1053" t="s">
        <v>617</v>
      </c>
      <c r="H7" s="1053"/>
      <c r="I7" s="1053"/>
      <c r="J7" s="1053"/>
      <c r="K7" s="1053"/>
      <c r="L7" s="1053" t="s">
        <v>618</v>
      </c>
      <c r="M7" s="1053"/>
      <c r="N7" s="1053"/>
      <c r="O7" s="1053"/>
      <c r="P7" s="1053"/>
    </row>
    <row r="8" spans="1:16" ht="48" customHeight="1">
      <c r="A8" s="1052"/>
      <c r="B8" s="1052" t="s">
        <v>621</v>
      </c>
      <c r="C8" s="1052"/>
      <c r="D8" s="1052"/>
      <c r="E8" s="1052" t="s">
        <v>622</v>
      </c>
      <c r="F8" s="1052"/>
      <c r="G8" s="1052" t="s">
        <v>621</v>
      </c>
      <c r="H8" s="1052"/>
      <c r="I8" s="1052"/>
      <c r="J8" s="1052" t="s">
        <v>623</v>
      </c>
      <c r="K8" s="1052"/>
      <c r="L8" s="1052" t="s">
        <v>624</v>
      </c>
      <c r="M8" s="1052"/>
      <c r="N8" s="1052"/>
      <c r="O8" s="1052" t="s">
        <v>623</v>
      </c>
      <c r="P8" s="1052"/>
    </row>
    <row r="9" spans="1:16" ht="24">
      <c r="A9" s="1052"/>
      <c r="B9" s="949" t="s">
        <v>1402</v>
      </c>
      <c r="C9" s="949" t="s">
        <v>1401</v>
      </c>
      <c r="D9" s="411" t="s">
        <v>625</v>
      </c>
      <c r="E9" s="949" t="s">
        <v>1402</v>
      </c>
      <c r="F9" s="949" t="s">
        <v>1401</v>
      </c>
      <c r="G9" s="949" t="s">
        <v>1402</v>
      </c>
      <c r="H9" s="949" t="s">
        <v>1401</v>
      </c>
      <c r="I9" s="411" t="s">
        <v>625</v>
      </c>
      <c r="J9" s="949" t="s">
        <v>1402</v>
      </c>
      <c r="K9" s="949" t="s">
        <v>1401</v>
      </c>
      <c r="L9" s="949" t="s">
        <v>1402</v>
      </c>
      <c r="M9" s="949" t="s">
        <v>1401</v>
      </c>
      <c r="N9" s="411" t="s">
        <v>625</v>
      </c>
      <c r="O9" s="949" t="s">
        <v>1402</v>
      </c>
      <c r="P9" s="949" t="s">
        <v>1401</v>
      </c>
    </row>
    <row r="10" spans="1:16">
      <c r="A10" s="84" t="s">
        <v>1456</v>
      </c>
      <c r="B10" s="85">
        <v>104215.59591</v>
      </c>
      <c r="C10" s="85">
        <v>144406.84394999998</v>
      </c>
      <c r="D10" s="86">
        <v>138.56548311128876</v>
      </c>
      <c r="E10" s="87">
        <v>7.4911133907820018E-2</v>
      </c>
      <c r="F10" s="88">
        <v>9.4357202964174922E-2</v>
      </c>
      <c r="G10" s="85">
        <v>0</v>
      </c>
      <c r="H10" s="85">
        <v>0</v>
      </c>
      <c r="I10" s="86" t="s">
        <v>164</v>
      </c>
      <c r="J10" s="87" t="s">
        <v>164</v>
      </c>
      <c r="K10" s="88" t="s">
        <v>164</v>
      </c>
      <c r="L10" s="85">
        <v>104215.59591</v>
      </c>
      <c r="M10" s="85">
        <v>144406.84394999998</v>
      </c>
      <c r="N10" s="89">
        <v>138.56548311128876</v>
      </c>
      <c r="O10" s="90">
        <v>5.7313712451434781E-2</v>
      </c>
      <c r="P10" s="88">
        <v>7.2407959460079802E-2</v>
      </c>
    </row>
    <row r="11" spans="1:16">
      <c r="A11" s="84" t="s">
        <v>1457</v>
      </c>
      <c r="B11" s="85">
        <v>13764.383169999999</v>
      </c>
      <c r="C11" s="85">
        <v>15596.755439999999</v>
      </c>
      <c r="D11" s="86">
        <v>113.31241834355299</v>
      </c>
      <c r="E11" s="87">
        <v>9.8939658868032673E-3</v>
      </c>
      <c r="F11" s="88">
        <v>1.0191111296250163E-2</v>
      </c>
      <c r="G11" s="85">
        <v>47889.067450000002</v>
      </c>
      <c r="H11" s="85">
        <v>49217.462749999999</v>
      </c>
      <c r="I11" s="86">
        <v>102.77390095638623</v>
      </c>
      <c r="J11" s="87">
        <v>0.11211392053370053</v>
      </c>
      <c r="K11" s="88">
        <v>0.10608970836212019</v>
      </c>
      <c r="L11" s="85">
        <v>61653.450619999996</v>
      </c>
      <c r="M11" s="85">
        <v>64814.21819</v>
      </c>
      <c r="N11" s="89">
        <v>105.12666775049031</v>
      </c>
      <c r="O11" s="90">
        <v>3.3906519553225024E-2</v>
      </c>
      <c r="P11" s="88">
        <v>3.2498911788164504E-2</v>
      </c>
    </row>
    <row r="12" spans="1:16">
      <c r="A12" s="84" t="s">
        <v>1458</v>
      </c>
      <c r="B12" s="85">
        <v>196828.37180000002</v>
      </c>
      <c r="C12" s="85">
        <v>198852.45561</v>
      </c>
      <c r="D12" s="86">
        <v>101.02834961824338</v>
      </c>
      <c r="E12" s="87">
        <v>0.14148205350666873</v>
      </c>
      <c r="F12" s="88">
        <v>0.12993263338968886</v>
      </c>
      <c r="G12" s="85">
        <v>64346.888229999997</v>
      </c>
      <c r="H12" s="85">
        <v>81127.840159999992</v>
      </c>
      <c r="I12" s="86">
        <v>126.07888647236298</v>
      </c>
      <c r="J12" s="87">
        <v>0.15064360819181352</v>
      </c>
      <c r="K12" s="88">
        <v>0.17487347826809907</v>
      </c>
      <c r="L12" s="85">
        <v>261175.26003</v>
      </c>
      <c r="M12" s="85">
        <v>279980.29576999997</v>
      </c>
      <c r="N12" s="89">
        <v>107.20015966973284</v>
      </c>
      <c r="O12" s="90">
        <v>0.1436342000645969</v>
      </c>
      <c r="P12" s="88">
        <v>0.14038671126109956</v>
      </c>
    </row>
    <row r="13" spans="1:16">
      <c r="A13" s="84" t="s">
        <v>1459</v>
      </c>
      <c r="B13" s="85">
        <v>476193.71392000001</v>
      </c>
      <c r="C13" s="85">
        <v>481709.04317999998</v>
      </c>
      <c r="D13" s="86">
        <v>101.15821126965288</v>
      </c>
      <c r="E13" s="87">
        <v>0.34229244440850842</v>
      </c>
      <c r="F13" s="88">
        <v>0.3147545968995174</v>
      </c>
      <c r="G13" s="85">
        <v>73739.900260000009</v>
      </c>
      <c r="H13" s="85">
        <v>54588.551299999999</v>
      </c>
      <c r="I13" s="86">
        <v>74.028512525140201</v>
      </c>
      <c r="J13" s="88">
        <v>0.17263375041797027</v>
      </c>
      <c r="K13" s="88">
        <v>0.11766724986910539</v>
      </c>
      <c r="L13" s="85">
        <v>549933.61417999992</v>
      </c>
      <c r="M13" s="85">
        <v>536297.59447999997</v>
      </c>
      <c r="N13" s="89">
        <v>97.520424402437655</v>
      </c>
      <c r="O13" s="90">
        <v>0.30243781418004068</v>
      </c>
      <c r="P13" s="88">
        <v>0.26890840778357833</v>
      </c>
    </row>
    <row r="14" spans="1:16">
      <c r="A14" s="84" t="s">
        <v>1460</v>
      </c>
      <c r="B14" s="85">
        <v>11250.66308</v>
      </c>
      <c r="C14" s="85">
        <v>0</v>
      </c>
      <c r="D14" s="86" t="s">
        <v>164</v>
      </c>
      <c r="E14" s="87">
        <v>8.0870806444889882E-3</v>
      </c>
      <c r="F14" s="88" t="s">
        <v>164</v>
      </c>
      <c r="G14" s="85">
        <v>0</v>
      </c>
      <c r="H14" s="85">
        <v>0</v>
      </c>
      <c r="I14" s="86" t="s">
        <v>164</v>
      </c>
      <c r="J14" s="87" t="s">
        <v>164</v>
      </c>
      <c r="K14" s="88" t="s">
        <v>164</v>
      </c>
      <c r="L14" s="85">
        <v>11250.66308</v>
      </c>
      <c r="M14" s="85">
        <v>0</v>
      </c>
      <c r="N14" s="89" t="s">
        <v>164</v>
      </c>
      <c r="O14" s="90">
        <v>6.1873394574450654E-3</v>
      </c>
      <c r="P14" s="88" t="s">
        <v>164</v>
      </c>
    </row>
    <row r="15" spans="1:16">
      <c r="A15" s="84" t="s">
        <v>1461</v>
      </c>
      <c r="B15" s="85">
        <v>0</v>
      </c>
      <c r="C15" s="85">
        <v>0</v>
      </c>
      <c r="D15" s="86" t="s">
        <v>164</v>
      </c>
      <c r="E15" s="87" t="s">
        <v>164</v>
      </c>
      <c r="F15" s="88" t="s">
        <v>164</v>
      </c>
      <c r="G15" s="85">
        <v>136.94655</v>
      </c>
      <c r="H15" s="85">
        <v>0</v>
      </c>
      <c r="I15" s="86" t="s">
        <v>164</v>
      </c>
      <c r="J15" s="87">
        <v>3.2060792664411023E-4</v>
      </c>
      <c r="K15" s="88" t="s">
        <v>164</v>
      </c>
      <c r="L15" s="85">
        <v>136.94655</v>
      </c>
      <c r="M15" s="85">
        <v>0</v>
      </c>
      <c r="N15" s="89" t="s">
        <v>164</v>
      </c>
      <c r="O15" s="90">
        <v>7.5314209158236877E-5</v>
      </c>
      <c r="P15" s="88" t="s">
        <v>164</v>
      </c>
    </row>
    <row r="16" spans="1:16">
      <c r="A16" s="84" t="s">
        <v>1462</v>
      </c>
      <c r="B16" s="85">
        <v>167534.44997999998</v>
      </c>
      <c r="C16" s="85">
        <v>199016.76099000001</v>
      </c>
      <c r="D16" s="86">
        <v>118.79154467260813</v>
      </c>
      <c r="E16" s="87">
        <v>0.12042531165357467</v>
      </c>
      <c r="F16" s="88">
        <v>0.13003999254016052</v>
      </c>
      <c r="G16" s="85">
        <v>0</v>
      </c>
      <c r="H16" s="85">
        <v>0</v>
      </c>
      <c r="I16" s="86" t="s">
        <v>164</v>
      </c>
      <c r="J16" s="87" t="s">
        <v>164</v>
      </c>
      <c r="K16" s="88" t="s">
        <v>164</v>
      </c>
      <c r="L16" s="85">
        <v>167534.44997999998</v>
      </c>
      <c r="M16" s="85">
        <v>199016.76099000001</v>
      </c>
      <c r="N16" s="89">
        <v>118.79154467260813</v>
      </c>
      <c r="O16" s="90">
        <v>9.2136126152896083E-2</v>
      </c>
      <c r="P16" s="88">
        <v>9.9790267327148477E-2</v>
      </c>
    </row>
    <row r="17" spans="1:16">
      <c r="A17" s="84" t="s">
        <v>1463</v>
      </c>
      <c r="B17" s="85">
        <v>99931.479810000004</v>
      </c>
      <c r="C17" s="85">
        <v>107292.35851999999</v>
      </c>
      <c r="D17" s="86">
        <v>107.36592585639204</v>
      </c>
      <c r="E17" s="87">
        <v>7.1831671644600803E-2</v>
      </c>
      <c r="F17" s="88">
        <v>7.010614298088233E-2</v>
      </c>
      <c r="G17" s="85">
        <v>50906.73083</v>
      </c>
      <c r="H17" s="85">
        <v>54771.153140000002</v>
      </c>
      <c r="I17" s="86">
        <v>107.5911814547766</v>
      </c>
      <c r="J17" s="87">
        <v>0.11917862424161912</v>
      </c>
      <c r="K17" s="88">
        <v>0.11806085357944672</v>
      </c>
      <c r="L17" s="85">
        <v>150838.21063999998</v>
      </c>
      <c r="M17" s="85">
        <v>162063.51165999999</v>
      </c>
      <c r="N17" s="89">
        <v>107.44194788069386</v>
      </c>
      <c r="O17" s="90">
        <v>8.2953973978863643E-2</v>
      </c>
      <c r="P17" s="88">
        <v>8.126130217414429E-2</v>
      </c>
    </row>
    <row r="18" spans="1:16">
      <c r="A18" s="84" t="s">
        <v>1464</v>
      </c>
      <c r="B18" s="85">
        <v>23427.76412</v>
      </c>
      <c r="C18" s="85">
        <v>25786.31122</v>
      </c>
      <c r="D18" s="86">
        <v>110.06731623179753</v>
      </c>
      <c r="E18" s="87">
        <v>1.6840093460385234E-2</v>
      </c>
      <c r="F18" s="88">
        <v>1.6849092016202334E-2</v>
      </c>
      <c r="G18" s="85">
        <v>40692.814570000002</v>
      </c>
      <c r="H18" s="85">
        <v>40026.520960000002</v>
      </c>
      <c r="I18" s="86">
        <v>98.362625890981718</v>
      </c>
      <c r="J18" s="87">
        <v>9.526664898532268E-2</v>
      </c>
      <c r="K18" s="88">
        <v>8.6278359308489358E-2</v>
      </c>
      <c r="L18" s="85">
        <v>64120.578689999995</v>
      </c>
      <c r="M18" s="85">
        <v>65812.832179999998</v>
      </c>
      <c r="N18" s="89">
        <v>102.63917376382619</v>
      </c>
      <c r="O18" s="90">
        <v>3.5263324813993822E-2</v>
      </c>
      <c r="P18" s="88">
        <v>3.2999633217470341E-2</v>
      </c>
    </row>
    <row r="19" spans="1:16">
      <c r="A19" s="84" t="s">
        <v>1465</v>
      </c>
      <c r="B19" s="85">
        <v>46758.841090000002</v>
      </c>
      <c r="C19" s="85">
        <v>47782.190139999999</v>
      </c>
      <c r="D19" s="86">
        <v>102.18856803578662</v>
      </c>
      <c r="E19" s="87">
        <v>3.3610687303390063E-2</v>
      </c>
      <c r="F19" s="88">
        <v>3.1221469078528241E-2</v>
      </c>
      <c r="G19" s="85">
        <v>0</v>
      </c>
      <c r="H19" s="85">
        <v>0</v>
      </c>
      <c r="I19" s="86" t="s">
        <v>164</v>
      </c>
      <c r="J19" s="87" t="s">
        <v>164</v>
      </c>
      <c r="K19" s="88" t="s">
        <v>164</v>
      </c>
      <c r="L19" s="85">
        <v>46758.841090000002</v>
      </c>
      <c r="M19" s="85">
        <v>47782.190139999999</v>
      </c>
      <c r="N19" s="89">
        <v>102.18856803578662</v>
      </c>
      <c r="O19" s="90">
        <v>2.5715179665709145E-2</v>
      </c>
      <c r="P19" s="88">
        <v>2.3958773642119648E-2</v>
      </c>
    </row>
    <row r="20" spans="1:16">
      <c r="A20" s="84" t="s">
        <v>1466</v>
      </c>
      <c r="B20" s="85">
        <v>1470.07133</v>
      </c>
      <c r="C20" s="85">
        <v>1756.8780099999999</v>
      </c>
      <c r="D20" s="86">
        <v>119.50971181786123</v>
      </c>
      <c r="E20" s="87">
        <v>1.0567008641468609E-3</v>
      </c>
      <c r="F20" s="88">
        <v>1.1479656395666678E-3</v>
      </c>
      <c r="G20" s="85">
        <v>0</v>
      </c>
      <c r="H20" s="85">
        <v>0</v>
      </c>
      <c r="I20" s="86" t="s">
        <v>164</v>
      </c>
      <c r="J20" s="87" t="s">
        <v>164</v>
      </c>
      <c r="K20" s="88" t="s">
        <v>164</v>
      </c>
      <c r="L20" s="85">
        <v>1470.07133</v>
      </c>
      <c r="M20" s="85">
        <v>1756.8780099999999</v>
      </c>
      <c r="N20" s="89">
        <v>119.50971181786123</v>
      </c>
      <c r="O20" s="90">
        <v>8.0847060130501613E-4</v>
      </c>
      <c r="P20" s="88">
        <v>8.8092744252780747E-4</v>
      </c>
    </row>
    <row r="21" spans="1:16">
      <c r="A21" s="84" t="s">
        <v>1467</v>
      </c>
      <c r="B21" s="85">
        <v>12403.501330000001</v>
      </c>
      <c r="C21" s="85">
        <v>12912.16894</v>
      </c>
      <c r="D21" s="86">
        <v>104.1010001649268</v>
      </c>
      <c r="E21" s="87">
        <v>8.9157514376242818E-3</v>
      </c>
      <c r="F21" s="88">
        <v>8.4369695511186706E-3</v>
      </c>
      <c r="G21" s="85">
        <v>0</v>
      </c>
      <c r="H21" s="85">
        <v>0</v>
      </c>
      <c r="I21" s="86" t="s">
        <v>164</v>
      </c>
      <c r="J21" s="86" t="s">
        <v>164</v>
      </c>
      <c r="K21" s="88" t="s">
        <v>164</v>
      </c>
      <c r="L21" s="85">
        <v>12403.501330000001</v>
      </c>
      <c r="M21" s="85">
        <v>12912.16894</v>
      </c>
      <c r="N21" s="89">
        <v>104.1010001649268</v>
      </c>
      <c r="O21" s="90">
        <v>6.8213466747580661E-3</v>
      </c>
      <c r="P21" s="88">
        <v>6.474373233120034E-3</v>
      </c>
    </row>
    <row r="22" spans="1:16">
      <c r="A22" s="84" t="s">
        <v>1468</v>
      </c>
      <c r="B22" s="85">
        <v>5626.7718199999999</v>
      </c>
      <c r="C22" s="85">
        <v>6326.4396299999999</v>
      </c>
      <c r="D22" s="86">
        <v>112.43462206007848</v>
      </c>
      <c r="E22" s="87">
        <v>4.044575608825189E-3</v>
      </c>
      <c r="F22" s="88">
        <v>4.1337732470297485E-3</v>
      </c>
      <c r="G22" s="85">
        <v>37537.036420000004</v>
      </c>
      <c r="H22" s="85">
        <v>35301.796179999998</v>
      </c>
      <c r="I22" s="86">
        <v>94.045240505963193</v>
      </c>
      <c r="J22" s="86">
        <v>8.7878602410799367E-2</v>
      </c>
      <c r="K22" s="88">
        <v>7.609407417888904E-2</v>
      </c>
      <c r="L22" s="85">
        <v>43163.808239999998</v>
      </c>
      <c r="M22" s="85">
        <v>41628.235810000006</v>
      </c>
      <c r="N22" s="89">
        <v>96.442453776409437</v>
      </c>
      <c r="O22" s="90">
        <v>2.3738079432109739E-2</v>
      </c>
      <c r="P22" s="88">
        <v>2.087308003191855E-2</v>
      </c>
    </row>
    <row r="23" spans="1:16">
      <c r="A23" s="84" t="s">
        <v>1469</v>
      </c>
      <c r="B23" s="85">
        <v>0</v>
      </c>
      <c r="C23" s="85">
        <v>0</v>
      </c>
      <c r="D23" s="86" t="s">
        <v>164</v>
      </c>
      <c r="E23" s="87" t="s">
        <v>164</v>
      </c>
      <c r="F23" s="88" t="s">
        <v>164</v>
      </c>
      <c r="G23" s="85">
        <v>5413.4559900000004</v>
      </c>
      <c r="H23" s="85">
        <v>7569.7906299999995</v>
      </c>
      <c r="I23" s="86">
        <v>139.83286543722321</v>
      </c>
      <c r="J23" s="86">
        <v>1.2673535046578678E-2</v>
      </c>
      <c r="K23" s="88">
        <v>1.6316909394095289E-2</v>
      </c>
      <c r="L23" s="85">
        <v>5413.4559900000004</v>
      </c>
      <c r="M23" s="85">
        <v>7569.7906299999995</v>
      </c>
      <c r="N23" s="89">
        <v>139.83286543722321</v>
      </c>
      <c r="O23" s="90">
        <v>2.9771480676203253E-3</v>
      </c>
      <c r="P23" s="88">
        <v>3.7956171471215925E-3</v>
      </c>
    </row>
    <row r="24" spans="1:16" s="273" customFormat="1">
      <c r="A24" s="84" t="s">
        <v>1470</v>
      </c>
      <c r="B24" s="85">
        <v>84431.706379999989</v>
      </c>
      <c r="C24" s="85">
        <v>107134.89006999999</v>
      </c>
      <c r="D24" s="86">
        <v>126.88940525235894</v>
      </c>
      <c r="E24" s="87">
        <v>6.0690291193652497E-2</v>
      </c>
      <c r="F24" s="88">
        <v>7.0003251164326541E-2</v>
      </c>
      <c r="G24" s="85">
        <v>9732.7242100000003</v>
      </c>
      <c r="H24" s="85">
        <v>9691.2429900000006</v>
      </c>
      <c r="I24" s="86">
        <v>99.573796409874845</v>
      </c>
      <c r="J24" s="86">
        <v>2.278544826114302E-2</v>
      </c>
      <c r="K24" s="88">
        <v>2.08897632065672E-2</v>
      </c>
      <c r="L24" s="85">
        <v>94164.430590000004</v>
      </c>
      <c r="M24" s="85">
        <v>116826.13306000001</v>
      </c>
      <c r="N24" s="89">
        <v>124.06609621914563</v>
      </c>
      <c r="O24" s="90">
        <v>5.1786040763506187E-2</v>
      </c>
      <c r="P24" s="88">
        <v>5.857853876659265E-2</v>
      </c>
    </row>
    <row r="25" spans="1:16">
      <c r="A25" s="84" t="s">
        <v>1471</v>
      </c>
      <c r="B25" s="85">
        <v>70456.198819999991</v>
      </c>
      <c r="C25" s="85">
        <v>82145.518489999988</v>
      </c>
      <c r="D25" s="86">
        <v>116.59090309408207</v>
      </c>
      <c r="E25" s="87">
        <v>5.064456714328075E-2</v>
      </c>
      <c r="F25" s="88">
        <v>5.3674889283239637E-2</v>
      </c>
      <c r="G25" s="85">
        <v>31232.828519999999</v>
      </c>
      <c r="H25" s="85">
        <v>33409.119379999996</v>
      </c>
      <c r="I25" s="86">
        <v>106.96795955770193</v>
      </c>
      <c r="J25" s="86">
        <v>7.3119712727543945E-2</v>
      </c>
      <c r="K25" s="88">
        <v>7.2014352906874649E-2</v>
      </c>
      <c r="L25" s="85">
        <v>101689.02734</v>
      </c>
      <c r="M25" s="85">
        <v>115554.63787000001</v>
      </c>
      <c r="N25" s="89">
        <v>113.63530647573211</v>
      </c>
      <c r="O25" s="90">
        <v>5.5924217690642285E-2</v>
      </c>
      <c r="P25" s="88">
        <v>5.7940990229051838E-2</v>
      </c>
    </row>
    <row r="26" spans="1:16" ht="24">
      <c r="A26" s="84" t="s">
        <v>1472</v>
      </c>
      <c r="B26" s="85">
        <v>76896.160770000002</v>
      </c>
      <c r="C26" s="85">
        <v>99708.734370000006</v>
      </c>
      <c r="D26" s="86">
        <v>129.66672636392533</v>
      </c>
      <c r="E26" s="87">
        <v>5.5273671336230297E-2</v>
      </c>
      <c r="F26" s="88">
        <v>6.5150909949314037E-2</v>
      </c>
      <c r="G26" s="85">
        <v>58044.071000000004</v>
      </c>
      <c r="H26" s="85">
        <v>91013.855650000012</v>
      </c>
      <c r="I26" s="86">
        <v>156.80129612204493</v>
      </c>
      <c r="J26" s="87">
        <v>0.1358879742300447</v>
      </c>
      <c r="K26" s="88">
        <v>0.19618307940550239</v>
      </c>
      <c r="L26" s="85">
        <v>134940.23177000001</v>
      </c>
      <c r="M26" s="85">
        <v>190722.59002</v>
      </c>
      <c r="N26" s="89">
        <v>141.33856709619315</v>
      </c>
      <c r="O26" s="90">
        <v>7.4210827796587359E-2</v>
      </c>
      <c r="P26" s="88">
        <v>9.5631433999562754E-2</v>
      </c>
    </row>
    <row r="27" spans="1:16">
      <c r="A27" s="84" t="s">
        <v>1473</v>
      </c>
      <c r="B27" s="85">
        <v>0</v>
      </c>
      <c r="C27" s="85">
        <v>0</v>
      </c>
      <c r="D27" s="86" t="s">
        <v>164</v>
      </c>
      <c r="E27" s="87" t="s">
        <v>164</v>
      </c>
      <c r="F27" s="88" t="s">
        <v>164</v>
      </c>
      <c r="G27" s="85">
        <v>7474.0243099999998</v>
      </c>
      <c r="H27" s="85">
        <v>7205.7326299999995</v>
      </c>
      <c r="I27" s="86">
        <v>96.410345098275442</v>
      </c>
      <c r="J27" s="87">
        <v>1.7497567026820145E-2</v>
      </c>
      <c r="K27" s="88">
        <v>1.5532171520810736E-2</v>
      </c>
      <c r="L27" s="85">
        <v>7474.0243099999998</v>
      </c>
      <c r="M27" s="85">
        <v>7205.7326299999995</v>
      </c>
      <c r="N27" s="89">
        <v>96.410345098275442</v>
      </c>
      <c r="O27" s="90">
        <v>4.1103644461075286E-3</v>
      </c>
      <c r="P27" s="88">
        <v>3.6130724962998837E-3</v>
      </c>
    </row>
    <row r="28" spans="1:16" ht="18.75" customHeight="1">
      <c r="A28" s="412" t="s">
        <v>626</v>
      </c>
      <c r="B28" s="413">
        <v>1391189.6733299999</v>
      </c>
      <c r="C28" s="413">
        <v>1530427.3485599998</v>
      </c>
      <c r="D28" s="414">
        <v>110.00853283339258</v>
      </c>
      <c r="E28" s="415">
        <v>1</v>
      </c>
      <c r="F28" s="416">
        <v>1</v>
      </c>
      <c r="G28" s="417">
        <v>427146.48833999998</v>
      </c>
      <c r="H28" s="413">
        <v>463923.06576999999</v>
      </c>
      <c r="I28" s="414">
        <v>108.60982787729876</v>
      </c>
      <c r="J28" s="415">
        <v>1</v>
      </c>
      <c r="K28" s="416">
        <v>1</v>
      </c>
      <c r="L28" s="418">
        <v>1818336.1616700001</v>
      </c>
      <c r="M28" s="419">
        <v>1994350.4143299998</v>
      </c>
      <c r="N28" s="420">
        <v>109.67996217477985</v>
      </c>
      <c r="O28" s="421">
        <v>1</v>
      </c>
      <c r="P28" s="416">
        <v>1</v>
      </c>
    </row>
    <row r="29" spans="1:16" ht="12.75" customHeight="1">
      <c r="A29" s="34" t="s">
        <v>627</v>
      </c>
    </row>
    <row r="30" spans="1:16" ht="12.75" customHeight="1"/>
    <row r="31" spans="1:16" ht="12.75" customHeight="1">
      <c r="A31" s="300" t="s">
        <v>293</v>
      </c>
    </row>
    <row r="32" spans="1:16" ht="12.75" customHeight="1">
      <c r="A32" s="301" t="s">
        <v>1474</v>
      </c>
    </row>
    <row r="33" spans="1:16">
      <c r="A33" s="301" t="s">
        <v>1475</v>
      </c>
    </row>
    <row r="34" spans="1:16" ht="12.75" customHeight="1">
      <c r="A34" s="592" t="s">
        <v>298</v>
      </c>
    </row>
    <row r="35" spans="1:16" ht="12.75" customHeight="1">
      <c r="A35" s="593" t="s">
        <v>1476</v>
      </c>
    </row>
    <row r="36" spans="1:16" ht="12.75" customHeight="1">
      <c r="A36" s="593" t="s">
        <v>1477</v>
      </c>
    </row>
    <row r="37" spans="1:16" ht="12.75" customHeight="1"/>
    <row r="38" spans="1:16" ht="12.75" customHeight="1"/>
    <row r="39" spans="1:16" ht="12.75" customHeight="1">
      <c r="A39" s="661" t="s">
        <v>97</v>
      </c>
    </row>
    <row r="40" spans="1:16" ht="12.75" customHeight="1"/>
    <row r="41" spans="1:16" ht="12.75" customHeight="1"/>
    <row r="42" spans="1:16" ht="12.75" customHeight="1"/>
    <row r="43" spans="1:16" ht="12.75" customHeight="1"/>
    <row r="44" spans="1:16" ht="12.75" customHeight="1"/>
    <row r="45" spans="1:16" ht="12.75" customHeight="1"/>
    <row r="46" spans="1:16" ht="12.75" customHeight="1"/>
    <row r="47" spans="1:16" ht="12.75" customHeight="1"/>
    <row r="48" spans="1:16" ht="12.75" customHeight="1">
      <c r="P48" s="25" t="s">
        <v>998</v>
      </c>
    </row>
    <row r="49" ht="12.75" customHeight="1"/>
    <row r="50" ht="12.75" customHeight="1"/>
    <row r="51" ht="12.75" customHeight="1"/>
    <row r="52" ht="12.75" customHeight="1"/>
    <row r="53" ht="12.75" customHeight="1"/>
    <row r="54" ht="12.75" customHeight="1"/>
    <row r="55" ht="12.75" customHeight="1"/>
    <row r="107" spans="1:1">
      <c r="A107" s="695"/>
    </row>
    <row r="109" spans="1:1">
      <c r="A109" s="696"/>
    </row>
    <row r="111" spans="1:1">
      <c r="A111" s="696"/>
    </row>
    <row r="113" spans="1:1">
      <c r="A113" s="696"/>
    </row>
    <row r="115" spans="1:1">
      <c r="A115" s="696"/>
    </row>
    <row r="117" spans="1:1">
      <c r="A117" s="696"/>
    </row>
    <row r="119" spans="1:1">
      <c r="A119" s="696"/>
    </row>
  </sheetData>
  <mergeCells count="11">
    <mergeCell ref="L6:P6"/>
    <mergeCell ref="A7:A9"/>
    <mergeCell ref="B7:F7"/>
    <mergeCell ref="G7:K7"/>
    <mergeCell ref="L7:P7"/>
    <mergeCell ref="B8:D8"/>
    <mergeCell ref="E8:F8"/>
    <mergeCell ref="G8:I8"/>
    <mergeCell ref="J8:K8"/>
    <mergeCell ref="L8:N8"/>
    <mergeCell ref="O8:P8"/>
  </mergeCells>
  <hyperlinks>
    <hyperlink ref="A39" location="'2 Sadržaj'!A1" display="Sadržaj / Contents"/>
  </hyperlinks>
  <pageMargins left="0.7" right="0.7" top="0.75" bottom="0.75" header="0.3" footer="0.3"/>
  <pageSetup paperSize="9" scale="6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39"/>
  <sheetViews>
    <sheetView showGridLines="0" zoomScaleNormal="100" workbookViewId="0"/>
  </sheetViews>
  <sheetFormatPr defaultRowHeight="15"/>
  <cols>
    <col min="1" max="1" width="5.5703125" customWidth="1"/>
    <col min="2" max="2" width="36.85546875" customWidth="1"/>
    <col min="3" max="3" width="13.28515625" bestFit="1" customWidth="1"/>
    <col min="4" max="4" width="13.140625" customWidth="1"/>
    <col min="5" max="5" width="12" bestFit="1" customWidth="1"/>
    <col min="6" max="6" width="11.85546875" customWidth="1"/>
  </cols>
  <sheetData>
    <row r="1" spans="1:8">
      <c r="A1" s="151" t="s">
        <v>1403</v>
      </c>
    </row>
    <row r="2" spans="1:8">
      <c r="A2" s="589" t="s">
        <v>1404</v>
      </c>
    </row>
    <row r="3" spans="1:8" ht="12.75" customHeight="1"/>
    <row r="4" spans="1:8" ht="12.75" customHeight="1">
      <c r="B4" s="942"/>
      <c r="C4" s="941"/>
      <c r="D4" s="941"/>
      <c r="E4" s="941"/>
      <c r="F4" s="25" t="s">
        <v>582</v>
      </c>
    </row>
    <row r="5" spans="1:8">
      <c r="A5" s="1054" t="s">
        <v>583</v>
      </c>
      <c r="B5" s="1054" t="s">
        <v>584</v>
      </c>
      <c r="C5" s="1055" t="s">
        <v>1374</v>
      </c>
      <c r="D5" s="1055"/>
      <c r="E5" s="1056" t="s">
        <v>1375</v>
      </c>
      <c r="F5" s="1056"/>
    </row>
    <row r="6" spans="1:8" ht="65.25">
      <c r="A6" s="1054"/>
      <c r="B6" s="1054"/>
      <c r="C6" s="422" t="s">
        <v>585</v>
      </c>
      <c r="D6" s="422" t="s">
        <v>586</v>
      </c>
      <c r="E6" s="422" t="s">
        <v>587</v>
      </c>
      <c r="F6" s="422" t="s">
        <v>588</v>
      </c>
    </row>
    <row r="7" spans="1:8" ht="22.5">
      <c r="A7" s="91">
        <v>1</v>
      </c>
      <c r="B7" s="92" t="s">
        <v>589</v>
      </c>
      <c r="C7" s="93">
        <v>416544</v>
      </c>
      <c r="D7" s="93">
        <v>91114.74059999999</v>
      </c>
      <c r="E7" s="93">
        <v>2486</v>
      </c>
      <c r="F7" s="93">
        <v>18143.142649999998</v>
      </c>
      <c r="G7" s="53"/>
    </row>
    <row r="8" spans="1:8" ht="22.5">
      <c r="A8" s="91">
        <v>2</v>
      </c>
      <c r="B8" s="92" t="s">
        <v>591</v>
      </c>
      <c r="C8" s="93">
        <v>98134</v>
      </c>
      <c r="D8" s="93">
        <v>127093.31483</v>
      </c>
      <c r="E8" s="93">
        <v>801104</v>
      </c>
      <c r="F8" s="93">
        <v>62604.438679999999</v>
      </c>
      <c r="G8" s="53"/>
    </row>
    <row r="9" spans="1:8" ht="22.5">
      <c r="A9" s="91">
        <v>3</v>
      </c>
      <c r="B9" s="92" t="s">
        <v>590</v>
      </c>
      <c r="C9" s="93">
        <v>123462</v>
      </c>
      <c r="D9" s="93">
        <v>230196.41052999999</v>
      </c>
      <c r="E9" s="93">
        <v>20582</v>
      </c>
      <c r="F9" s="93">
        <v>130529.20050000001</v>
      </c>
      <c r="G9" s="53"/>
    </row>
    <row r="10" spans="1:8" ht="33.75">
      <c r="A10" s="91">
        <v>4</v>
      </c>
      <c r="B10" s="92" t="s">
        <v>592</v>
      </c>
      <c r="C10" s="93">
        <v>4</v>
      </c>
      <c r="D10" s="93">
        <v>280.10237000000001</v>
      </c>
      <c r="E10" s="93">
        <v>24</v>
      </c>
      <c r="F10" s="93">
        <v>168.93935999999999</v>
      </c>
    </row>
    <row r="11" spans="1:8" ht="22.5">
      <c r="A11" s="91">
        <v>5</v>
      </c>
      <c r="B11" s="92" t="s">
        <v>593</v>
      </c>
      <c r="C11" s="93">
        <v>15</v>
      </c>
      <c r="D11" s="93">
        <v>5704.88418</v>
      </c>
      <c r="E11" s="93">
        <v>1</v>
      </c>
      <c r="F11" s="191">
        <v>123.59038000000001</v>
      </c>
    </row>
    <row r="12" spans="1:8" ht="22.5">
      <c r="A12" s="91">
        <v>6</v>
      </c>
      <c r="B12" s="92" t="s">
        <v>594</v>
      </c>
      <c r="C12" s="93">
        <v>2807</v>
      </c>
      <c r="D12" s="93">
        <v>36940.62556</v>
      </c>
      <c r="E12" s="93">
        <v>250</v>
      </c>
      <c r="F12" s="93">
        <v>15615.525109999999</v>
      </c>
    </row>
    <row r="13" spans="1:8" ht="22.5">
      <c r="A13" s="91">
        <v>7</v>
      </c>
      <c r="B13" s="92" t="s">
        <v>595</v>
      </c>
      <c r="C13" s="93">
        <v>2706</v>
      </c>
      <c r="D13" s="93">
        <v>12916.239140000001</v>
      </c>
      <c r="E13" s="93">
        <v>286</v>
      </c>
      <c r="F13" s="93">
        <v>1741.50548</v>
      </c>
    </row>
    <row r="14" spans="1:8" ht="22.5">
      <c r="A14" s="91">
        <v>8</v>
      </c>
      <c r="B14" s="92" t="s">
        <v>596</v>
      </c>
      <c r="C14" s="93">
        <v>113760</v>
      </c>
      <c r="D14" s="93">
        <v>193852.32428999999</v>
      </c>
      <c r="E14" s="93">
        <v>5196</v>
      </c>
      <c r="F14" s="93">
        <v>33894.486079999995</v>
      </c>
      <c r="H14" s="273"/>
    </row>
    <row r="15" spans="1:8" ht="22.5">
      <c r="A15" s="91">
        <v>9</v>
      </c>
      <c r="B15" s="92" t="s">
        <v>597</v>
      </c>
      <c r="C15" s="93">
        <v>114265</v>
      </c>
      <c r="D15" s="93">
        <v>179387.72033000001</v>
      </c>
      <c r="E15" s="93">
        <v>10920</v>
      </c>
      <c r="F15" s="93">
        <v>54811.949489999999</v>
      </c>
    </row>
    <row r="16" spans="1:8" ht="33.75">
      <c r="A16" s="91">
        <v>10</v>
      </c>
      <c r="B16" s="92" t="s">
        <v>598</v>
      </c>
      <c r="C16" s="93">
        <v>436904</v>
      </c>
      <c r="D16" s="93">
        <v>382032.07976999995</v>
      </c>
      <c r="E16" s="93">
        <v>18313</v>
      </c>
      <c r="F16" s="93">
        <v>224229.15044999999</v>
      </c>
    </row>
    <row r="17" spans="1:6" ht="33.75">
      <c r="A17" s="91">
        <v>11</v>
      </c>
      <c r="B17" s="92" t="s">
        <v>599</v>
      </c>
      <c r="C17" s="93">
        <v>77</v>
      </c>
      <c r="D17" s="93">
        <v>537.37327000000005</v>
      </c>
      <c r="E17" s="93">
        <v>1</v>
      </c>
      <c r="F17" s="93">
        <v>62.512740000000001</v>
      </c>
    </row>
    <row r="18" spans="1:6" ht="22.5">
      <c r="A18" s="91">
        <v>12</v>
      </c>
      <c r="B18" s="92" t="s">
        <v>600</v>
      </c>
      <c r="C18" s="93">
        <v>4298</v>
      </c>
      <c r="D18" s="93">
        <v>4121.70255</v>
      </c>
      <c r="E18" s="93">
        <v>30</v>
      </c>
      <c r="F18" s="93">
        <v>1927.93309</v>
      </c>
    </row>
    <row r="19" spans="1:6" ht="22.5">
      <c r="A19" s="91">
        <v>13</v>
      </c>
      <c r="B19" s="92" t="s">
        <v>601</v>
      </c>
      <c r="C19" s="93">
        <v>55491</v>
      </c>
      <c r="D19" s="93">
        <v>127515.81465</v>
      </c>
      <c r="E19" s="93">
        <v>2100</v>
      </c>
      <c r="F19" s="93">
        <v>29875.722260000002</v>
      </c>
    </row>
    <row r="20" spans="1:6" ht="22.5">
      <c r="A20" s="91">
        <v>14</v>
      </c>
      <c r="B20" s="92" t="s">
        <v>602</v>
      </c>
      <c r="C20" s="93">
        <v>18348</v>
      </c>
      <c r="D20" s="93">
        <v>56609.864479999997</v>
      </c>
      <c r="E20" s="93">
        <v>130</v>
      </c>
      <c r="F20" s="93">
        <v>-10412.54096</v>
      </c>
    </row>
    <row r="21" spans="1:6" ht="22.5">
      <c r="A21" s="91">
        <v>15</v>
      </c>
      <c r="B21" s="92" t="s">
        <v>603</v>
      </c>
      <c r="C21" s="93">
        <v>788</v>
      </c>
      <c r="D21" s="93">
        <v>2682.2708199999997</v>
      </c>
      <c r="E21" s="93">
        <v>51</v>
      </c>
      <c r="F21" s="93">
        <v>231.73009999999999</v>
      </c>
    </row>
    <row r="22" spans="1:6" ht="22.5">
      <c r="A22" s="91">
        <v>16</v>
      </c>
      <c r="B22" s="92" t="s">
        <v>604</v>
      </c>
      <c r="C22" s="93">
        <v>21801</v>
      </c>
      <c r="D22" s="93">
        <v>46187.552189999995</v>
      </c>
      <c r="E22" s="93">
        <v>532</v>
      </c>
      <c r="F22" s="93">
        <v>4735.9772300000004</v>
      </c>
    </row>
    <row r="23" spans="1:6" ht="22.5">
      <c r="A23" s="91">
        <v>17</v>
      </c>
      <c r="B23" s="92" t="s">
        <v>605</v>
      </c>
      <c r="C23" s="93">
        <v>4395</v>
      </c>
      <c r="D23" s="93">
        <v>2361.2768099999998</v>
      </c>
      <c r="E23" s="93">
        <v>4</v>
      </c>
      <c r="F23" s="93">
        <v>38.992400000000004</v>
      </c>
    </row>
    <row r="24" spans="1:6" ht="22.5">
      <c r="A24" s="91">
        <v>18</v>
      </c>
      <c r="B24" s="92" t="s">
        <v>606</v>
      </c>
      <c r="C24" s="93">
        <v>145593</v>
      </c>
      <c r="D24" s="93">
        <v>30893.052179999999</v>
      </c>
      <c r="E24" s="93">
        <v>49974</v>
      </c>
      <c r="F24" s="93">
        <v>7148.0479100000002</v>
      </c>
    </row>
    <row r="25" spans="1:6" ht="22.5">
      <c r="A25" s="91">
        <v>19</v>
      </c>
      <c r="B25" s="92" t="s">
        <v>607</v>
      </c>
      <c r="C25" s="93">
        <v>755250</v>
      </c>
      <c r="D25" s="93">
        <v>348281.67176</v>
      </c>
      <c r="E25" s="93">
        <v>9513</v>
      </c>
      <c r="F25" s="93">
        <v>392395.26091000001</v>
      </c>
    </row>
    <row r="26" spans="1:6" ht="22.5">
      <c r="A26" s="91">
        <v>20</v>
      </c>
      <c r="B26" s="92" t="s">
        <v>608</v>
      </c>
      <c r="C26" s="93">
        <v>3547</v>
      </c>
      <c r="D26" s="93">
        <v>2636.2777099999998</v>
      </c>
      <c r="E26" s="93">
        <v>1415</v>
      </c>
      <c r="F26" s="93">
        <v>3588.4623900000001</v>
      </c>
    </row>
    <row r="27" spans="1:6" ht="33.75">
      <c r="A27" s="91">
        <v>21</v>
      </c>
      <c r="B27" s="92" t="s">
        <v>609</v>
      </c>
      <c r="C27" s="93">
        <v>616194</v>
      </c>
      <c r="D27" s="93">
        <v>22065.931499999999</v>
      </c>
      <c r="E27" s="93">
        <v>470</v>
      </c>
      <c r="F27" s="93">
        <v>2497.8750399999999</v>
      </c>
    </row>
    <row r="28" spans="1:6" ht="22.5">
      <c r="A28" s="91">
        <v>22</v>
      </c>
      <c r="B28" s="92" t="s">
        <v>610</v>
      </c>
      <c r="C28" s="93">
        <v>2491</v>
      </c>
      <c r="D28" s="93">
        <v>564.45589000000007</v>
      </c>
      <c r="E28" s="93">
        <v>28</v>
      </c>
      <c r="F28" s="93">
        <v>997.04826000000003</v>
      </c>
    </row>
    <row r="29" spans="1:6" ht="45">
      <c r="A29" s="91">
        <v>23</v>
      </c>
      <c r="B29" s="92" t="s">
        <v>611</v>
      </c>
      <c r="C29" s="93">
        <v>61983</v>
      </c>
      <c r="D29" s="93">
        <v>90374.728909999991</v>
      </c>
      <c r="E29" s="93">
        <v>488</v>
      </c>
      <c r="F29" s="93">
        <v>21262.88481</v>
      </c>
    </row>
    <row r="30" spans="1:6" ht="22.5">
      <c r="A30" s="91">
        <v>24</v>
      </c>
      <c r="B30" s="92" t="s">
        <v>612</v>
      </c>
      <c r="C30" s="93">
        <v>0</v>
      </c>
      <c r="D30" s="93">
        <v>0</v>
      </c>
      <c r="E30" s="93">
        <v>0</v>
      </c>
      <c r="F30" s="93">
        <v>0</v>
      </c>
    </row>
    <row r="31" spans="1:6" ht="22.5">
      <c r="A31" s="91">
        <v>25</v>
      </c>
      <c r="B31" s="92" t="s">
        <v>613</v>
      </c>
      <c r="C31" s="93">
        <v>0</v>
      </c>
      <c r="D31" s="93">
        <v>0</v>
      </c>
      <c r="E31" s="93">
        <v>0</v>
      </c>
      <c r="F31" s="93">
        <v>0</v>
      </c>
    </row>
    <row r="32" spans="1:6" ht="22.5">
      <c r="A32" s="426"/>
      <c r="B32" s="427" t="s">
        <v>614</v>
      </c>
      <c r="C32" s="428">
        <v>1559392</v>
      </c>
      <c r="D32" s="428">
        <v>1530427.3485599998</v>
      </c>
      <c r="E32" s="428">
        <v>911984</v>
      </c>
      <c r="F32" s="428">
        <v>575470.30296</v>
      </c>
    </row>
    <row r="33" spans="1:6" ht="22.5">
      <c r="A33" s="426"/>
      <c r="B33" s="427" t="s">
        <v>615</v>
      </c>
      <c r="C33" s="428">
        <v>1439465</v>
      </c>
      <c r="D33" s="428">
        <v>463923.06576999999</v>
      </c>
      <c r="E33" s="428">
        <v>11914</v>
      </c>
      <c r="F33" s="428">
        <v>420741.53141000005</v>
      </c>
    </row>
    <row r="34" spans="1:6">
      <c r="A34" s="423"/>
      <c r="B34" s="424" t="s">
        <v>353</v>
      </c>
      <c r="C34" s="425">
        <v>2998857</v>
      </c>
      <c r="D34" s="425">
        <v>1994350.4143299998</v>
      </c>
      <c r="E34" s="425">
        <v>923898</v>
      </c>
      <c r="F34" s="425">
        <v>996211.83437000006</v>
      </c>
    </row>
    <row r="35" spans="1:6" ht="12.75" customHeight="1">
      <c r="A35" s="34" t="s">
        <v>581</v>
      </c>
    </row>
    <row r="36" spans="1:6" ht="12.75" customHeight="1"/>
    <row r="37" spans="1:6" ht="12.75" customHeight="1">
      <c r="A37" s="661" t="s">
        <v>97</v>
      </c>
    </row>
    <row r="38" spans="1:6" ht="12.75" customHeight="1">
      <c r="F38" s="35" t="s">
        <v>999</v>
      </c>
    </row>
    <row r="39" spans="1:6" ht="12.75" customHeight="1"/>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4"/>
  <sheetViews>
    <sheetView showGridLines="0" zoomScaleNormal="100" workbookViewId="0">
      <pane ySplit="6" topLeftCell="A7" activePane="bottomLeft" state="frozen"/>
      <selection activeCell="A113" sqref="A113"/>
      <selection pane="bottomLeft"/>
    </sheetView>
  </sheetViews>
  <sheetFormatPr defaultRowHeight="15"/>
  <cols>
    <col min="1" max="1" width="40.140625" customWidth="1"/>
    <col min="2" max="2" width="14.7109375" bestFit="1" customWidth="1"/>
    <col min="3" max="3" width="18.28515625" bestFit="1" customWidth="1"/>
    <col min="4" max="4" width="17.28515625" bestFit="1" customWidth="1"/>
    <col min="5" max="5" width="14.7109375" bestFit="1" customWidth="1"/>
    <col min="6" max="6" width="16.28515625" bestFit="1" customWidth="1"/>
    <col min="7" max="7" width="17.28515625" bestFit="1" customWidth="1"/>
    <col min="9" max="9" width="13.28515625" bestFit="1" customWidth="1"/>
  </cols>
  <sheetData>
    <row r="1" spans="1:9">
      <c r="A1" s="646" t="s">
        <v>108</v>
      </c>
      <c r="B1" s="205"/>
      <c r="C1" s="205"/>
      <c r="D1" s="205"/>
      <c r="E1" s="205"/>
      <c r="F1" s="205"/>
      <c r="G1" s="205"/>
    </row>
    <row r="2" spans="1:9">
      <c r="A2" s="647" t="s">
        <v>109</v>
      </c>
      <c r="B2" s="205"/>
      <c r="C2" s="205"/>
      <c r="D2" s="205"/>
      <c r="E2" s="205"/>
      <c r="F2" s="205"/>
      <c r="G2" s="205"/>
    </row>
    <row r="3" spans="1:9" s="273" customFormat="1">
      <c r="A3" s="588"/>
      <c r="B3" s="205"/>
      <c r="C3" s="205"/>
      <c r="D3" s="205"/>
      <c r="E3" s="205"/>
      <c r="F3" s="205"/>
      <c r="G3" s="205"/>
    </row>
    <row r="4" spans="1:9" ht="12.75" customHeight="1">
      <c r="A4" s="24" t="s">
        <v>812</v>
      </c>
    </row>
    <row r="5" spans="1:9" ht="12.75" customHeight="1">
      <c r="A5" s="569" t="s">
        <v>813</v>
      </c>
      <c r="B5" s="205"/>
    </row>
    <row r="6" spans="1:9" ht="53.25" customHeight="1">
      <c r="A6" s="959" t="s">
        <v>1056</v>
      </c>
      <c r="B6" s="1057" t="s">
        <v>556</v>
      </c>
      <c r="C6" s="1058"/>
      <c r="D6" s="1059"/>
      <c r="E6" s="1057" t="s">
        <v>1309</v>
      </c>
      <c r="F6" s="1058"/>
      <c r="G6" s="1059"/>
      <c r="I6" s="196"/>
    </row>
    <row r="7" spans="1:9" s="273" customFormat="1">
      <c r="A7" s="1060" t="s">
        <v>1321</v>
      </c>
      <c r="B7" s="436" t="str">
        <f>Naslovnica!A20</f>
        <v>Veljača 2020.</v>
      </c>
      <c r="C7" s="1061" t="s">
        <v>1322</v>
      </c>
      <c r="D7" s="1063" t="s">
        <v>1317</v>
      </c>
      <c r="E7" s="436" t="str">
        <f>$B$7</f>
        <v>Veljača 2020.</v>
      </c>
      <c r="F7" s="1061" t="s">
        <v>1322</v>
      </c>
      <c r="G7" s="1063" t="s">
        <v>1317</v>
      </c>
    </row>
    <row r="8" spans="1:9" s="273" customFormat="1">
      <c r="A8" s="1060"/>
      <c r="B8" s="926" t="str">
        <f>Naslovnica!A24</f>
        <v>February 2020</v>
      </c>
      <c r="C8" s="1062"/>
      <c r="D8" s="1060"/>
      <c r="E8" s="926" t="str">
        <f>$B$8</f>
        <v>February 2020</v>
      </c>
      <c r="F8" s="1062"/>
      <c r="G8" s="1060"/>
    </row>
    <row r="9" spans="1:9" ht="25.5">
      <c r="A9" s="253" t="s">
        <v>563</v>
      </c>
      <c r="B9" s="261">
        <v>380837841.75</v>
      </c>
      <c r="C9" s="257">
        <v>575996303.38999999</v>
      </c>
      <c r="D9" s="264">
        <v>0.95142879560361771</v>
      </c>
      <c r="E9" s="261">
        <v>290798</v>
      </c>
      <c r="F9" s="256">
        <v>351738</v>
      </c>
      <c r="G9" s="267">
        <v>3.7718739744010503</v>
      </c>
    </row>
    <row r="10" spans="1:9">
      <c r="A10" s="94" t="s">
        <v>565</v>
      </c>
      <c r="B10" s="262">
        <v>346773544</v>
      </c>
      <c r="C10" s="197">
        <v>512901557.44999999</v>
      </c>
      <c r="D10" s="265">
        <v>1.0873875320514166</v>
      </c>
      <c r="E10" s="262">
        <v>290798</v>
      </c>
      <c r="F10" s="198">
        <v>351738</v>
      </c>
      <c r="G10" s="265">
        <v>3.7718739744010503</v>
      </c>
    </row>
    <row r="11" spans="1:9">
      <c r="A11" s="94" t="s">
        <v>564</v>
      </c>
      <c r="B11" s="262">
        <v>34064297.75</v>
      </c>
      <c r="C11" s="197">
        <v>63094745.939999998</v>
      </c>
      <c r="D11" s="265">
        <v>0.17339896122354695</v>
      </c>
      <c r="E11" s="262" t="s">
        <v>164</v>
      </c>
      <c r="F11" s="198" t="s">
        <v>164</v>
      </c>
      <c r="G11" s="265" t="s">
        <v>1065</v>
      </c>
    </row>
    <row r="12" spans="1:9">
      <c r="A12" s="94" t="s">
        <v>566</v>
      </c>
      <c r="B12" s="262" t="s">
        <v>164</v>
      </c>
      <c r="C12" s="198" t="s">
        <v>1065</v>
      </c>
      <c r="D12" s="266" t="s">
        <v>1065</v>
      </c>
      <c r="E12" s="262" t="s">
        <v>164</v>
      </c>
      <c r="F12" s="198" t="s">
        <v>164</v>
      </c>
      <c r="G12" s="266" t="s">
        <v>1065</v>
      </c>
    </row>
    <row r="13" spans="1:9">
      <c r="A13" s="94" t="s">
        <v>1310</v>
      </c>
      <c r="B13" s="262" t="s">
        <v>164</v>
      </c>
      <c r="C13" s="198" t="s">
        <v>1065</v>
      </c>
      <c r="D13" s="266" t="s">
        <v>1065</v>
      </c>
      <c r="E13" s="262" t="s">
        <v>164</v>
      </c>
      <c r="F13" s="198" t="s">
        <v>164</v>
      </c>
      <c r="G13" s="266" t="s">
        <v>1065</v>
      </c>
    </row>
    <row r="14" spans="1:9">
      <c r="A14" s="94" t="s">
        <v>567</v>
      </c>
      <c r="B14" s="262" t="s">
        <v>164</v>
      </c>
      <c r="C14" s="198" t="s">
        <v>1065</v>
      </c>
      <c r="D14" s="266" t="s">
        <v>1065</v>
      </c>
      <c r="E14" s="262" t="s">
        <v>164</v>
      </c>
      <c r="F14" s="198" t="s">
        <v>164</v>
      </c>
      <c r="G14" s="266" t="s">
        <v>1065</v>
      </c>
    </row>
    <row r="15" spans="1:9">
      <c r="A15" s="94" t="s">
        <v>568</v>
      </c>
      <c r="B15" s="262">
        <v>42448844</v>
      </c>
      <c r="C15" s="198">
        <v>139248994</v>
      </c>
      <c r="D15" s="265">
        <v>-0.56147956382298991</v>
      </c>
      <c r="E15" s="262" t="s">
        <v>164</v>
      </c>
      <c r="F15" s="198" t="s">
        <v>164</v>
      </c>
      <c r="G15" s="265" t="s">
        <v>1065</v>
      </c>
    </row>
    <row r="16" spans="1:9">
      <c r="A16" s="94" t="s">
        <v>569</v>
      </c>
      <c r="B16" s="262" t="s">
        <v>164</v>
      </c>
      <c r="C16" s="198" t="s">
        <v>1065</v>
      </c>
      <c r="D16" s="265" t="s">
        <v>1065</v>
      </c>
      <c r="E16" s="262" t="s">
        <v>164</v>
      </c>
      <c r="F16" s="198" t="s">
        <v>164</v>
      </c>
      <c r="G16" s="265" t="s">
        <v>1065</v>
      </c>
    </row>
    <row r="17" spans="1:9" ht="18.75" customHeight="1">
      <c r="A17" s="429" t="s">
        <v>570</v>
      </c>
      <c r="B17" s="430">
        <v>423286685.75</v>
      </c>
      <c r="C17" s="431">
        <v>715245297.38999999</v>
      </c>
      <c r="D17" s="432">
        <v>0.44981743601361651</v>
      </c>
      <c r="E17" s="430">
        <v>290798</v>
      </c>
      <c r="F17" s="879">
        <v>351738</v>
      </c>
      <c r="G17" s="432">
        <v>3.7718739744010503</v>
      </c>
      <c r="I17" s="45"/>
    </row>
    <row r="18" spans="1:9" ht="15" customHeight="1">
      <c r="A18" s="1064" t="s">
        <v>1320</v>
      </c>
      <c r="B18" s="433" t="str">
        <f>B7</f>
        <v>Veljača 2020.</v>
      </c>
      <c r="C18" s="1062" t="s">
        <v>1322</v>
      </c>
      <c r="D18" s="1060" t="s">
        <v>1317</v>
      </c>
      <c r="E18" s="927" t="str">
        <f>E7</f>
        <v>Veljača 2020.</v>
      </c>
      <c r="F18" s="1062" t="s">
        <v>1322</v>
      </c>
      <c r="G18" s="1060" t="s">
        <v>1317</v>
      </c>
    </row>
    <row r="19" spans="1:9" s="273" customFormat="1">
      <c r="A19" s="1064"/>
      <c r="B19" s="926" t="str">
        <f>B8</f>
        <v>February 2020</v>
      </c>
      <c r="C19" s="1062"/>
      <c r="D19" s="1060"/>
      <c r="E19" s="929" t="str">
        <f>E8</f>
        <v>February 2020</v>
      </c>
      <c r="F19" s="1062"/>
      <c r="G19" s="1060"/>
    </row>
    <row r="20" spans="1:9" ht="25.5">
      <c r="A20" s="254" t="s">
        <v>571</v>
      </c>
      <c r="B20" s="261">
        <v>24221803</v>
      </c>
      <c r="C20" s="256">
        <v>54382258</v>
      </c>
      <c r="D20" s="267">
        <v>-0.19690193665844896</v>
      </c>
      <c r="E20" s="261">
        <v>763</v>
      </c>
      <c r="F20" s="256">
        <v>838</v>
      </c>
      <c r="G20" s="267">
        <v>9.1733333333333338</v>
      </c>
    </row>
    <row r="21" spans="1:9">
      <c r="A21" s="94" t="s">
        <v>565</v>
      </c>
      <c r="B21" s="262">
        <v>6169848</v>
      </c>
      <c r="C21" s="198">
        <v>9342425</v>
      </c>
      <c r="D21" s="265">
        <v>0.94474334271477101</v>
      </c>
      <c r="E21" s="262">
        <v>763</v>
      </c>
      <c r="F21" s="198">
        <v>838</v>
      </c>
      <c r="G21" s="265">
        <v>9.1733333333333338</v>
      </c>
    </row>
    <row r="22" spans="1:9">
      <c r="A22" s="94" t="s">
        <v>564</v>
      </c>
      <c r="B22" s="262">
        <v>18051955</v>
      </c>
      <c r="C22" s="198">
        <v>45039833</v>
      </c>
      <c r="D22" s="265">
        <v>-0.33110876668406458</v>
      </c>
      <c r="E22" s="262" t="s">
        <v>164</v>
      </c>
      <c r="F22" s="198" t="s">
        <v>164</v>
      </c>
      <c r="G22" s="265" t="s">
        <v>1065</v>
      </c>
    </row>
    <row r="23" spans="1:9">
      <c r="A23" s="94" t="s">
        <v>566</v>
      </c>
      <c r="B23" s="262" t="s">
        <v>164</v>
      </c>
      <c r="C23" s="198" t="s">
        <v>1065</v>
      </c>
      <c r="D23" s="266" t="s">
        <v>1065</v>
      </c>
      <c r="E23" s="262" t="s">
        <v>164</v>
      </c>
      <c r="F23" s="198" t="s">
        <v>164</v>
      </c>
      <c r="G23" s="266" t="s">
        <v>1065</v>
      </c>
    </row>
    <row r="24" spans="1:9">
      <c r="A24" s="94" t="s">
        <v>1310</v>
      </c>
      <c r="B24" s="262" t="s">
        <v>164</v>
      </c>
      <c r="C24" s="198" t="s">
        <v>1065</v>
      </c>
      <c r="D24" s="266" t="s">
        <v>1065</v>
      </c>
      <c r="E24" s="262" t="s">
        <v>164</v>
      </c>
      <c r="F24" s="198" t="s">
        <v>164</v>
      </c>
      <c r="G24" s="266" t="s">
        <v>1065</v>
      </c>
    </row>
    <row r="25" spans="1:9">
      <c r="A25" s="94" t="s">
        <v>567</v>
      </c>
      <c r="B25" s="262" t="s">
        <v>164</v>
      </c>
      <c r="C25" s="198" t="s">
        <v>1065</v>
      </c>
      <c r="D25" s="266" t="s">
        <v>1065</v>
      </c>
      <c r="E25" s="262" t="s">
        <v>164</v>
      </c>
      <c r="F25" s="198" t="s">
        <v>164</v>
      </c>
      <c r="G25" s="266" t="s">
        <v>1065</v>
      </c>
    </row>
    <row r="26" spans="1:9">
      <c r="A26" s="94" t="s">
        <v>572</v>
      </c>
      <c r="B26" s="262">
        <v>312454</v>
      </c>
      <c r="C26" s="198">
        <v>901409</v>
      </c>
      <c r="D26" s="265">
        <v>-0.46947729453014236</v>
      </c>
      <c r="E26" s="262" t="s">
        <v>164</v>
      </c>
      <c r="F26" s="198" t="s">
        <v>164</v>
      </c>
      <c r="G26" s="265" t="s">
        <v>1065</v>
      </c>
    </row>
    <row r="27" spans="1:9">
      <c r="A27" s="94" t="s">
        <v>573</v>
      </c>
      <c r="B27" s="262" t="s">
        <v>164</v>
      </c>
      <c r="C27" s="198" t="s">
        <v>1065</v>
      </c>
      <c r="D27" s="265" t="s">
        <v>1065</v>
      </c>
      <c r="E27" s="262" t="s">
        <v>164</v>
      </c>
      <c r="F27" s="198" t="s">
        <v>164</v>
      </c>
      <c r="G27" s="265" t="s">
        <v>1065</v>
      </c>
    </row>
    <row r="28" spans="1:9" ht="18.75" customHeight="1">
      <c r="A28" s="429" t="s">
        <v>574</v>
      </c>
      <c r="B28" s="430">
        <v>24534257</v>
      </c>
      <c r="C28" s="434">
        <v>55283667</v>
      </c>
      <c r="D28" s="432">
        <v>-0.20212267487408703</v>
      </c>
      <c r="E28" s="430">
        <v>763</v>
      </c>
      <c r="F28" s="434">
        <v>838</v>
      </c>
      <c r="G28" s="432">
        <v>9.1733333333333338</v>
      </c>
    </row>
    <row r="29" spans="1:9" ht="18.75" customHeight="1">
      <c r="A29" s="437" t="s">
        <v>575</v>
      </c>
      <c r="B29" s="261">
        <v>13237</v>
      </c>
      <c r="C29" s="438">
        <v>20860</v>
      </c>
      <c r="D29" s="439">
        <v>0.73645546372819104</v>
      </c>
      <c r="E29" s="261">
        <v>33</v>
      </c>
      <c r="F29" s="438">
        <v>44</v>
      </c>
      <c r="G29" s="439">
        <v>2</v>
      </c>
    </row>
    <row r="30" spans="1:9" ht="15" customHeight="1">
      <c r="A30" s="1064" t="s">
        <v>1319</v>
      </c>
      <c r="B30" s="433" t="str">
        <f>B7</f>
        <v>Veljača 2020.</v>
      </c>
      <c r="C30" s="1062" t="s">
        <v>1322</v>
      </c>
      <c r="D30" s="1060" t="s">
        <v>1317</v>
      </c>
      <c r="E30" s="433" t="str">
        <f>E7</f>
        <v>Veljača 2020.</v>
      </c>
      <c r="F30" s="1062" t="s">
        <v>1322</v>
      </c>
      <c r="G30" s="1060" t="s">
        <v>1317</v>
      </c>
    </row>
    <row r="31" spans="1:9" s="273" customFormat="1">
      <c r="A31" s="1064"/>
      <c r="B31" s="926" t="str">
        <f>B8</f>
        <v>February 2020</v>
      </c>
      <c r="C31" s="1062"/>
      <c r="D31" s="1060"/>
      <c r="E31" s="926" t="str">
        <f>E8</f>
        <v>February 2020</v>
      </c>
      <c r="F31" s="1062"/>
      <c r="G31" s="1060"/>
    </row>
    <row r="32" spans="1:9" ht="17.25" customHeight="1">
      <c r="A32" s="255" t="s">
        <v>576</v>
      </c>
      <c r="B32" s="262">
        <v>476632937.84000003</v>
      </c>
      <c r="C32" s="198">
        <v>2009944543.8000002</v>
      </c>
      <c r="D32" s="265">
        <v>-0.68914802706291256</v>
      </c>
      <c r="E32" s="262" t="s">
        <v>164</v>
      </c>
      <c r="F32" s="198" t="s">
        <v>164</v>
      </c>
      <c r="G32" s="265" t="s">
        <v>1065</v>
      </c>
    </row>
    <row r="33" spans="1:7" ht="17.25" customHeight="1">
      <c r="A33" s="255" t="s">
        <v>577</v>
      </c>
      <c r="B33" s="262">
        <v>336256993</v>
      </c>
      <c r="C33" s="271">
        <v>901918932</v>
      </c>
      <c r="D33" s="265">
        <v>-0.40555131993775528</v>
      </c>
      <c r="E33" s="262" t="s">
        <v>164</v>
      </c>
      <c r="F33" s="271" t="s">
        <v>164</v>
      </c>
      <c r="G33" s="265" t="s">
        <v>1065</v>
      </c>
    </row>
    <row r="34" spans="1:7">
      <c r="A34" s="1064" t="s">
        <v>1315</v>
      </c>
      <c r="B34" s="928" t="str">
        <f>B7</f>
        <v>Veljača 2020.</v>
      </c>
      <c r="C34" s="1065" t="s">
        <v>1316</v>
      </c>
      <c r="D34" s="1060" t="s">
        <v>1317</v>
      </c>
      <c r="E34" s="435"/>
      <c r="F34" s="1065"/>
      <c r="G34" s="1060"/>
    </row>
    <row r="35" spans="1:7" s="273" customFormat="1" ht="21" customHeight="1">
      <c r="A35" s="1064"/>
      <c r="B35" s="926" t="str">
        <f>B8</f>
        <v>February 2020</v>
      </c>
      <c r="C35" s="1065"/>
      <c r="D35" s="1060"/>
      <c r="E35" s="435"/>
      <c r="F35" s="1065"/>
      <c r="G35" s="1060"/>
    </row>
    <row r="36" spans="1:7">
      <c r="A36" s="199" t="s">
        <v>72</v>
      </c>
      <c r="B36" s="263">
        <v>1863.4</v>
      </c>
      <c r="C36" s="95">
        <v>-7.6349613121644899E-2</v>
      </c>
      <c r="D36" s="265">
        <v>-8.7248716642501611E-2</v>
      </c>
      <c r="E36" s="263"/>
      <c r="F36" s="95"/>
      <c r="G36" s="265"/>
    </row>
    <row r="37" spans="1:7">
      <c r="A37" s="96" t="s">
        <v>132</v>
      </c>
      <c r="B37" s="263">
        <v>1245.42</v>
      </c>
      <c r="C37" s="95">
        <v>-7.6351446561403691E-2</v>
      </c>
      <c r="D37" s="265">
        <v>-8.725668386491553E-2</v>
      </c>
      <c r="E37" s="263"/>
      <c r="F37" s="95"/>
      <c r="G37" s="265"/>
    </row>
    <row r="38" spans="1:7">
      <c r="A38" s="96" t="s">
        <v>73</v>
      </c>
      <c r="B38" s="263">
        <v>1118.1400000000001</v>
      </c>
      <c r="C38" s="95">
        <v>-6.8131245364158377E-2</v>
      </c>
      <c r="D38" s="265">
        <v>-8.0907798153825788E-2</v>
      </c>
      <c r="E38" s="263"/>
      <c r="F38" s="95"/>
      <c r="G38" s="265"/>
    </row>
    <row r="39" spans="1:7">
      <c r="A39" s="96" t="s">
        <v>1016</v>
      </c>
      <c r="B39" s="263">
        <v>1057.48</v>
      </c>
      <c r="C39" s="95">
        <v>-9.1644691067455875E-2</v>
      </c>
      <c r="D39" s="265">
        <v>-9.0785593300489159E-2</v>
      </c>
      <c r="E39" s="263"/>
      <c r="F39" s="95"/>
      <c r="G39" s="265"/>
    </row>
    <row r="40" spans="1:7" s="273" customFormat="1">
      <c r="A40" s="96" t="s">
        <v>112</v>
      </c>
      <c r="B40" s="263">
        <v>1033.8699999999999</v>
      </c>
      <c r="C40" s="95">
        <v>-6.7518692558152238E-2</v>
      </c>
      <c r="D40" s="265">
        <v>-6.3981385916309114E-2</v>
      </c>
      <c r="E40" s="263"/>
      <c r="F40" s="95"/>
      <c r="G40" s="265"/>
    </row>
    <row r="41" spans="1:7">
      <c r="A41" s="96" t="s">
        <v>113</v>
      </c>
      <c r="B41" s="263">
        <v>837.95</v>
      </c>
      <c r="C41" s="95">
        <v>-3.737018656373492E-2</v>
      </c>
      <c r="D41" s="265">
        <v>-2.3777902045761648E-2</v>
      </c>
      <c r="E41" s="263"/>
      <c r="F41" s="95"/>
      <c r="G41" s="265"/>
    </row>
    <row r="42" spans="1:7">
      <c r="A42" s="96" t="s">
        <v>114</v>
      </c>
      <c r="B42" s="263">
        <v>390.51</v>
      </c>
      <c r="C42" s="95">
        <v>-9.6334521219974989E-2</v>
      </c>
      <c r="D42" s="265">
        <v>-1.6099773242630351E-2</v>
      </c>
      <c r="E42" s="263"/>
      <c r="F42" s="95"/>
      <c r="G42" s="265"/>
    </row>
    <row r="43" spans="1:7">
      <c r="A43" s="96" t="s">
        <v>115</v>
      </c>
      <c r="B43" s="263">
        <v>686.97</v>
      </c>
      <c r="C43" s="95">
        <v>-2.9607698001480331E-3</v>
      </c>
      <c r="D43" s="265">
        <v>-2.97719087635053E-2</v>
      </c>
      <c r="E43" s="263"/>
      <c r="F43" s="95"/>
      <c r="G43" s="265"/>
    </row>
    <row r="44" spans="1:7">
      <c r="A44" s="96" t="s">
        <v>116</v>
      </c>
      <c r="B44" s="263"/>
      <c r="C44" s="95"/>
      <c r="D44" s="265" t="s">
        <v>1065</v>
      </c>
      <c r="E44" s="263"/>
      <c r="F44" s="95"/>
      <c r="G44" s="265"/>
    </row>
    <row r="45" spans="1:7">
      <c r="A45" s="96" t="s">
        <v>117</v>
      </c>
      <c r="B45" s="263">
        <v>3178.94</v>
      </c>
      <c r="C45" s="95">
        <v>-8.0388679802015139E-2</v>
      </c>
      <c r="D45" s="265">
        <v>-9.3534000958094748E-2</v>
      </c>
      <c r="E45" s="263"/>
      <c r="F45" s="95"/>
      <c r="G45" s="265"/>
    </row>
    <row r="46" spans="1:7">
      <c r="A46" s="199" t="s">
        <v>74</v>
      </c>
      <c r="B46" s="263">
        <v>114.9918</v>
      </c>
      <c r="C46" s="95">
        <v>-5.1812126754141596E-3</v>
      </c>
      <c r="D46" s="265">
        <v>-4.446545356320975E-3</v>
      </c>
      <c r="E46" s="263"/>
      <c r="F46" s="95"/>
      <c r="G46" s="265"/>
    </row>
    <row r="47" spans="1:7">
      <c r="A47" s="199" t="s">
        <v>98</v>
      </c>
      <c r="B47" s="263">
        <v>187.16839999999999</v>
      </c>
      <c r="C47" s="95">
        <v>-8.5477208570883256E-5</v>
      </c>
      <c r="D47" s="265">
        <v>-2.0878652164641239E-3</v>
      </c>
      <c r="E47" s="263"/>
      <c r="F47" s="95"/>
      <c r="G47" s="265"/>
    </row>
    <row r="48" spans="1:7" ht="15" customHeight="1">
      <c r="A48" s="1064" t="s">
        <v>1318</v>
      </c>
      <c r="B48" s="433" t="str">
        <f>B7</f>
        <v>Veljača 2020.</v>
      </c>
      <c r="C48" s="1066"/>
      <c r="D48" s="1060" t="s">
        <v>1317</v>
      </c>
      <c r="E48" s="433" t="str">
        <f>E7</f>
        <v>Veljača 2020.</v>
      </c>
      <c r="F48" s="1066"/>
      <c r="G48" s="1060" t="s">
        <v>1317</v>
      </c>
    </row>
    <row r="49" spans="1:7" s="273" customFormat="1">
      <c r="A49" s="1064"/>
      <c r="B49" s="926" t="str">
        <f>B8</f>
        <v>February 2020</v>
      </c>
      <c r="C49" s="1066"/>
      <c r="D49" s="1060"/>
      <c r="E49" s="926" t="str">
        <f>E8</f>
        <v>February 2020</v>
      </c>
      <c r="F49" s="1066"/>
      <c r="G49" s="1060"/>
    </row>
    <row r="50" spans="1:7">
      <c r="A50" s="94" t="s">
        <v>565</v>
      </c>
      <c r="B50" s="262">
        <v>145527.23763571001</v>
      </c>
      <c r="C50" s="198"/>
      <c r="D50" s="265">
        <v>-3.3150271120659998E-2</v>
      </c>
      <c r="E50" s="262">
        <v>1087.1630319999999</v>
      </c>
      <c r="F50" s="198"/>
      <c r="G50" s="265">
        <v>-5.6059571570259183E-3</v>
      </c>
    </row>
    <row r="51" spans="1:7">
      <c r="A51" s="94" t="s">
        <v>564</v>
      </c>
      <c r="B51" s="262">
        <v>115523.58779822</v>
      </c>
      <c r="C51" s="198"/>
      <c r="D51" s="265">
        <v>-2.5297246966868737E-3</v>
      </c>
      <c r="E51" s="262" t="s">
        <v>164</v>
      </c>
      <c r="F51" s="198"/>
      <c r="G51" s="265" t="s">
        <v>1065</v>
      </c>
    </row>
    <row r="52" spans="1:7">
      <c r="A52" s="94" t="s">
        <v>566</v>
      </c>
      <c r="B52" s="262" t="s">
        <v>164</v>
      </c>
      <c r="C52" s="198"/>
      <c r="D52" s="266" t="s">
        <v>1065</v>
      </c>
      <c r="E52" s="262" t="s">
        <v>164</v>
      </c>
      <c r="F52" s="198"/>
      <c r="G52" s="266" t="s">
        <v>1065</v>
      </c>
    </row>
    <row r="53" spans="1:7">
      <c r="A53" s="94" t="s">
        <v>578</v>
      </c>
      <c r="B53" s="262" t="s">
        <v>164</v>
      </c>
      <c r="C53" s="198"/>
      <c r="D53" s="265" t="s">
        <v>1065</v>
      </c>
      <c r="E53" s="262" t="s">
        <v>164</v>
      </c>
      <c r="F53" s="198"/>
      <c r="G53" s="265" t="s">
        <v>1065</v>
      </c>
    </row>
    <row r="54" spans="1:7" ht="18.75" customHeight="1">
      <c r="A54" s="429" t="s">
        <v>579</v>
      </c>
      <c r="B54" s="430">
        <v>261050.82543393003</v>
      </c>
      <c r="C54" s="434"/>
      <c r="D54" s="432">
        <v>-1.9834759173140652E-2</v>
      </c>
      <c r="E54" s="430">
        <v>1087.1630319999999</v>
      </c>
      <c r="F54" s="434"/>
      <c r="G54" s="432">
        <v>-5.6059571570259183E-3</v>
      </c>
    </row>
    <row r="55" spans="1:7" s="205" customFormat="1">
      <c r="A55" s="20" t="s">
        <v>580</v>
      </c>
      <c r="B55" s="268"/>
      <c r="C55" s="249"/>
      <c r="D55" s="249"/>
    </row>
    <row r="56" spans="1:7" s="205" customFormat="1">
      <c r="A56" s="302"/>
      <c r="B56" s="269"/>
      <c r="C56" s="251"/>
      <c r="D56" s="252"/>
    </row>
    <row r="57" spans="1:7" s="205" customFormat="1">
      <c r="B57" s="250"/>
      <c r="C57" s="251"/>
      <c r="D57" s="252"/>
    </row>
    <row r="58" spans="1:7" s="205" customFormat="1">
      <c r="A58" s="661" t="s">
        <v>97</v>
      </c>
      <c r="B58" s="250"/>
      <c r="C58" s="251"/>
      <c r="D58" s="252"/>
    </row>
    <row r="59" spans="1:7" ht="12.75" customHeight="1">
      <c r="B59" s="36"/>
      <c r="C59" s="36"/>
      <c r="D59" s="36"/>
    </row>
    <row r="60" spans="1:7" ht="12.75" customHeight="1">
      <c r="B60" s="52"/>
      <c r="C60" s="52"/>
      <c r="G60" s="14" t="s">
        <v>1000</v>
      </c>
    </row>
    <row r="61" spans="1:7" ht="12.75" customHeight="1">
      <c r="B61" s="37"/>
      <c r="C61" s="37"/>
      <c r="D61" s="37"/>
    </row>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spans="1:1" ht="12.75" customHeight="1"/>
    <row r="98" spans="1:1" ht="12.75" customHeight="1"/>
    <row r="99" spans="1:1" ht="12.75" customHeight="1"/>
    <row r="100" spans="1:1" ht="12.75" customHeight="1"/>
    <row r="112" spans="1:1">
      <c r="A112" s="695"/>
    </row>
    <row r="114" spans="1:1">
      <c r="A114" s="696"/>
    </row>
    <row r="116" spans="1:1">
      <c r="A116" s="696"/>
    </row>
    <row r="118" spans="1:1">
      <c r="A118" s="696"/>
    </row>
    <row r="120" spans="1:1">
      <c r="A120" s="696"/>
    </row>
    <row r="122" spans="1:1">
      <c r="A122" s="696"/>
    </row>
    <row r="124" spans="1:1">
      <c r="A124" s="696"/>
    </row>
  </sheetData>
  <mergeCells count="27">
    <mergeCell ref="F30:F31"/>
    <mergeCell ref="G30:G31"/>
    <mergeCell ref="G48:G49"/>
    <mergeCell ref="F34:F35"/>
    <mergeCell ref="F48:F49"/>
    <mergeCell ref="G34:G35"/>
    <mergeCell ref="A30:A31"/>
    <mergeCell ref="A34:A35"/>
    <mergeCell ref="C34:C35"/>
    <mergeCell ref="D34:D35"/>
    <mergeCell ref="A48:A49"/>
    <mergeCell ref="D48:D49"/>
    <mergeCell ref="C30:C31"/>
    <mergeCell ref="D30:D31"/>
    <mergeCell ref="C48:C49"/>
    <mergeCell ref="A18:A19"/>
    <mergeCell ref="C18:C19"/>
    <mergeCell ref="D18:D19"/>
    <mergeCell ref="F18:F19"/>
    <mergeCell ref="G18:G19"/>
    <mergeCell ref="B6:D6"/>
    <mergeCell ref="E6:G6"/>
    <mergeCell ref="A7:A8"/>
    <mergeCell ref="C7:C8"/>
    <mergeCell ref="D7:D8"/>
    <mergeCell ref="F7:F8"/>
    <mergeCell ref="G7:G8"/>
  </mergeCells>
  <hyperlinks>
    <hyperlink ref="A58"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0"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3"/>
  <sheetViews>
    <sheetView showGridLines="0" zoomScaleNormal="100" workbookViewId="0"/>
  </sheetViews>
  <sheetFormatPr defaultRowHeight="15"/>
  <cols>
    <col min="1" max="1" width="20.140625" customWidth="1"/>
    <col min="2" max="2" width="17.42578125" bestFit="1" customWidth="1"/>
    <col min="3" max="3" width="11.7109375" customWidth="1"/>
    <col min="4" max="4" width="12.28515625" bestFit="1" customWidth="1"/>
    <col min="5" max="5" width="13" customWidth="1"/>
    <col min="6" max="6" width="9.5703125" bestFit="1" customWidth="1"/>
    <col min="7" max="7" width="19.140625" customWidth="1"/>
    <col min="8" max="8" width="13" customWidth="1"/>
    <col min="9" max="9" width="14" customWidth="1"/>
    <col min="10" max="10" width="12.28515625" bestFit="1" customWidth="1"/>
    <col min="11" max="11" width="15.140625" bestFit="1" customWidth="1"/>
  </cols>
  <sheetData>
    <row r="1" spans="1:18" ht="12.75" customHeight="1">
      <c r="A1" s="143" t="s">
        <v>814</v>
      </c>
      <c r="E1" s="141" t="str">
        <f>Naslovnica!A20</f>
        <v>Veljača 2020.</v>
      </c>
      <c r="G1" s="143" t="s">
        <v>816</v>
      </c>
      <c r="H1" s="273"/>
      <c r="I1" s="273"/>
      <c r="J1" s="273"/>
      <c r="K1" s="141" t="str">
        <f>E1</f>
        <v>Veljača 2020.</v>
      </c>
    </row>
    <row r="2" spans="1:18" ht="12.75" customHeight="1">
      <c r="A2" s="575" t="s">
        <v>815</v>
      </c>
      <c r="E2" s="585" t="str">
        <f>Naslovnica!A24</f>
        <v>February 2020</v>
      </c>
      <c r="G2" s="575" t="s">
        <v>817</v>
      </c>
      <c r="H2" s="273"/>
      <c r="I2" s="273"/>
      <c r="J2" s="273"/>
      <c r="K2" s="573" t="str">
        <f>E2</f>
        <v>February 2020</v>
      </c>
    </row>
    <row r="3" spans="1:18" ht="12.75" customHeight="1">
      <c r="A3" s="39" t="s">
        <v>540</v>
      </c>
      <c r="G3" s="39" t="s">
        <v>549</v>
      </c>
      <c r="H3" s="273"/>
      <c r="I3" s="273"/>
      <c r="J3" s="273"/>
      <c r="K3" s="273"/>
    </row>
    <row r="4" spans="1:18" ht="45" customHeight="1">
      <c r="A4" s="440" t="s">
        <v>541</v>
      </c>
      <c r="B4" s="440" t="s">
        <v>542</v>
      </c>
      <c r="C4" s="440" t="s">
        <v>543</v>
      </c>
      <c r="D4" s="440" t="s">
        <v>544</v>
      </c>
      <c r="E4" s="440" t="s">
        <v>545</v>
      </c>
      <c r="G4" s="440" t="s">
        <v>541</v>
      </c>
      <c r="H4" s="440" t="s">
        <v>542</v>
      </c>
      <c r="I4" s="440" t="s">
        <v>543</v>
      </c>
      <c r="J4" s="440" t="s">
        <v>544</v>
      </c>
      <c r="K4" s="440" t="s">
        <v>550</v>
      </c>
    </row>
    <row r="5" spans="1:18" ht="12.75" customHeight="1">
      <c r="A5" s="97" t="s">
        <v>1410</v>
      </c>
      <c r="B5" s="98">
        <v>60966281</v>
      </c>
      <c r="C5" s="99">
        <v>0.17581006987084344</v>
      </c>
      <c r="D5" s="100">
        <v>172</v>
      </c>
      <c r="E5" s="258">
        <v>-6.2700000000000005</v>
      </c>
      <c r="F5" s="53"/>
      <c r="G5" s="97" t="s">
        <v>1435</v>
      </c>
      <c r="H5" s="98">
        <v>127325</v>
      </c>
      <c r="I5" s="99">
        <v>0.43784689028122614</v>
      </c>
      <c r="J5" s="100">
        <v>488</v>
      </c>
      <c r="K5" s="258">
        <v>-21.29</v>
      </c>
      <c r="P5" s="77"/>
      <c r="R5" s="925"/>
    </row>
    <row r="6" spans="1:18" ht="12.75" customHeight="1">
      <c r="A6" s="97" t="s">
        <v>1411</v>
      </c>
      <c r="B6" s="98">
        <v>40191335.200000003</v>
      </c>
      <c r="C6" s="99">
        <v>0.11590081162592958</v>
      </c>
      <c r="D6" s="100">
        <v>33.299999999999997</v>
      </c>
      <c r="E6" s="258">
        <v>-11.899999999999999</v>
      </c>
      <c r="F6" s="53"/>
      <c r="G6" s="97" t="s">
        <v>1436</v>
      </c>
      <c r="H6" s="98">
        <v>64193</v>
      </c>
      <c r="I6" s="99">
        <v>0.22074773554150992</v>
      </c>
      <c r="J6" s="100">
        <v>129</v>
      </c>
      <c r="K6" s="258">
        <v>-14.000000000000002</v>
      </c>
      <c r="P6" s="77"/>
      <c r="R6" s="925"/>
    </row>
    <row r="7" spans="1:18" ht="12.75" customHeight="1">
      <c r="A7" s="97" t="s">
        <v>1412</v>
      </c>
      <c r="B7" s="98">
        <v>25782841.5</v>
      </c>
      <c r="C7" s="99">
        <v>7.4350658941848224E-2</v>
      </c>
      <c r="D7" s="100">
        <v>57</v>
      </c>
      <c r="E7" s="258">
        <v>-9.5200000000000014</v>
      </c>
      <c r="F7" s="53"/>
      <c r="G7" s="97" t="s">
        <v>1437</v>
      </c>
      <c r="H7" s="98">
        <v>62000</v>
      </c>
      <c r="I7" s="99">
        <v>0.21320641820095049</v>
      </c>
      <c r="J7" s="100">
        <v>12400</v>
      </c>
      <c r="K7" s="258">
        <v>3.3300000000000005</v>
      </c>
      <c r="P7" s="77"/>
      <c r="R7" s="925"/>
    </row>
    <row r="8" spans="1:18" ht="12.75" customHeight="1">
      <c r="A8" s="97" t="s">
        <v>1413</v>
      </c>
      <c r="B8" s="98">
        <v>25399209</v>
      </c>
      <c r="C8" s="99">
        <v>7.3244367799868842E-2</v>
      </c>
      <c r="D8" s="100">
        <v>469</v>
      </c>
      <c r="E8" s="258">
        <v>-6.5699999999999994</v>
      </c>
      <c r="G8" s="97" t="s">
        <v>1438</v>
      </c>
      <c r="H8" s="98">
        <v>37280</v>
      </c>
      <c r="I8" s="99">
        <v>0.12819895597631345</v>
      </c>
      <c r="J8" s="100">
        <v>3000</v>
      </c>
      <c r="K8" s="258">
        <v>-1.32</v>
      </c>
      <c r="P8" s="77"/>
      <c r="R8" s="925"/>
    </row>
    <row r="9" spans="1:18" ht="12.75" customHeight="1">
      <c r="A9" s="97" t="s">
        <v>1414</v>
      </c>
      <c r="B9" s="98">
        <v>23043795</v>
      </c>
      <c r="C9" s="99">
        <v>6.6451998425808401E-2</v>
      </c>
      <c r="D9" s="100">
        <v>1305</v>
      </c>
      <c r="E9" s="258">
        <v>-9.06</v>
      </c>
      <c r="G9" s="97" t="s">
        <v>1439</v>
      </c>
      <c r="H9" s="98">
        <v>0</v>
      </c>
      <c r="I9" s="99">
        <v>0</v>
      </c>
      <c r="J9" s="100">
        <v>85</v>
      </c>
      <c r="K9" s="258">
        <v>0</v>
      </c>
      <c r="P9" s="77"/>
      <c r="R9" s="925"/>
    </row>
    <row r="10" spans="1:18" ht="12.75" customHeight="1">
      <c r="A10" s="97" t="s">
        <v>1415</v>
      </c>
      <c r="B10" s="98">
        <v>21005324.699999999</v>
      </c>
      <c r="C10" s="99">
        <v>6.0573607945132051E-2</v>
      </c>
      <c r="D10" s="100">
        <v>6.2</v>
      </c>
      <c r="E10" s="259">
        <v>-28.32</v>
      </c>
      <c r="G10" s="97"/>
      <c r="H10" s="98"/>
      <c r="I10" s="99"/>
      <c r="J10" s="100"/>
      <c r="K10" s="259"/>
    </row>
    <row r="11" spans="1:18" ht="12.75" customHeight="1">
      <c r="A11" s="97" t="s">
        <v>1416</v>
      </c>
      <c r="B11" s="98">
        <v>17519490</v>
      </c>
      <c r="C11" s="99">
        <v>5.0521414632484191E-2</v>
      </c>
      <c r="D11" s="100">
        <v>705</v>
      </c>
      <c r="E11" s="258">
        <v>-14.02</v>
      </c>
      <c r="G11" s="97"/>
      <c r="H11" s="98"/>
      <c r="I11" s="99"/>
      <c r="J11" s="100"/>
      <c r="K11" s="258"/>
    </row>
    <row r="12" spans="1:18" ht="12.75" customHeight="1">
      <c r="A12" s="97" t="s">
        <v>1417</v>
      </c>
      <c r="B12" s="98">
        <v>15863864</v>
      </c>
      <c r="C12" s="99">
        <v>4.5747042340692518E-2</v>
      </c>
      <c r="D12" s="100">
        <v>288</v>
      </c>
      <c r="E12" s="258">
        <v>-7.1</v>
      </c>
      <c r="G12" s="97"/>
      <c r="H12" s="98"/>
      <c r="I12" s="99"/>
      <c r="J12" s="100"/>
      <c r="K12" s="258"/>
    </row>
    <row r="13" spans="1:18" ht="12.75" customHeight="1">
      <c r="A13" s="97" t="s">
        <v>1418</v>
      </c>
      <c r="B13" s="98">
        <v>14371490</v>
      </c>
      <c r="C13" s="99">
        <v>4.1443444140017785E-2</v>
      </c>
      <c r="D13" s="100">
        <v>1620</v>
      </c>
      <c r="E13" s="258">
        <v>-6.36</v>
      </c>
      <c r="G13" s="97"/>
      <c r="H13" s="98"/>
      <c r="I13" s="99"/>
      <c r="J13" s="100"/>
      <c r="K13" s="258"/>
    </row>
    <row r="14" spans="1:18" ht="12.75" customHeight="1">
      <c r="A14" s="97" t="s">
        <v>1419</v>
      </c>
      <c r="B14" s="98">
        <v>13968561.5</v>
      </c>
      <c r="C14" s="99">
        <v>4.0281508614740232E-2</v>
      </c>
      <c r="D14" s="100">
        <v>188</v>
      </c>
      <c r="E14" s="258">
        <v>-4.5699999999999994</v>
      </c>
      <c r="G14" s="97"/>
      <c r="H14" s="98"/>
      <c r="I14" s="99"/>
      <c r="J14" s="100"/>
      <c r="K14" s="258"/>
    </row>
    <row r="15" spans="1:18" ht="12.75" customHeight="1">
      <c r="A15" s="97" t="s">
        <v>546</v>
      </c>
      <c r="B15" s="98">
        <v>88661352.100000024</v>
      </c>
      <c r="C15" s="99">
        <v>0.25567507566263481</v>
      </c>
      <c r="D15" s="101"/>
      <c r="E15" s="260"/>
      <c r="G15" s="97" t="s">
        <v>551</v>
      </c>
      <c r="H15" s="98">
        <v>0</v>
      </c>
      <c r="I15" s="99"/>
      <c r="J15" s="101"/>
      <c r="K15" s="260"/>
    </row>
    <row r="16" spans="1:18" ht="15.75" customHeight="1">
      <c r="A16" s="443" t="s">
        <v>547</v>
      </c>
      <c r="B16" s="444">
        <f>SUM(B5:B15)</f>
        <v>346773544</v>
      </c>
      <c r="C16" s="445"/>
      <c r="D16" s="446"/>
      <c r="E16" s="446"/>
      <c r="G16" s="443" t="s">
        <v>547</v>
      </c>
      <c r="H16" s="444">
        <f>SUM(H5:H15)</f>
        <v>290798</v>
      </c>
      <c r="I16" s="445"/>
      <c r="J16" s="446"/>
      <c r="K16" s="446"/>
    </row>
    <row r="17" spans="1:11" ht="12.75" customHeight="1">
      <c r="A17" s="38" t="s">
        <v>548</v>
      </c>
      <c r="G17" s="38" t="s">
        <v>548</v>
      </c>
      <c r="H17" s="273"/>
      <c r="I17" s="273"/>
      <c r="J17" s="273"/>
      <c r="K17" s="273"/>
    </row>
    <row r="18" spans="1:11" ht="12.75" customHeight="1"/>
    <row r="19" spans="1:11" ht="12.75" customHeight="1">
      <c r="A19" s="143" t="s">
        <v>818</v>
      </c>
    </row>
    <row r="20" spans="1:11" ht="12.75" customHeight="1">
      <c r="A20" s="575" t="s">
        <v>819</v>
      </c>
    </row>
    <row r="21" spans="1:11" ht="12.75" customHeight="1">
      <c r="A21" s="39" t="s">
        <v>552</v>
      </c>
    </row>
    <row r="22" spans="1:11" ht="43.5">
      <c r="A22" s="440" t="s">
        <v>553</v>
      </c>
      <c r="B22" s="440" t="s">
        <v>542</v>
      </c>
      <c r="C22" s="440" t="s">
        <v>543</v>
      </c>
      <c r="D22" s="440" t="s">
        <v>554</v>
      </c>
    </row>
    <row r="23" spans="1:11" ht="15" customHeight="1">
      <c r="A23" s="103" t="s">
        <v>1420</v>
      </c>
      <c r="B23" s="98">
        <v>15491000</v>
      </c>
      <c r="C23" s="104">
        <v>0.45475765018522951</v>
      </c>
      <c r="D23" s="138">
        <v>116.35</v>
      </c>
      <c r="E23" s="53"/>
      <c r="F23" s="53"/>
      <c r="H23" s="45"/>
    </row>
    <row r="24" spans="1:11" ht="12.75" customHeight="1">
      <c r="A24" s="103" t="s">
        <v>1421</v>
      </c>
      <c r="B24" s="98">
        <v>15006563.869999999</v>
      </c>
      <c r="C24" s="104">
        <v>0.44053642262447634</v>
      </c>
      <c r="D24" s="138">
        <v>124.35</v>
      </c>
      <c r="E24" s="53"/>
      <c r="F24" s="53"/>
    </row>
    <row r="25" spans="1:11" ht="12.75" customHeight="1">
      <c r="A25" s="103" t="s">
        <v>1422</v>
      </c>
      <c r="B25" s="98">
        <v>2237319</v>
      </c>
      <c r="C25" s="104">
        <v>6.5679293212495479E-2</v>
      </c>
      <c r="D25" s="138">
        <v>102</v>
      </c>
      <c r="E25" s="53"/>
      <c r="F25" s="53"/>
    </row>
    <row r="26" spans="1:11" ht="12.75" customHeight="1">
      <c r="A26" s="103" t="s">
        <v>1423</v>
      </c>
      <c r="B26" s="98">
        <v>464681.28</v>
      </c>
      <c r="C26" s="104">
        <v>1.3641299269115273E-2</v>
      </c>
      <c r="D26" s="138">
        <v>25</v>
      </c>
      <c r="E26" s="53"/>
    </row>
    <row r="27" spans="1:11" ht="12.75" customHeight="1">
      <c r="A27" s="103" t="s">
        <v>1424</v>
      </c>
      <c r="B27" s="98">
        <v>295625</v>
      </c>
      <c r="C27" s="104">
        <v>8.6784410519662042E-3</v>
      </c>
      <c r="D27" s="138">
        <v>118.25</v>
      </c>
    </row>
    <row r="28" spans="1:11" ht="12.75" customHeight="1">
      <c r="A28" s="103" t="s">
        <v>1425</v>
      </c>
      <c r="B28" s="98">
        <v>257669.42</v>
      </c>
      <c r="C28" s="104">
        <v>7.5642076020780444E-3</v>
      </c>
      <c r="D28" s="138">
        <v>115.31</v>
      </c>
    </row>
    <row r="29" spans="1:11" ht="12.75" customHeight="1">
      <c r="A29" s="103" t="s">
        <v>1426</v>
      </c>
      <c r="B29" s="98">
        <v>193500</v>
      </c>
      <c r="C29" s="104">
        <v>5.6804341431051517E-3</v>
      </c>
      <c r="D29" s="139">
        <v>100</v>
      </c>
    </row>
    <row r="30" spans="1:11" ht="12.75" customHeight="1">
      <c r="A30" s="103" t="s">
        <v>1427</v>
      </c>
      <c r="B30" s="98">
        <v>99924.33</v>
      </c>
      <c r="C30" s="104">
        <v>2.9334034928108861E-3</v>
      </c>
      <c r="D30" s="138">
        <v>99.7</v>
      </c>
    </row>
    <row r="31" spans="1:11" ht="12.75" customHeight="1">
      <c r="A31" s="103" t="s">
        <v>1428</v>
      </c>
      <c r="B31" s="98">
        <v>18014.849999999999</v>
      </c>
      <c r="C31" s="104">
        <v>5.2884841872308957E-4</v>
      </c>
      <c r="D31" s="138">
        <v>98</v>
      </c>
    </row>
    <row r="32" spans="1:11" ht="12.75" customHeight="1">
      <c r="A32" s="103"/>
      <c r="B32" s="98"/>
      <c r="C32" s="104"/>
      <c r="D32" s="138"/>
    </row>
    <row r="33" spans="1:10" ht="15" customHeight="1">
      <c r="A33" s="97" t="s">
        <v>551</v>
      </c>
      <c r="B33" s="277"/>
      <c r="C33" s="104"/>
      <c r="D33" s="105"/>
    </row>
    <row r="34" spans="1:10" ht="15" customHeight="1">
      <c r="A34" s="451" t="s">
        <v>547</v>
      </c>
      <c r="B34" s="452">
        <f>SUM(B23:B33)</f>
        <v>34064297.75</v>
      </c>
      <c r="C34" s="453"/>
      <c r="D34" s="454"/>
    </row>
    <row r="35" spans="1:10" ht="15" customHeight="1">
      <c r="A35" s="102" t="s">
        <v>555</v>
      </c>
      <c r="B35" s="98"/>
      <c r="C35" s="104"/>
      <c r="D35" s="105"/>
    </row>
    <row r="36" spans="1:10" ht="12.75" customHeight="1">
      <c r="A36" s="193" t="s">
        <v>164</v>
      </c>
      <c r="B36" s="277">
        <v>0</v>
      </c>
      <c r="C36" s="104"/>
      <c r="D36" s="105"/>
    </row>
    <row r="37" spans="1:10" ht="12.75" customHeight="1">
      <c r="A37" s="97" t="s">
        <v>551</v>
      </c>
      <c r="B37" s="278">
        <v>0</v>
      </c>
      <c r="C37" s="104"/>
      <c r="D37" s="105"/>
    </row>
    <row r="38" spans="1:10" ht="15" customHeight="1">
      <c r="A38" s="106" t="s">
        <v>547</v>
      </c>
      <c r="B38" s="98"/>
      <c r="C38" s="104"/>
      <c r="D38" s="105"/>
    </row>
    <row r="39" spans="1:10" ht="26.25" customHeight="1">
      <c r="A39" s="447" t="s">
        <v>556</v>
      </c>
      <c r="B39" s="448">
        <f>B34+B38</f>
        <v>34064297.75</v>
      </c>
      <c r="C39" s="449"/>
      <c r="D39" s="450"/>
    </row>
    <row r="40" spans="1:10" ht="12.75" customHeight="1"/>
    <row r="41" spans="1:10" ht="12.75" customHeight="1">
      <c r="A41" s="143" t="s">
        <v>820</v>
      </c>
      <c r="G41" s="148"/>
      <c r="H41" s="205"/>
      <c r="I41" s="205"/>
      <c r="J41" s="205"/>
    </row>
    <row r="42" spans="1:10" ht="12.75" customHeight="1">
      <c r="A42" s="575" t="s">
        <v>821</v>
      </c>
      <c r="B42" s="45"/>
      <c r="G42" s="167"/>
      <c r="H42" s="205"/>
      <c r="I42" s="205"/>
      <c r="J42" s="205"/>
    </row>
    <row r="43" spans="1:10" ht="12.75" customHeight="1">
      <c r="A43" s="39" t="s">
        <v>552</v>
      </c>
      <c r="G43" s="218"/>
      <c r="H43" s="205"/>
      <c r="I43" s="205"/>
      <c r="J43" s="205"/>
    </row>
    <row r="44" spans="1:10" ht="43.5">
      <c r="A44" s="440" t="s">
        <v>557</v>
      </c>
      <c r="B44" s="440" t="s">
        <v>542</v>
      </c>
      <c r="C44" s="440" t="s">
        <v>543</v>
      </c>
      <c r="D44" s="208"/>
      <c r="G44" s="208"/>
      <c r="H44" s="219"/>
      <c r="I44" s="208"/>
      <c r="J44" s="208"/>
    </row>
    <row r="45" spans="1:10" ht="12.75" customHeight="1">
      <c r="A45" s="103" t="s">
        <v>1429</v>
      </c>
      <c r="B45" s="98">
        <v>114671213</v>
      </c>
      <c r="C45" s="104">
        <v>0.24058600213335182</v>
      </c>
      <c r="D45" s="210"/>
      <c r="E45" s="53"/>
      <c r="F45" s="53"/>
      <c r="G45" s="207"/>
      <c r="H45" s="204"/>
      <c r="I45" s="209"/>
      <c r="J45" s="210"/>
    </row>
    <row r="46" spans="1:10" ht="12.75" customHeight="1">
      <c r="A46" s="103" t="s">
        <v>1430</v>
      </c>
      <c r="B46" s="98">
        <v>112638030</v>
      </c>
      <c r="C46" s="104">
        <v>0.2363202814107892</v>
      </c>
      <c r="D46" s="210"/>
      <c r="E46" s="53"/>
      <c r="F46" s="53"/>
      <c r="G46" s="215"/>
      <c r="H46" s="216"/>
      <c r="I46" s="209"/>
      <c r="J46" s="210"/>
    </row>
    <row r="47" spans="1:10" ht="12.75" customHeight="1">
      <c r="A47" s="103" t="s">
        <v>1421</v>
      </c>
      <c r="B47" s="98">
        <v>57731861</v>
      </c>
      <c r="C47" s="104">
        <v>0.1211243630405163</v>
      </c>
      <c r="D47" s="210"/>
      <c r="E47" s="53"/>
      <c r="G47" s="215"/>
      <c r="H47" s="216"/>
      <c r="I47" s="209"/>
      <c r="J47" s="210"/>
    </row>
    <row r="48" spans="1:10" ht="12.75" customHeight="1">
      <c r="A48" s="103" t="s">
        <v>1431</v>
      </c>
      <c r="B48" s="98">
        <v>56473064.409999996</v>
      </c>
      <c r="C48" s="104">
        <v>0.11848334415561798</v>
      </c>
      <c r="D48" s="210"/>
      <c r="G48" s="215"/>
      <c r="H48" s="216"/>
      <c r="I48" s="209"/>
      <c r="J48" s="210"/>
    </row>
    <row r="49" spans="1:10" ht="12.75" customHeight="1">
      <c r="A49" s="103" t="s">
        <v>1420</v>
      </c>
      <c r="B49" s="98">
        <v>30062000</v>
      </c>
      <c r="C49" s="104">
        <v>6.3071595799137681E-2</v>
      </c>
      <c r="D49" s="210"/>
      <c r="G49" s="215"/>
      <c r="H49" s="216"/>
      <c r="I49" s="209"/>
      <c r="J49" s="210"/>
    </row>
    <row r="50" spans="1:10" ht="12.75" customHeight="1">
      <c r="A50" s="103" t="s">
        <v>1432</v>
      </c>
      <c r="B50" s="98">
        <v>28873000</v>
      </c>
      <c r="C50" s="104">
        <v>6.0577013688660183E-2</v>
      </c>
      <c r="D50" s="211"/>
      <c r="G50" s="215"/>
      <c r="H50" s="216"/>
      <c r="I50" s="209"/>
      <c r="J50" s="211"/>
    </row>
    <row r="51" spans="1:10" ht="12.75" customHeight="1">
      <c r="A51" s="103" t="s">
        <v>1425</v>
      </c>
      <c r="B51" s="98">
        <v>17191586.550000001</v>
      </c>
      <c r="C51" s="104">
        <v>3.6068817710980375E-2</v>
      </c>
      <c r="D51" s="210"/>
      <c r="G51" s="215"/>
      <c r="H51" s="216"/>
      <c r="I51" s="209"/>
      <c r="J51" s="210"/>
    </row>
    <row r="52" spans="1:10" ht="12.75" customHeight="1">
      <c r="A52" s="103" t="s">
        <v>1433</v>
      </c>
      <c r="B52" s="98">
        <v>16951917.5</v>
      </c>
      <c r="C52" s="104">
        <v>3.5565979927494135E-2</v>
      </c>
      <c r="D52" s="210"/>
      <c r="G52" s="215"/>
      <c r="H52" s="216"/>
      <c r="I52" s="209"/>
      <c r="J52" s="210"/>
    </row>
    <row r="53" spans="1:10" ht="12.75" customHeight="1">
      <c r="A53" s="103" t="s">
        <v>1424</v>
      </c>
      <c r="B53" s="98">
        <v>13126050</v>
      </c>
      <c r="C53" s="104">
        <v>2.7539116493888339E-2</v>
      </c>
      <c r="D53" s="210"/>
      <c r="G53" s="215"/>
      <c r="H53" s="216"/>
      <c r="I53" s="209"/>
      <c r="J53" s="210"/>
    </row>
    <row r="54" spans="1:10" ht="12.75" customHeight="1">
      <c r="A54" s="107" t="s">
        <v>1434</v>
      </c>
      <c r="B54" s="98">
        <v>11205220.189999999</v>
      </c>
      <c r="C54" s="104">
        <v>2.3509118444016257E-2</v>
      </c>
      <c r="D54" s="210"/>
      <c r="G54" s="215"/>
      <c r="H54" s="216"/>
      <c r="I54" s="209"/>
      <c r="J54" s="210"/>
    </row>
    <row r="55" spans="1:10" ht="24">
      <c r="A55" s="108" t="s">
        <v>558</v>
      </c>
      <c r="B55" s="98">
        <v>17708995.190000057</v>
      </c>
      <c r="C55" s="104">
        <v>3.7154367195547773E-2</v>
      </c>
      <c r="D55" s="212"/>
      <c r="G55" s="217"/>
      <c r="H55" s="216"/>
      <c r="I55" s="209"/>
      <c r="J55" s="212"/>
    </row>
    <row r="56" spans="1:10" ht="26.25" customHeight="1">
      <c r="A56" s="447" t="s">
        <v>559</v>
      </c>
      <c r="B56" s="448">
        <f>SUM(B45:B55)</f>
        <v>476632937.84000003</v>
      </c>
      <c r="C56" s="449"/>
      <c r="D56" s="214"/>
      <c r="G56" s="207"/>
      <c r="H56" s="204"/>
      <c r="I56" s="213"/>
      <c r="J56" s="214"/>
    </row>
    <row r="57" spans="1:10" ht="12.75" customHeight="1">
      <c r="G57" s="205"/>
      <c r="H57" s="205"/>
      <c r="I57" s="205"/>
      <c r="J57" s="205"/>
    </row>
    <row r="58" spans="1:10" ht="12.75" customHeight="1">
      <c r="A58" s="144" t="s">
        <v>822</v>
      </c>
      <c r="G58" s="220"/>
      <c r="H58" s="205"/>
      <c r="I58" s="205"/>
      <c r="J58" s="205"/>
    </row>
    <row r="59" spans="1:10" ht="12.75" customHeight="1">
      <c r="A59" s="586" t="s">
        <v>823</v>
      </c>
      <c r="G59" s="221"/>
      <c r="H59" s="205"/>
      <c r="I59" s="205"/>
      <c r="J59" s="205"/>
    </row>
    <row r="60" spans="1:10" ht="12.75" customHeight="1">
      <c r="A60" s="39" t="s">
        <v>560</v>
      </c>
      <c r="G60" s="218"/>
      <c r="H60" s="205"/>
      <c r="I60" s="205"/>
      <c r="J60" s="205"/>
    </row>
    <row r="61" spans="1:10" ht="12.75" customHeight="1">
      <c r="A61" s="441"/>
      <c r="B61" s="442" t="s">
        <v>75</v>
      </c>
      <c r="C61" s="442" t="s">
        <v>76</v>
      </c>
      <c r="D61" s="442" t="s">
        <v>77</v>
      </c>
      <c r="E61" s="442" t="s">
        <v>78</v>
      </c>
      <c r="F61" s="442" t="s">
        <v>79</v>
      </c>
      <c r="G61" s="222"/>
      <c r="H61" s="202"/>
      <c r="I61" s="202"/>
      <c r="J61" s="202"/>
    </row>
    <row r="62" spans="1:10" ht="12.75" customHeight="1">
      <c r="A62" s="441"/>
      <c r="B62" s="587" t="s">
        <v>80</v>
      </c>
      <c r="C62" s="587" t="s">
        <v>81</v>
      </c>
      <c r="D62" s="587" t="s">
        <v>253</v>
      </c>
      <c r="E62" s="587" t="s">
        <v>82</v>
      </c>
      <c r="F62" s="587" t="s">
        <v>83</v>
      </c>
      <c r="G62" s="222"/>
      <c r="H62" s="203"/>
      <c r="I62" s="203"/>
      <c r="J62" s="203"/>
    </row>
    <row r="63" spans="1:10" ht="12.75" customHeight="1">
      <c r="A63" s="109" t="s">
        <v>164</v>
      </c>
      <c r="B63" s="110" t="s">
        <v>164</v>
      </c>
      <c r="C63" s="110" t="s">
        <v>164</v>
      </c>
      <c r="D63" s="110" t="s">
        <v>164</v>
      </c>
      <c r="E63" s="111" t="s">
        <v>164</v>
      </c>
      <c r="F63" s="111" t="s">
        <v>164</v>
      </c>
      <c r="G63" s="207"/>
      <c r="H63" s="204"/>
      <c r="I63" s="204"/>
      <c r="J63" s="206"/>
    </row>
    <row r="64" spans="1:10" ht="15" customHeight="1">
      <c r="A64" s="443" t="s">
        <v>547</v>
      </c>
      <c r="B64" s="455"/>
      <c r="C64" s="455"/>
      <c r="D64" s="455"/>
      <c r="E64" s="456" t="str">
        <f>IF(SUM(E63:E63)=0,"",SUM(E63:E63))</f>
        <v/>
      </c>
      <c r="F64" s="456" t="str">
        <f>IF(SUM(F63:F63)=0,"",SUM(F63:F63))</f>
        <v/>
      </c>
      <c r="G64" s="207"/>
      <c r="H64" s="204"/>
      <c r="I64" s="204"/>
      <c r="J64" s="206"/>
    </row>
    <row r="65" spans="1:11" ht="12.75" customHeight="1"/>
    <row r="66" spans="1:11" ht="12.75" customHeight="1">
      <c r="A66" s="144" t="s">
        <v>824</v>
      </c>
    </row>
    <row r="67" spans="1:11" ht="12.75" customHeight="1">
      <c r="A67" s="586" t="s">
        <v>825</v>
      </c>
    </row>
    <row r="68" spans="1:11" ht="12.75" customHeight="1">
      <c r="A68" s="39" t="s">
        <v>561</v>
      </c>
    </row>
    <row r="69" spans="1:11" ht="12.75" customHeight="1">
      <c r="A69" s="441"/>
      <c r="B69" s="442" t="s">
        <v>75</v>
      </c>
      <c r="C69" s="442" t="s">
        <v>76</v>
      </c>
      <c r="D69" s="442" t="s">
        <v>77</v>
      </c>
      <c r="E69" s="442" t="s">
        <v>78</v>
      </c>
      <c r="F69" s="442" t="s">
        <v>79</v>
      </c>
    </row>
    <row r="70" spans="1:11" ht="12.75" customHeight="1">
      <c r="A70" s="441"/>
      <c r="B70" s="587" t="s">
        <v>80</v>
      </c>
      <c r="C70" s="587" t="s">
        <v>81</v>
      </c>
      <c r="D70" s="587" t="s">
        <v>253</v>
      </c>
      <c r="E70" s="587" t="s">
        <v>82</v>
      </c>
      <c r="F70" s="587" t="s">
        <v>83</v>
      </c>
    </row>
    <row r="71" spans="1:11" ht="12.75" customHeight="1">
      <c r="A71" s="109" t="s">
        <v>164</v>
      </c>
      <c r="B71" s="112" t="s">
        <v>164</v>
      </c>
      <c r="C71" s="112" t="s">
        <v>164</v>
      </c>
      <c r="D71" s="112" t="s">
        <v>164</v>
      </c>
      <c r="E71" s="113" t="s">
        <v>164</v>
      </c>
      <c r="F71" s="113" t="s">
        <v>164</v>
      </c>
      <c r="G71" s="53"/>
    </row>
    <row r="72" spans="1:11" ht="15" customHeight="1">
      <c r="A72" s="443" t="s">
        <v>547</v>
      </c>
      <c r="B72" s="457"/>
      <c r="C72" s="457"/>
      <c r="D72" s="457"/>
      <c r="E72" s="456" t="str">
        <f>IF(SUM(E71)=0,"",SUM(E71))</f>
        <v/>
      </c>
      <c r="F72" s="456" t="str">
        <f>IF(SUM(F71)=0,"",SUM(F71))</f>
        <v/>
      </c>
    </row>
    <row r="73" spans="1:11" ht="12.75" customHeight="1">
      <c r="A73" s="17" t="s">
        <v>562</v>
      </c>
    </row>
    <row r="74" spans="1:11" ht="12.75" customHeight="1"/>
    <row r="75" spans="1:11" ht="12.75" customHeight="1">
      <c r="A75" s="661" t="s">
        <v>97</v>
      </c>
    </row>
    <row r="76" spans="1:11" ht="12.75" customHeight="1">
      <c r="K76" s="35" t="s">
        <v>1001</v>
      </c>
    </row>
    <row r="77" spans="1:11" ht="12.75" customHeight="1"/>
    <row r="78" spans="1:11" ht="12.75" customHeight="1"/>
    <row r="79" spans="1:11" ht="12.75" customHeight="1"/>
    <row r="80" spans="1:11" ht="12.75" customHeight="1"/>
    <row r="81" ht="12.75" customHeight="1"/>
    <row r="82" ht="12.75" customHeight="1"/>
    <row r="83" ht="12.75" customHeight="1"/>
  </sheetData>
  <sortState ref="N5:R9">
    <sortCondition descending="1" ref="O5"/>
  </sortState>
  <hyperlinks>
    <hyperlink ref="A75"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6"/>
  <sheetViews>
    <sheetView showGridLines="0" zoomScaleNormal="100" zoomScaleSheetLayoutView="50" workbookViewId="0"/>
  </sheetViews>
  <sheetFormatPr defaultColWidth="9.140625" defaultRowHeight="12.75"/>
  <cols>
    <col min="1" max="1" width="9.140625" style="329"/>
    <col min="2" max="2" width="13.42578125" style="329" customWidth="1"/>
    <col min="3" max="4" width="14.85546875" style="329" bestFit="1" customWidth="1"/>
    <col min="5" max="5" width="12.140625" style="329" bestFit="1" customWidth="1"/>
    <col min="6" max="6" width="10.5703125" style="329" bestFit="1" customWidth="1"/>
    <col min="7" max="7" width="11.140625" style="329" bestFit="1" customWidth="1"/>
    <col min="8" max="8" width="13.5703125" style="329" customWidth="1"/>
    <col min="9" max="9" width="11.140625" style="329" customWidth="1"/>
    <col min="10" max="10" width="12.7109375" style="329" bestFit="1" customWidth="1"/>
    <col min="11" max="16384" width="9.140625" style="329"/>
  </cols>
  <sheetData>
    <row r="1" spans="1:7" ht="15">
      <c r="A1" s="810" t="s">
        <v>826</v>
      </c>
      <c r="B1" s="809"/>
      <c r="C1" s="809"/>
    </row>
    <row r="2" spans="1:7">
      <c r="A2" s="811" t="s">
        <v>827</v>
      </c>
      <c r="B2" s="809"/>
      <c r="C2" s="809"/>
    </row>
    <row r="3" spans="1:7">
      <c r="A3" s="42" t="s">
        <v>1312</v>
      </c>
    </row>
    <row r="4" spans="1:7">
      <c r="A4" s="1067"/>
      <c r="B4" s="1067"/>
      <c r="C4" s="1067"/>
      <c r="D4" s="1067"/>
      <c r="E4" s="1067"/>
      <c r="F4" s="1067"/>
      <c r="G4" s="1067"/>
    </row>
    <row r="5" spans="1:7">
      <c r="A5" s="152" t="s">
        <v>829</v>
      </c>
    </row>
    <row r="6" spans="1:7" s="813" customFormat="1">
      <c r="A6" s="812" t="s">
        <v>830</v>
      </c>
    </row>
    <row r="8" spans="1:7" ht="63.75">
      <c r="A8" s="840" t="s">
        <v>828</v>
      </c>
      <c r="B8" s="816" t="s">
        <v>753</v>
      </c>
      <c r="C8" s="816" t="s">
        <v>754</v>
      </c>
      <c r="D8" s="816" t="s">
        <v>755</v>
      </c>
      <c r="E8" s="808"/>
    </row>
    <row r="9" spans="1:7">
      <c r="A9" s="817" t="s">
        <v>747</v>
      </c>
      <c r="B9" s="818">
        <v>7</v>
      </c>
      <c r="C9" s="818">
        <v>15</v>
      </c>
      <c r="D9" s="818">
        <v>9</v>
      </c>
    </row>
    <row r="10" spans="1:7">
      <c r="A10" s="817" t="s">
        <v>748</v>
      </c>
      <c r="B10" s="818">
        <v>7</v>
      </c>
      <c r="C10" s="818">
        <v>15</v>
      </c>
      <c r="D10" s="818">
        <v>9</v>
      </c>
    </row>
    <row r="11" spans="1:7">
      <c r="A11" s="817" t="s">
        <v>749</v>
      </c>
      <c r="B11" s="818">
        <v>7</v>
      </c>
      <c r="C11" s="818">
        <v>14</v>
      </c>
      <c r="D11" s="818">
        <v>7</v>
      </c>
    </row>
    <row r="12" spans="1:7">
      <c r="A12" s="817" t="s">
        <v>750</v>
      </c>
      <c r="B12" s="818">
        <v>7</v>
      </c>
      <c r="C12" s="818">
        <v>14</v>
      </c>
      <c r="D12" s="818">
        <v>7</v>
      </c>
    </row>
    <row r="13" spans="1:7">
      <c r="A13" s="817" t="s">
        <v>751</v>
      </c>
      <c r="B13" s="818">
        <v>7</v>
      </c>
      <c r="C13" s="818">
        <v>13</v>
      </c>
      <c r="D13" s="818">
        <v>7</v>
      </c>
    </row>
    <row r="14" spans="1:7">
      <c r="A14" s="817" t="s">
        <v>1031</v>
      </c>
      <c r="B14" s="818">
        <v>7</v>
      </c>
      <c r="C14" s="818">
        <v>13</v>
      </c>
      <c r="D14" s="818">
        <v>7</v>
      </c>
    </row>
    <row r="15" spans="1:7">
      <c r="A15" s="817" t="s">
        <v>1062</v>
      </c>
      <c r="B15" s="818">
        <v>7</v>
      </c>
      <c r="C15" s="818">
        <v>13</v>
      </c>
      <c r="D15" s="818">
        <v>7</v>
      </c>
    </row>
    <row r="16" spans="1:7">
      <c r="A16" s="329" t="s">
        <v>1308</v>
      </c>
      <c r="B16" s="329">
        <v>8</v>
      </c>
      <c r="C16" s="329">
        <v>13</v>
      </c>
      <c r="D16" s="329">
        <v>7</v>
      </c>
    </row>
    <row r="17" spans="1:8">
      <c r="A17" s="958" t="s">
        <v>1398</v>
      </c>
      <c r="B17" s="329">
        <v>8</v>
      </c>
      <c r="C17" s="329">
        <v>13</v>
      </c>
      <c r="D17" s="329">
        <v>7</v>
      </c>
    </row>
    <row r="19" spans="1:8">
      <c r="A19" s="152" t="s">
        <v>831</v>
      </c>
    </row>
    <row r="20" spans="1:8" s="813" customFormat="1">
      <c r="A20" s="812" t="s">
        <v>832</v>
      </c>
    </row>
    <row r="22" spans="1:8" s="814" customFormat="1">
      <c r="D22" s="141" t="s">
        <v>752</v>
      </c>
    </row>
    <row r="23" spans="1:8" s="814" customFormat="1" ht="63.75">
      <c r="A23" s="840" t="s">
        <v>828</v>
      </c>
      <c r="B23" s="816" t="s">
        <v>753</v>
      </c>
      <c r="C23" s="816" t="s">
        <v>754</v>
      </c>
      <c r="D23" s="816" t="s">
        <v>755</v>
      </c>
      <c r="H23" s="664"/>
    </row>
    <row r="24" spans="1:8">
      <c r="A24" s="817" t="s">
        <v>747</v>
      </c>
      <c r="B24" s="819">
        <v>29169290.91</v>
      </c>
      <c r="C24" s="819">
        <v>5979924.5099999998</v>
      </c>
      <c r="D24" s="819">
        <v>5951118977.8699999</v>
      </c>
      <c r="H24" s="666"/>
    </row>
    <row r="25" spans="1:8">
      <c r="A25" s="817" t="s">
        <v>748</v>
      </c>
      <c r="B25" s="819">
        <v>29224688.210000001</v>
      </c>
      <c r="C25" s="819">
        <v>5890384.6799999997</v>
      </c>
      <c r="D25" s="819">
        <v>5905124150.3699989</v>
      </c>
    </row>
    <row r="26" spans="1:8">
      <c r="A26" s="817" t="s">
        <v>749</v>
      </c>
      <c r="B26" s="819">
        <v>29981025.740000002</v>
      </c>
      <c r="C26" s="819">
        <v>5857103.1399999997</v>
      </c>
      <c r="D26" s="819">
        <v>5797611198.5799999</v>
      </c>
    </row>
    <row r="27" spans="1:8">
      <c r="A27" s="817" t="s">
        <v>750</v>
      </c>
      <c r="B27" s="819">
        <v>31390987.380000003</v>
      </c>
      <c r="C27" s="819">
        <v>5897171.9199999999</v>
      </c>
      <c r="D27" s="819">
        <v>5929980137.2399998</v>
      </c>
    </row>
    <row r="28" spans="1:8">
      <c r="A28" s="817" t="s">
        <v>751</v>
      </c>
      <c r="B28" s="819">
        <v>27933640</v>
      </c>
      <c r="C28" s="819">
        <v>5814218.1600000001</v>
      </c>
      <c r="D28" s="819">
        <v>5701762160.6099997</v>
      </c>
    </row>
    <row r="29" spans="1:8">
      <c r="A29" s="817" t="s">
        <v>1031</v>
      </c>
      <c r="B29" s="819">
        <v>26077968.09</v>
      </c>
      <c r="C29" s="819">
        <v>5941982.1500000004</v>
      </c>
      <c r="D29" s="819">
        <v>5736476640.1199989</v>
      </c>
    </row>
    <row r="30" spans="1:8">
      <c r="A30" s="817" t="s">
        <v>1062</v>
      </c>
      <c r="B30" s="819">
        <v>26962504.780000001</v>
      </c>
      <c r="C30" s="819">
        <v>643361182.92999995</v>
      </c>
      <c r="D30" s="819">
        <v>4887481299.5200005</v>
      </c>
    </row>
    <row r="31" spans="1:8">
      <c r="A31" s="329" t="s">
        <v>1308</v>
      </c>
      <c r="B31" s="819">
        <v>35330535.030000001</v>
      </c>
      <c r="C31" s="819">
        <v>674308740.87000012</v>
      </c>
      <c r="D31" s="819">
        <v>5051461411.3599997</v>
      </c>
    </row>
    <row r="32" spans="1:8">
      <c r="A32" s="958" t="s">
        <v>1398</v>
      </c>
      <c r="B32" s="819">
        <v>28523526.240000002</v>
      </c>
      <c r="C32" s="819">
        <v>689369248.30999994</v>
      </c>
      <c r="D32" s="819">
        <v>5033734212.2300005</v>
      </c>
    </row>
    <row r="33" spans="1:10">
      <c r="A33" s="894" t="s">
        <v>1063</v>
      </c>
    </row>
    <row r="34" spans="1:10">
      <c r="A34" s="603" t="s">
        <v>1311</v>
      </c>
    </row>
    <row r="35" spans="1:10">
      <c r="A35" s="152" t="s">
        <v>833</v>
      </c>
    </row>
    <row r="36" spans="1:10" s="813" customFormat="1">
      <c r="A36" s="812" t="s">
        <v>834</v>
      </c>
    </row>
    <row r="38" spans="1:10" s="814" customFormat="1">
      <c r="C38" s="141" t="s">
        <v>752</v>
      </c>
    </row>
    <row r="39" spans="1:10" s="814" customFormat="1" ht="51">
      <c r="A39" s="840" t="s">
        <v>828</v>
      </c>
      <c r="B39" s="816" t="s">
        <v>753</v>
      </c>
      <c r="C39" s="816" t="s">
        <v>754</v>
      </c>
    </row>
    <row r="40" spans="1:10">
      <c r="A40" s="817" t="s">
        <v>747</v>
      </c>
      <c r="B40" s="819">
        <v>691025508.44000006</v>
      </c>
      <c r="C40" s="819">
        <v>64185069816.950005</v>
      </c>
    </row>
    <row r="41" spans="1:10">
      <c r="A41" s="817" t="s">
        <v>748</v>
      </c>
      <c r="B41" s="819">
        <v>684692761.93000007</v>
      </c>
      <c r="C41" s="819">
        <v>64045206519.770004</v>
      </c>
    </row>
    <row r="42" spans="1:10">
      <c r="A42" s="817" t="s">
        <v>749</v>
      </c>
      <c r="B42" s="819">
        <v>731599914.73000002</v>
      </c>
      <c r="C42" s="819">
        <v>64958021470.330002</v>
      </c>
    </row>
    <row r="43" spans="1:10">
      <c r="A43" s="817" t="s">
        <v>750</v>
      </c>
      <c r="B43" s="819">
        <v>623129448.79999995</v>
      </c>
      <c r="C43" s="819">
        <v>64811847923.330002</v>
      </c>
      <c r="D43" s="804"/>
      <c r="E43" s="804"/>
      <c r="F43" s="804"/>
      <c r="G43" s="804"/>
      <c r="H43" s="804"/>
      <c r="I43" s="804"/>
      <c r="J43" s="804"/>
    </row>
    <row r="44" spans="1:10">
      <c r="A44" s="817" t="s">
        <v>751</v>
      </c>
      <c r="B44" s="819">
        <v>677304983.26999998</v>
      </c>
      <c r="C44" s="819">
        <v>65327948714.93</v>
      </c>
      <c r="H44" s="666"/>
    </row>
    <row r="45" spans="1:10">
      <c r="A45" s="817" t="s">
        <v>1031</v>
      </c>
      <c r="B45" s="819">
        <v>687319465.50000012</v>
      </c>
      <c r="C45" s="819">
        <v>67079325238.159996</v>
      </c>
    </row>
    <row r="46" spans="1:10">
      <c r="A46" s="817" t="s">
        <v>1062</v>
      </c>
      <c r="B46" s="819">
        <v>883191040.87</v>
      </c>
      <c r="C46" s="819">
        <v>63704837486.640007</v>
      </c>
    </row>
    <row r="47" spans="1:10">
      <c r="A47" s="329" t="s">
        <v>1308</v>
      </c>
      <c r="B47" s="819">
        <v>958580449.08000004</v>
      </c>
      <c r="C47" s="819">
        <v>64060198640.399994</v>
      </c>
    </row>
    <row r="48" spans="1:10">
      <c r="A48" s="958" t="s">
        <v>1398</v>
      </c>
      <c r="B48" s="819">
        <v>952430859.49999988</v>
      </c>
      <c r="C48" s="819">
        <v>71879828164.23999</v>
      </c>
    </row>
    <row r="49" spans="1:10">
      <c r="A49" s="289" t="s">
        <v>1037</v>
      </c>
    </row>
    <row r="50" spans="1:10">
      <c r="A50" s="890" t="s">
        <v>1038</v>
      </c>
    </row>
    <row r="52" spans="1:10">
      <c r="A52" s="152" t="s">
        <v>1350</v>
      </c>
    </row>
    <row r="53" spans="1:10">
      <c r="A53" s="812" t="s">
        <v>1351</v>
      </c>
    </row>
    <row r="54" spans="1:10" ht="15" customHeight="1">
      <c r="J54" s="141" t="s">
        <v>752</v>
      </c>
    </row>
    <row r="55" spans="1:10" ht="15">
      <c r="A55" s="809"/>
      <c r="B55" s="1068" t="s">
        <v>1389</v>
      </c>
      <c r="C55" s="1069"/>
      <c r="D55" s="1069"/>
      <c r="E55" s="1069"/>
      <c r="F55" s="1069"/>
      <c r="G55" s="1069"/>
      <c r="H55" s="1069"/>
      <c r="I55" s="1069"/>
      <c r="J55" s="1069"/>
    </row>
    <row r="56" spans="1:10" ht="84">
      <c r="A56" s="840" t="s">
        <v>828</v>
      </c>
      <c r="B56" s="937" t="s">
        <v>1390</v>
      </c>
      <c r="C56" s="937" t="s">
        <v>1391</v>
      </c>
      <c r="D56" s="937" t="s">
        <v>1392</v>
      </c>
      <c r="E56" s="937" t="s">
        <v>1393</v>
      </c>
      <c r="F56" s="937" t="s">
        <v>1394</v>
      </c>
      <c r="G56" s="937" t="s">
        <v>1395</v>
      </c>
      <c r="H56" s="957" t="s">
        <v>1396</v>
      </c>
      <c r="I56" s="957" t="s">
        <v>1397</v>
      </c>
      <c r="J56" s="937" t="s">
        <v>1352</v>
      </c>
    </row>
    <row r="57" spans="1:10">
      <c r="A57" s="958" t="s">
        <v>1062</v>
      </c>
      <c r="B57" s="934">
        <v>2205052261.21</v>
      </c>
      <c r="C57" s="934">
        <v>40115071.869999997</v>
      </c>
      <c r="D57" s="934">
        <v>225998943.99000001</v>
      </c>
      <c r="E57" s="934">
        <v>0</v>
      </c>
      <c r="F57" s="934">
        <v>0</v>
      </c>
      <c r="G57" s="934">
        <v>103088815.43000001</v>
      </c>
      <c r="H57" s="934">
        <v>0</v>
      </c>
      <c r="I57" s="934">
        <v>23822548</v>
      </c>
      <c r="J57" s="934">
        <v>2598077640.4999995</v>
      </c>
    </row>
    <row r="58" spans="1:10">
      <c r="A58" s="958" t="s">
        <v>1308</v>
      </c>
      <c r="B58" s="934">
        <v>2421756293.1199999</v>
      </c>
      <c r="C58" s="934">
        <v>10326553.619999999</v>
      </c>
      <c r="D58" s="934">
        <v>0</v>
      </c>
      <c r="E58" s="934">
        <v>0</v>
      </c>
      <c r="F58" s="934">
        <v>0</v>
      </c>
      <c r="G58" s="934">
        <v>96472811.489999995</v>
      </c>
      <c r="H58" s="934">
        <v>0</v>
      </c>
      <c r="I58" s="934">
        <v>14989259</v>
      </c>
      <c r="J58" s="934">
        <v>2543544917.2299995</v>
      </c>
    </row>
    <row r="59" spans="1:10">
      <c r="A59" s="958" t="s">
        <v>1398</v>
      </c>
      <c r="B59" s="934">
        <v>2053200805.8699999</v>
      </c>
      <c r="C59" s="934">
        <v>21168125.230000019</v>
      </c>
      <c r="D59" s="934">
        <v>0</v>
      </c>
      <c r="E59" s="934">
        <v>0</v>
      </c>
      <c r="F59" s="934">
        <v>0</v>
      </c>
      <c r="G59" s="934">
        <v>43779936.980000004</v>
      </c>
      <c r="H59" s="934">
        <v>0</v>
      </c>
      <c r="I59" s="934">
        <v>34833088.239999995</v>
      </c>
      <c r="J59" s="934">
        <v>2152981956.3199997</v>
      </c>
    </row>
    <row r="61" spans="1:10">
      <c r="A61" s="34" t="s">
        <v>581</v>
      </c>
      <c r="B61" s="956"/>
      <c r="C61" s="956"/>
      <c r="D61" s="956"/>
      <c r="E61" s="956"/>
      <c r="F61" s="956"/>
      <c r="G61" s="956"/>
      <c r="H61" s="665"/>
    </row>
    <row r="62" spans="1:10">
      <c r="H62" s="666"/>
    </row>
    <row r="63" spans="1:10">
      <c r="A63" s="661" t="s">
        <v>97</v>
      </c>
      <c r="B63" s="815"/>
    </row>
    <row r="76" spans="10:10">
      <c r="J76" s="35" t="s">
        <v>1002</v>
      </c>
    </row>
    <row r="105" spans="2:2">
      <c r="B105" s="815"/>
    </row>
    <row r="106" spans="2:2">
      <c r="B106" s="820"/>
    </row>
  </sheetData>
  <mergeCells count="2">
    <mergeCell ref="A4:G4"/>
    <mergeCell ref="B55:J55"/>
  </mergeCells>
  <hyperlinks>
    <hyperlink ref="A63" location="'2 Sadržaj'!A1" display="Sadržaj / Contents"/>
  </hyperlinks>
  <pageMargins left="0.7" right="0.7" top="0.75" bottom="0.75" header="0.3" footer="0.3"/>
  <pageSetup paperSize="9" scale="63" orientation="portrait" verticalDpi="0" r:id="rId1"/>
  <rowBreaks count="1" manualBreakCount="1">
    <brk id="8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61"/>
  <sheetViews>
    <sheetView showGridLines="0" zoomScaleNormal="100" workbookViewId="0"/>
  </sheetViews>
  <sheetFormatPr defaultRowHeight="15"/>
  <cols>
    <col min="1" max="1" width="112.42578125" style="21" bestFit="1" customWidth="1"/>
  </cols>
  <sheetData>
    <row r="1" spans="1:1">
      <c r="A1" s="1" t="s">
        <v>741</v>
      </c>
    </row>
    <row r="2" spans="1:1">
      <c r="A2" s="1"/>
    </row>
    <row r="3" spans="1:1">
      <c r="A3" s="714" t="s">
        <v>742</v>
      </c>
    </row>
    <row r="4" spans="1:1">
      <c r="A4" s="681"/>
    </row>
    <row r="5" spans="1:1">
      <c r="A5" s="848" t="s">
        <v>938</v>
      </c>
    </row>
    <row r="6" spans="1:1">
      <c r="A6" s="847" t="s">
        <v>937</v>
      </c>
    </row>
    <row r="7" spans="1:1">
      <c r="A7" s="848" t="s">
        <v>774</v>
      </c>
    </row>
    <row r="8" spans="1:1">
      <c r="A8" s="847" t="s">
        <v>775</v>
      </c>
    </row>
    <row r="9" spans="1:1">
      <c r="A9" s="848" t="s">
        <v>888</v>
      </c>
    </row>
    <row r="10" spans="1:1">
      <c r="A10" s="847" t="s">
        <v>889</v>
      </c>
    </row>
    <row r="11" spans="1:1">
      <c r="A11" s="848" t="s">
        <v>776</v>
      </c>
    </row>
    <row r="12" spans="1:1" s="273" customFormat="1">
      <c r="A12" s="847" t="s">
        <v>949</v>
      </c>
    </row>
    <row r="13" spans="1:1">
      <c r="A13" s="848" t="s">
        <v>895</v>
      </c>
    </row>
    <row r="14" spans="1:1">
      <c r="A14" s="847" t="s">
        <v>887</v>
      </c>
    </row>
    <row r="15" spans="1:1">
      <c r="A15" s="848" t="s">
        <v>779</v>
      </c>
    </row>
    <row r="16" spans="1:1">
      <c r="A16" s="847" t="s">
        <v>896</v>
      </c>
    </row>
    <row r="17" spans="1:2">
      <c r="A17" s="848" t="s">
        <v>781</v>
      </c>
    </row>
    <row r="18" spans="1:2">
      <c r="A18" s="847" t="s">
        <v>782</v>
      </c>
      <c r="B18" s="154"/>
    </row>
    <row r="19" spans="1:2">
      <c r="A19" s="848" t="s">
        <v>783</v>
      </c>
      <c r="B19" s="597"/>
    </row>
    <row r="20" spans="1:2">
      <c r="A20" s="847" t="s">
        <v>784</v>
      </c>
      <c r="B20" s="356"/>
    </row>
    <row r="21" spans="1:2">
      <c r="A21" s="848" t="s">
        <v>785</v>
      </c>
      <c r="B21" s="154"/>
    </row>
    <row r="22" spans="1:2">
      <c r="A22" s="847" t="s">
        <v>786</v>
      </c>
      <c r="B22" s="597"/>
    </row>
    <row r="23" spans="1:2">
      <c r="A23" s="848" t="s">
        <v>787</v>
      </c>
      <c r="B23" s="154"/>
    </row>
    <row r="24" spans="1:2">
      <c r="A24" s="847" t="s">
        <v>788</v>
      </c>
      <c r="B24" s="597"/>
    </row>
    <row r="25" spans="1:2">
      <c r="A25" s="848" t="s">
        <v>962</v>
      </c>
      <c r="B25" s="321"/>
    </row>
    <row r="26" spans="1:2">
      <c r="A26" s="847" t="s">
        <v>963</v>
      </c>
      <c r="B26" s="604"/>
    </row>
    <row r="27" spans="1:2">
      <c r="A27" s="848" t="s">
        <v>792</v>
      </c>
      <c r="B27" s="140"/>
    </row>
    <row r="28" spans="1:2">
      <c r="A28" s="847" t="s">
        <v>791</v>
      </c>
      <c r="B28" s="571"/>
    </row>
    <row r="29" spans="1:2">
      <c r="A29" s="848" t="s">
        <v>890</v>
      </c>
      <c r="B29" s="155"/>
    </row>
    <row r="30" spans="1:2">
      <c r="A30" s="847" t="s">
        <v>891</v>
      </c>
      <c r="B30" s="601"/>
    </row>
    <row r="31" spans="1:2">
      <c r="A31" s="848" t="s">
        <v>795</v>
      </c>
      <c r="B31" s="154"/>
    </row>
    <row r="32" spans="1:2">
      <c r="A32" s="847" t="s">
        <v>936</v>
      </c>
      <c r="B32" s="597"/>
    </row>
    <row r="33" spans="1:2">
      <c r="A33" s="848" t="s">
        <v>796</v>
      </c>
      <c r="B33" s="140"/>
    </row>
    <row r="34" spans="1:2">
      <c r="A34" s="847" t="s">
        <v>797</v>
      </c>
      <c r="B34" s="571"/>
    </row>
    <row r="35" spans="1:2">
      <c r="A35" s="848" t="s">
        <v>892</v>
      </c>
      <c r="B35" s="140"/>
    </row>
    <row r="36" spans="1:2">
      <c r="A36" s="847" t="s">
        <v>893</v>
      </c>
      <c r="B36" s="571"/>
    </row>
    <row r="37" spans="1:2">
      <c r="A37" s="848" t="s">
        <v>800</v>
      </c>
      <c r="B37" s="154"/>
    </row>
    <row r="38" spans="1:2">
      <c r="A38" s="847" t="s">
        <v>801</v>
      </c>
      <c r="B38" s="600"/>
    </row>
    <row r="39" spans="1:2">
      <c r="A39" s="848" t="s">
        <v>894</v>
      </c>
      <c r="B39" s="156"/>
    </row>
    <row r="40" spans="1:2">
      <c r="A40" s="847" t="s">
        <v>897</v>
      </c>
      <c r="B40" s="600"/>
    </row>
    <row r="41" spans="1:2">
      <c r="A41" s="848" t="s">
        <v>1344</v>
      </c>
      <c r="B41" s="155"/>
    </row>
    <row r="42" spans="1:2">
      <c r="A42" s="847" t="s">
        <v>1345</v>
      </c>
      <c r="B42" s="571"/>
    </row>
    <row r="43" spans="1:2">
      <c r="A43" s="848" t="s">
        <v>1346</v>
      </c>
      <c r="B43" s="155"/>
    </row>
    <row r="44" spans="1:2">
      <c r="A44" s="847" t="s">
        <v>1347</v>
      </c>
      <c r="B44" s="571"/>
    </row>
    <row r="45" spans="1:2" s="273" customFormat="1">
      <c r="A45" s="848" t="s">
        <v>1334</v>
      </c>
      <c r="B45" s="571"/>
    </row>
    <row r="46" spans="1:2" s="273" customFormat="1">
      <c r="A46" s="847" t="s">
        <v>1335</v>
      </c>
      <c r="B46" s="571"/>
    </row>
    <row r="47" spans="1:2">
      <c r="A47" s="683"/>
      <c r="B47" s="597"/>
    </row>
    <row r="48" spans="1:2">
      <c r="A48" s="692" t="s">
        <v>743</v>
      </c>
      <c r="B48" s="140"/>
    </row>
    <row r="49" spans="1:5">
      <c r="A49" s="682"/>
      <c r="B49" s="571"/>
    </row>
    <row r="50" spans="1:5">
      <c r="A50" s="841" t="s">
        <v>102</v>
      </c>
      <c r="B50" s="157"/>
    </row>
    <row r="51" spans="1:5">
      <c r="A51" s="684" t="s">
        <v>103</v>
      </c>
      <c r="B51" s="571"/>
    </row>
    <row r="52" spans="1:5" ht="15" customHeight="1">
      <c r="A52" s="841" t="s">
        <v>804</v>
      </c>
      <c r="C52" s="842"/>
      <c r="D52" s="59"/>
      <c r="E52" s="59"/>
    </row>
    <row r="53" spans="1:5">
      <c r="A53" s="847" t="s">
        <v>898</v>
      </c>
      <c r="C53" s="843"/>
    </row>
    <row r="54" spans="1:5">
      <c r="A54" s="841" t="s">
        <v>806</v>
      </c>
      <c r="C54" s="843"/>
    </row>
    <row r="55" spans="1:5">
      <c r="A55" s="847" t="s">
        <v>899</v>
      </c>
      <c r="C55" s="843"/>
    </row>
    <row r="56" spans="1:5">
      <c r="A56" s="682"/>
    </row>
    <row r="57" spans="1:5">
      <c r="A57" s="841" t="s">
        <v>104</v>
      </c>
    </row>
    <row r="58" spans="1:5">
      <c r="A58" s="841" t="s">
        <v>105</v>
      </c>
    </row>
    <row r="59" spans="1:5">
      <c r="A59" s="841" t="s">
        <v>808</v>
      </c>
    </row>
    <row r="60" spans="1:5">
      <c r="A60" s="847" t="s">
        <v>900</v>
      </c>
    </row>
    <row r="61" spans="1:5">
      <c r="A61" s="841" t="s">
        <v>810</v>
      </c>
    </row>
    <row r="62" spans="1:5">
      <c r="A62" s="847" t="s">
        <v>901</v>
      </c>
    </row>
    <row r="63" spans="1:5">
      <c r="A63" s="682"/>
    </row>
    <row r="64" spans="1:5">
      <c r="A64" s="693" t="s">
        <v>744</v>
      </c>
    </row>
    <row r="65" spans="1:1">
      <c r="A65" s="685"/>
    </row>
    <row r="66" spans="1:1">
      <c r="A66" s="849" t="s">
        <v>902</v>
      </c>
    </row>
    <row r="67" spans="1:1">
      <c r="A67" s="847" t="s">
        <v>903</v>
      </c>
    </row>
    <row r="68" spans="1:1">
      <c r="A68" s="849" t="s">
        <v>904</v>
      </c>
    </row>
    <row r="69" spans="1:1">
      <c r="A69" s="847" t="s">
        <v>905</v>
      </c>
    </row>
    <row r="70" spans="1:1">
      <c r="A70" s="686"/>
    </row>
    <row r="71" spans="1:1">
      <c r="A71" s="694" t="s">
        <v>745</v>
      </c>
    </row>
    <row r="72" spans="1:1">
      <c r="A72" s="687"/>
    </row>
    <row r="73" spans="1:1">
      <c r="A73" s="850" t="s">
        <v>812</v>
      </c>
    </row>
    <row r="74" spans="1:1">
      <c r="A74" s="847" t="s">
        <v>813</v>
      </c>
    </row>
    <row r="75" spans="1:1">
      <c r="A75" s="850" t="s">
        <v>906</v>
      </c>
    </row>
    <row r="76" spans="1:1">
      <c r="A76" s="847" t="s">
        <v>907</v>
      </c>
    </row>
    <row r="77" spans="1:1">
      <c r="A77" s="850" t="s">
        <v>908</v>
      </c>
    </row>
    <row r="78" spans="1:1">
      <c r="A78" s="847" t="s">
        <v>909</v>
      </c>
    </row>
    <row r="79" spans="1:1">
      <c r="A79" s="850" t="s">
        <v>910</v>
      </c>
    </row>
    <row r="80" spans="1:1">
      <c r="A80" s="847" t="s">
        <v>911</v>
      </c>
    </row>
    <row r="81" spans="1:5">
      <c r="A81" s="850" t="s">
        <v>912</v>
      </c>
    </row>
    <row r="82" spans="1:5">
      <c r="A82" s="847" t="s">
        <v>913</v>
      </c>
    </row>
    <row r="83" spans="1:5">
      <c r="A83" s="850" t="s">
        <v>914</v>
      </c>
    </row>
    <row r="84" spans="1:5">
      <c r="A84" s="847" t="s">
        <v>915</v>
      </c>
    </row>
    <row r="85" spans="1:5">
      <c r="A85" s="688"/>
    </row>
    <row r="86" spans="1:5" s="273" customFormat="1">
      <c r="A86" s="844" t="s">
        <v>919</v>
      </c>
    </row>
    <row r="87" spans="1:5" s="273" customFormat="1">
      <c r="A87" s="688"/>
    </row>
    <row r="88" spans="1:5" s="273" customFormat="1">
      <c r="A88" s="851" t="s">
        <v>829</v>
      </c>
      <c r="E88" s="152"/>
    </row>
    <row r="89" spans="1:5" s="273" customFormat="1">
      <c r="A89" s="847" t="s">
        <v>830</v>
      </c>
      <c r="E89" s="152"/>
    </row>
    <row r="90" spans="1:5" s="273" customFormat="1">
      <c r="A90" s="851" t="s">
        <v>831</v>
      </c>
      <c r="E90" s="152"/>
    </row>
    <row r="91" spans="1:5" s="273" customFormat="1">
      <c r="A91" s="847" t="s">
        <v>832</v>
      </c>
      <c r="E91" s="152"/>
    </row>
    <row r="92" spans="1:5" s="273" customFormat="1">
      <c r="A92" s="851" t="s">
        <v>833</v>
      </c>
      <c r="E92" s="152"/>
    </row>
    <row r="93" spans="1:5" s="273" customFormat="1">
      <c r="A93" s="847" t="s">
        <v>834</v>
      </c>
      <c r="E93" s="812"/>
    </row>
    <row r="94" spans="1:5" s="273" customFormat="1">
      <c r="A94" s="851" t="s">
        <v>1350</v>
      </c>
      <c r="E94" s="812"/>
    </row>
    <row r="95" spans="1:5" s="273" customFormat="1">
      <c r="A95" s="847" t="s">
        <v>1351</v>
      </c>
      <c r="E95" s="812"/>
    </row>
    <row r="96" spans="1:5" s="273" customFormat="1">
      <c r="A96" s="688"/>
      <c r="E96" s="812"/>
    </row>
    <row r="97" spans="1:5">
      <c r="A97" s="713" t="s">
        <v>916</v>
      </c>
      <c r="E97" s="152"/>
    </row>
    <row r="98" spans="1:5">
      <c r="A98" s="685"/>
      <c r="E98" s="812"/>
    </row>
    <row r="99" spans="1:5">
      <c r="A99" s="852" t="s">
        <v>920</v>
      </c>
    </row>
    <row r="100" spans="1:5">
      <c r="A100" s="847" t="s">
        <v>921</v>
      </c>
    </row>
    <row r="101" spans="1:5">
      <c r="A101" s="852" t="s">
        <v>922</v>
      </c>
    </row>
    <row r="102" spans="1:5">
      <c r="A102" s="847" t="s">
        <v>923</v>
      </c>
      <c r="C102" s="697"/>
    </row>
    <row r="103" spans="1:5">
      <c r="A103" s="852" t="s">
        <v>870</v>
      </c>
    </row>
    <row r="104" spans="1:5">
      <c r="A104" s="847" t="s">
        <v>871</v>
      </c>
    </row>
    <row r="105" spans="1:5">
      <c r="A105" s="852" t="s">
        <v>924</v>
      </c>
    </row>
    <row r="106" spans="1:5">
      <c r="A106" s="847" t="s">
        <v>925</v>
      </c>
    </row>
    <row r="107" spans="1:5">
      <c r="A107" s="852" t="s">
        <v>926</v>
      </c>
    </row>
    <row r="108" spans="1:5">
      <c r="A108" s="847" t="s">
        <v>927</v>
      </c>
    </row>
    <row r="109" spans="1:5">
      <c r="A109" s="852" t="s">
        <v>928</v>
      </c>
    </row>
    <row r="110" spans="1:5">
      <c r="A110" s="847" t="s">
        <v>1022</v>
      </c>
    </row>
    <row r="111" spans="1:5">
      <c r="A111" s="852" t="s">
        <v>877</v>
      </c>
    </row>
    <row r="112" spans="1:5">
      <c r="A112" s="847" t="s">
        <v>1018</v>
      </c>
    </row>
    <row r="113" spans="1:1">
      <c r="A113" s="852" t="s">
        <v>878</v>
      </c>
    </row>
    <row r="114" spans="1:1">
      <c r="A114" s="847" t="s">
        <v>1020</v>
      </c>
    </row>
    <row r="115" spans="1:1">
      <c r="A115" s="852" t="s">
        <v>879</v>
      </c>
    </row>
    <row r="116" spans="1:1">
      <c r="A116" s="847" t="s">
        <v>929</v>
      </c>
    </row>
    <row r="117" spans="1:1">
      <c r="A117" s="852" t="s">
        <v>930</v>
      </c>
    </row>
    <row r="118" spans="1:1">
      <c r="A118" s="847" t="s">
        <v>931</v>
      </c>
    </row>
    <row r="119" spans="1:1">
      <c r="A119" s="852" t="s">
        <v>932</v>
      </c>
    </row>
    <row r="120" spans="1:1">
      <c r="A120" s="847" t="s">
        <v>933</v>
      </c>
    </row>
    <row r="121" spans="1:1">
      <c r="A121" s="852" t="s">
        <v>934</v>
      </c>
    </row>
    <row r="122" spans="1:1">
      <c r="A122" s="847" t="s">
        <v>935</v>
      </c>
    </row>
    <row r="123" spans="1:1">
      <c r="A123" s="698"/>
    </row>
    <row r="124" spans="1:1">
      <c r="A124" s="699" t="s">
        <v>917</v>
      </c>
    </row>
    <row r="125" spans="1:1">
      <c r="A125" s="688"/>
    </row>
    <row r="126" spans="1:1">
      <c r="A126" s="853" t="s">
        <v>843</v>
      </c>
    </row>
    <row r="127" spans="1:1">
      <c r="A127" s="847" t="s">
        <v>844</v>
      </c>
    </row>
    <row r="128" spans="1:1">
      <c r="A128" s="853" t="s">
        <v>845</v>
      </c>
    </row>
    <row r="129" spans="1:5">
      <c r="A129" s="847" t="s">
        <v>846</v>
      </c>
    </row>
    <row r="130" spans="1:5">
      <c r="A130" s="853" t="s">
        <v>847</v>
      </c>
    </row>
    <row r="131" spans="1:5">
      <c r="A131" s="847" t="s">
        <v>848</v>
      </c>
    </row>
    <row r="132" spans="1:5">
      <c r="A132" s="853" t="s">
        <v>849</v>
      </c>
    </row>
    <row r="133" spans="1:5">
      <c r="A133" s="847" t="s">
        <v>850</v>
      </c>
    </row>
    <row r="134" spans="1:5">
      <c r="A134" s="853" t="s">
        <v>851</v>
      </c>
    </row>
    <row r="135" spans="1:5">
      <c r="A135" s="847" t="s">
        <v>852</v>
      </c>
    </row>
    <row r="136" spans="1:5">
      <c r="A136" s="853" t="s">
        <v>853</v>
      </c>
    </row>
    <row r="137" spans="1:5">
      <c r="A137" s="847" t="s">
        <v>854</v>
      </c>
    </row>
    <row r="138" spans="1:5">
      <c r="A138" s="853" t="s">
        <v>855</v>
      </c>
    </row>
    <row r="139" spans="1:5">
      <c r="A139" s="847" t="s">
        <v>856</v>
      </c>
    </row>
    <row r="140" spans="1:5" s="273" customFormat="1">
      <c r="A140" s="899" t="s">
        <v>1040</v>
      </c>
    </row>
    <row r="141" spans="1:5" s="273" customFormat="1">
      <c r="A141" s="847" t="s">
        <v>1041</v>
      </c>
    </row>
    <row r="142" spans="1:5">
      <c r="A142" s="700"/>
    </row>
    <row r="143" spans="1:5">
      <c r="A143" s="680" t="s">
        <v>918</v>
      </c>
    </row>
    <row r="144" spans="1:5">
      <c r="A144" s="194"/>
      <c r="B144" s="194"/>
      <c r="C144" s="194"/>
      <c r="D144" s="194"/>
      <c r="E144" s="194"/>
    </row>
    <row r="145" spans="1:8">
      <c r="A145" s="854" t="s">
        <v>859</v>
      </c>
    </row>
    <row r="146" spans="1:8">
      <c r="A146" s="847" t="s">
        <v>860</v>
      </c>
    </row>
    <row r="147" spans="1:8">
      <c r="A147" s="854" t="s">
        <v>862</v>
      </c>
    </row>
    <row r="148" spans="1:8">
      <c r="A148" s="847" t="s">
        <v>863</v>
      </c>
      <c r="H148" s="245"/>
    </row>
    <row r="149" spans="1:8">
      <c r="A149" s="854" t="s">
        <v>864</v>
      </c>
    </row>
    <row r="150" spans="1:8">
      <c r="A150" s="847" t="s">
        <v>865</v>
      </c>
      <c r="F150" s="63"/>
    </row>
    <row r="151" spans="1:8">
      <c r="A151" s="854" t="s">
        <v>866</v>
      </c>
    </row>
    <row r="152" spans="1:8">
      <c r="A152" s="847" t="s">
        <v>867</v>
      </c>
    </row>
    <row r="153" spans="1:8">
      <c r="A153" s="854" t="s">
        <v>868</v>
      </c>
    </row>
    <row r="154" spans="1:8" s="273" customFormat="1">
      <c r="A154" s="847" t="s">
        <v>869</v>
      </c>
    </row>
    <row r="155" spans="1:8">
      <c r="A155" s="901" t="s">
        <v>1045</v>
      </c>
    </row>
    <row r="156" spans="1:8" s="273" customFormat="1">
      <c r="A156" s="900" t="s">
        <v>1046</v>
      </c>
    </row>
    <row r="157" spans="1:8" s="273" customFormat="1">
      <c r="A157" s="689"/>
    </row>
    <row r="158" spans="1:8">
      <c r="A158" s="690"/>
    </row>
    <row r="159" spans="1:8">
      <c r="A159" s="26" t="s">
        <v>4</v>
      </c>
    </row>
    <row r="160" spans="1:8">
      <c r="A160" s="691" t="s">
        <v>5</v>
      </c>
    </row>
    <row r="161" spans="1:1">
      <c r="A161" s="689"/>
    </row>
  </sheetData>
  <hyperlinks>
    <hyperlink ref="A5" location="'3 Tablice 1.1, 1.2'!A1" display="Tablica 1.1: Članstvo obveznih mirovinskih fondova (OMF-ova)"/>
    <hyperlink ref="A6" location="'3 Tablice 1.1, 1.2'!A1" display="Table 1.1: Mandatory pension funds' (OMFs') membership"/>
    <hyperlink ref="A7" location="'2 Sadržaj'!A1" display="Tablica 1.2: Struktura članova OMF-a prema dobi i spolu "/>
    <hyperlink ref="A8" location="'2 Sadržaj'!A1" display="Table 1.2: Mandatory pension funds members age and gender structure"/>
    <hyperlink ref="A66" location="'15 Tablica 3.1'!A1" display="Tablica 3.1: Zaračunata bruto premija osiguranja "/>
    <hyperlink ref="A67" location="'15 Tablica 3.1'!A1" display="Table 3.1: Written premium "/>
    <hyperlink ref="A68" location="'16 Tablica 3.2'!A1" display="Tablica 3.2: Podaci o osiguranju"/>
    <hyperlink ref="A69" location="'16 Tablica 3.2'!A1" display="Table 3.2: Insurance data"/>
    <hyperlink ref="A83" location="'18 Tablice 4.2 - 4.6'!A1" display="Tablica 4.6: Pregled trgovine zapisima"/>
    <hyperlink ref="A84" location="'18 Tablice 4.2 - 4.6'!A1" display="Table 4.6: Certificates trading summary"/>
    <hyperlink ref="A99" location="'20 Tablica 6.1'!A1" display="Tablica 6.1: Otvoreni investicijski fondovi / UCITS fondovi"/>
    <hyperlink ref="A100" location="'20 Tablica 6.1'!A1" display="Table 6.1: Open-ended Investment funds / UCITS funds"/>
    <hyperlink ref="A73" location="'17 Tablica 4.1'!A1" display="Tablica 4.1: Tržište kapitala "/>
    <hyperlink ref="A74" location="'17 Tablica 4.1'!A1" display="Table 4.1: Capital Market"/>
    <hyperlink ref="A75" location="'18 Tablice 4.2 - 4.6'!A1" display="Tablica 4.2: Dionice s najvećim prometom"/>
    <hyperlink ref="A76" location="'18 Tablice 4.2 - 4.6'!A1" display="Table 4.2: Stocks with the highest turnover"/>
    <hyperlink ref="A77" location="'18 Tablice 4.2 - 4.6'!A1" display="Tablica 4.3: Obveznice s najvećim prometom"/>
    <hyperlink ref="A78" location="'18 Tablice 4.2 - 4.6'!A1" display="Table 4.3: Bonds with highest turnover"/>
    <hyperlink ref="A79" location="'18 Tablice 4.2 - 4.6'!A1" display="Tablica 4.4: OTC transakcije"/>
    <hyperlink ref="A80" location="'18 Tablice 4.2 - 4.6'!A1" display="Table 4.4: OTC transactions"/>
    <hyperlink ref="A81" location="'18 Tablice 4.2 - 4.6'!A1" display="Tablica 4.5: Pregled trgovine pravima"/>
    <hyperlink ref="A82" location="'18 Tablice 4.2 - 4.6'!A1" display="Table 4.5: Rights trading summary"/>
    <hyperlink ref="A101" location="'21 Tablice 6.2, 6.3'!A1" display="Tablica 6.2: Struktura ulaganja UCITS fondova"/>
    <hyperlink ref="A102" location="'21 Tablice 6.2, 6.3'!A1" display="Table 6.2: UCITS funds investment structure"/>
    <hyperlink ref="A105" location="'22 Tablice 6.4 - 6.8'!A1" display="Tablica 6.4: Osnovni alternativni fondovi s privatnom ponudom"/>
    <hyperlink ref="A106" location="'22 Tablice 6.4 - 6.8'!A1" display="Table 6.4: Base alternative funds with private offering"/>
    <hyperlink ref="A111" location="'22 Tablice 6.4 - 6.8'!A1" display="Tablica 6.7: Alternativni investicijski fondovi rizičnog kapitala s privatnom ponudom"/>
    <hyperlink ref="A112" location="'22 Tablice 6.4 - 6.8'!A1" display="Table 6.7: Venture capital open-end alternative investment funds with private offering"/>
    <hyperlink ref="A113" location="'22 Tablice 6.4 - 6.8'!A1" display="Tablica 6.8: Alternativni investicijski fondovi rizičnog kapitala s privatnom ponudom - Fondovi za gospodarsku suradnju"/>
    <hyperlink ref="A114" location="'22 Tablice 6.4 - 6.8'!A1" display="Table 6.8: Venture capital open-end alternative investment funds with private offering - Funds for Economic Cooperation"/>
    <hyperlink ref="A117" location="'23 Tablice 6.9 - 6.12 '!A1" display="Tablica 6.10: Zatvoreni alternativni investicijski fondovi"/>
    <hyperlink ref="A118" location="'23 Tablice 6.9 - 6.12 '!A1" display="Table 6.10: Closed-ended alternative investment funds"/>
    <hyperlink ref="A119" location="'23 Tablice 6.9 - 6.12 '!A1" display="Tablica 6.11: Zatvoreni alternativni investicijski fondovi s javnom ponudom za ulaganje u nekretnine"/>
    <hyperlink ref="A120" location="'23 Tablice 6.9 - 6.12 '!A1" display="Table 6.11: Closed-ended alternative investment funds with public offering in real estate"/>
    <hyperlink ref="A121" location="'23 Tablice 6.9 - 6.12 '!A1" display="Tablica 6.12: Investicijski fondovi osnovani posebnim zakonom"/>
    <hyperlink ref="A122" location="'23 Tablice 6.9 - 6.12 '!A1" display="Table 6.12: Investment Funds established under special legal act"/>
    <hyperlink ref="A50" location="'14 Tablice 2.1 - 2.4'!A1" display="A / OBVEZNO MIROVINSKO OSIGURANJE"/>
    <hyperlink ref="A51" location="'21 Tablica 21,22 - Graf 13,14'!A1" display="A / MANDATORY PENSION INSURANCE"/>
    <hyperlink ref="A52" location="'14 Tablice 2.1 - 2.4'!A1" display="Tablica 2.1: Broj korisnika i broj ugovora po godinama"/>
    <hyperlink ref="A54" location="'14 Tablice 2.1 - 2.4'!A1" display="Tablica 2.2: Broj korisnika i broj ugovora u zadnjih godinu dana"/>
    <hyperlink ref="A55" location="'14 Tablice 2.1 - 2.4'!A1" display="Table 2.2: Number of pensioners and contracts over the past year"/>
    <hyperlink ref="A57" location="'14 Tablice 2.1 - 2.4'!A1" display="B / DOBROVOLJNO MIROVINSKO OSIGURANJE"/>
    <hyperlink ref="A58" location="'14 Tablice 2.1 - 2.4'!A1" display="B / VOLUNTARY PENSION INSURANCE"/>
    <hyperlink ref="A59" location="'14 Tablice 2.1 - 2.4'!A1" display="Tablica 2.3: Broj korisnika i broj ugovora po godinama"/>
    <hyperlink ref="A60" location="'14 Tablice 2.1 - 2.4'!A1" display="Table 2.3: Number of pensioners and contracts per year"/>
    <hyperlink ref="A61" location="'14 Tablice 2.1 - 2.4'!A1" display="Tablica 2.4: Broj korisnika i broj ugovora u zadnjih godinu dana"/>
    <hyperlink ref="A62" location="'14 Tablice 2.1 - 2.4'!A1" display="Table 2.4: Number of pensioners and contracts over the past year"/>
    <hyperlink ref="A53" location="'14 Tablice 2.1 - 2.4'!A1" display="Table 2.1: Number of pensioners and contracts per year"/>
    <hyperlink ref="A103" location="'21 Tablice 6.2, 6.3'!A1" display="Tablica 6.3: Izdavanje i otkup udjela UCITS fondova"/>
    <hyperlink ref="A104" location="'21 Tablice 6.2, 6.3'!A1" display="Table 6.3: Sales and redemptions in UCITS funds"/>
    <hyperlink ref="A115" location="'23 Tablice 6.9 - 6.12 '!A1" display="Tablica 6.9: Otvoreni alternativni investicijski fondovi s javnom ponudom "/>
    <hyperlink ref="A116" location="'23 Tablice 6.9 - 6.12 '!A1" display="Table 6.9: Opened-ended alternative investment funds with public offering "/>
    <hyperlink ref="A107" location="'22 Tablice 6.4 - 6.8'!A1" display="Tablica 6.5: Posebni alternativni investicijski fondovi s privatnom ponudom"/>
    <hyperlink ref="A108" location="'22 Tablice 6.4 - 6.8'!A1" display="Table 6.5: Special alternative Investment funds with private offering"/>
    <hyperlink ref="A109" location="'22 Tablice 6.4 - 6.8'!A1" display="Tablica 6.6: Zatvoreni alternativni investicijski fondovi s privatnom ponudom"/>
    <hyperlink ref="A110" location="'22 Tablice 6.4 - 6.8'!A1" display="Table 6.6: Closed alternative Investment funds with private offering"/>
    <hyperlink ref="A9" location="'4 Tablice 1.3, 1.4'!A1" display="Tablica 1.3: Uplate i isplate na prolazni račun Regosa"/>
    <hyperlink ref="A10" location="'4 Tablice 1.3, 1.4'!A1" display="Table 1.3: Payments to the transit account of Regos"/>
    <hyperlink ref="A11" location="'4 Tablice 1.3, 1.4'!A1" display="Tablica 1.4: Privremeni račun uplate i isplate"/>
    <hyperlink ref="A13" location="'4 Tablice 1.3, 1.4'!A1" display="Tablica 1.5: Neto mirovinski doprinosi proslijeđeni OMF-ovima "/>
    <hyperlink ref="A14" location="'5 Tablice 1.5 - 1.7'!A1" display="Table 1.5: Net pension contributions transferred to OMFs "/>
    <hyperlink ref="A15" location="'5 Tablice 1.5 - 1.7'!A1" display="Tablica 1.6: Ulazne i izlazne naknade proslijeđene OMD-ima "/>
    <hyperlink ref="A16" location="'5 Tablice 1.5 - 1.7'!A1" display="Table 1.6: Exit and entry fees2)transferred to OMDs "/>
    <hyperlink ref="A17" location="'5 Tablice 1.5 - 1.7'!A1" display="Tablica 1.7: Isplate po zatvaranju osobnih računa"/>
    <hyperlink ref="A18" location="'5 Tablice 1.5 - 1.7'!A1" display="Table 1.7: Payments after closing of personal accounts"/>
    <hyperlink ref="A19" location="'6 Tablice 1.8, 1.9'!A1" display="Tablica 1.8: Neto imovina OMF-ova "/>
    <hyperlink ref="A20" location="'6 Tablice 1.8, 1.9'!A1" display="Table 1.8: OMFs' net assets "/>
    <hyperlink ref="A21" location="'6 Tablice 1.8, 1.9'!A1" display="Tablica 1.9: Vrijednosti obračunskih jedinica OMF-ova i prinosi"/>
    <hyperlink ref="A22" location="'6 Tablice 1.8, 1.9'!A1" display="Table 1.9: Values of OMFs' units of account and rates of return"/>
    <hyperlink ref="A23" location="'7 Tablica 1.10'!A1" display="Tablica 1.10: Struktura ulaganja OMF- ova "/>
    <hyperlink ref="A24" location="'7 Tablica 1.10'!A1" display="Table 1.10: OMFs' investment structure "/>
    <hyperlink ref="A25" location="'8 Tablice 1.11, 1.12'!A1" display="Tablica 1.11: Članstvo ODMF-ova"/>
    <hyperlink ref="A26" location="'8 Tablice 1.11, 1.12'!A1" display="Table 1.11: ODMFs' Membership"/>
    <hyperlink ref="A27" location="'8 Tablice 1.11, 1.12'!A1" display="Tablica 1.12: Struktura članova ODMF-a prema dobi i spolu  "/>
    <hyperlink ref="A28" location="'8 Tablice 1.11, 1.12'!A1" display="Table 1.12: Open voluntary pension funds members age and gender structure  "/>
    <hyperlink ref="A29" location="'9 Tablice 1.13, 1.14'!A1" display="Tablica 1.13: Bruto mirovinski doprinosi uplaćeni ODMF-ovima"/>
    <hyperlink ref="A30" location="'9 Tablice 1.13, 1.14'!A1" display="Table 1.13: Gross pension contributions paid to ODMFs"/>
    <hyperlink ref="A31" location="'9 Tablice 1.13, 1.14'!A1" display="Tablica  1.14: Isplate ODMF-ova"/>
    <hyperlink ref="A33" location="'10 Tablice 1.15, 1.16'!A1" display="Tablica 1.15: Neto imovina ODMF-ova"/>
    <hyperlink ref="A34" location="'10 Tablice 1.15, 1.16'!A1" display="Table 1.15: ODMFs' net assets"/>
    <hyperlink ref="A35" location="'10 Tablice 1.15, 1.16'!A1" display="Tablica 1.16: Cijene udjela i prinosi ODMF-ova"/>
    <hyperlink ref="A36" location="'10 Tablice 1.15, 1.16'!A1" display="Table 1.16: ODMFs' unit prices and rates of return"/>
    <hyperlink ref="A37" location="'11 Tablica 1.17'!A1" display="Tablica 1.17: Struktura ulaganja ODMF-ova "/>
    <hyperlink ref="A38" location="'11 Tablica 1.17'!A1" display="Table 1.17: ODMFs' investment structure "/>
    <hyperlink ref="A39" location="'12 Tablice 1.18 - 1.20'!A1" display="Tablica 1.18: Podaci o zatvorenim dobrovoljnim mirovinskim fondovima (ZDMF-ovima"/>
    <hyperlink ref="A40" location="'12 Tablice 1.18 - 1.20'!A1" display="Table 1.18: Closed voluntary pension funds' (ZDMFs'data "/>
    <hyperlink ref="A43" location="'12 Tablice 1.18 - 1.20'!A1" display="Tablica 1.19: Struktura članova ZDMF- ova prema dobi i spolu "/>
    <hyperlink ref="A44" location="'12 Tablice 1.18 - 1.20'!A1" display="Table 1.19: Closed voluntary pension funds members age and gender structure "/>
    <hyperlink ref="A41" location="'12 Tablice 1.18 - 1.20'!A1" display="Tablica 1.19: Cijene udjela i prinosi zatvorenih dobrovoljnih mirovinskih fondova (ZDMF) "/>
    <hyperlink ref="A42" location="'12 Tablice 1.18 - 1.20'!A1" display="Table 1.19: Unit prices and rates of return of closed voluntary pension funds (ZDMFs) "/>
    <hyperlink ref="A88" location="'19 Tablice 5.1 - 5.3'!A1" display="Tablica 5.1: Broj pravnih osoba ovlaštenih za pružanje investicijskih usluga i obavljanje investicijskih aktivnosti i pomoćnih usluga"/>
    <hyperlink ref="A89" location="'19 Tablice 5.1 - 5.3'!A1" display="Table 5.1: Number of legal entities authorized to provide and performing investment activities and ancillary services"/>
    <hyperlink ref="A90:A93" location="'19 Tablice 5.1 - 5.3'!A1" display="Tablica 5.2: Vrijednost imovine kojom upravljaju pravne osobe ovlaštene za pružanje investicijske usluge upravljanja portfeljem"/>
    <hyperlink ref="A126" location="'24 Tablice 7.1, 7.2 '!A1" display="Tablica 7.1: Broj registriranih leasing društava na dan "/>
    <hyperlink ref="A127" location="'24 Tablice 7.1, 7.2 '!A1" display="Table 7.1: Number of registered leasing companies as at "/>
    <hyperlink ref="A128" location="'24 Tablice 7.1, 7.2 '!A1" display="Tablica 7.2: Izvještaj o strukturi portfelja po vrstama leasinga/zajma"/>
    <hyperlink ref="A129" location="'24 Tablice 7.1, 7.2 '!A1" display="Table 7.2: Report on the portfolio structure by type of leasing/loan"/>
    <hyperlink ref="A130" location="'25 Tablice 7.3, 7.4'!A1" display="Tablica 7.3: Skraćeni izvještaj o  agregiranom financijskom položaju leasing društava "/>
    <hyperlink ref="A131" location="'25 Tablice 7.3, 7.4'!A1" display="Table 7.3: Abbreviated report on the aggregate financial position of leasing companies "/>
    <hyperlink ref="A132" location="'25 Tablice 7.3, 7.4'!A1" display="Tablica 7.4: Skraćeni izvještaj o agregiranoj sveobuhvatnoj dobiti leasing društava "/>
    <hyperlink ref="A133" location="'25 Tablice 7.3, 7.4'!A1" display="Table 7.4: Abbreviated report on the aggregate comprehensive increase of leasing companies "/>
    <hyperlink ref="A134" location="'26 Tablica 7.5'!A1" display="Tablica 7.5: Izvještaj o strukturi portfelja po leasing društvima"/>
    <hyperlink ref="A135" location="'26 Tablica 7.5'!A1" display="Table 7.5: Report on the portfolio structure by leasing companies"/>
    <hyperlink ref="A136" location="'27 Tablica 7.6 '!A1" display="Tablica 7.6: Izvještaj o strukturi portfelja prema objektu - aktivni ugovori"/>
    <hyperlink ref="A137" location="'27 Tablica 7.6 '!A1" display="Table 7.6: Report on the portfolio structure by leased asset - active contracts"/>
    <hyperlink ref="A138" location="'28 Tablica 7.7'!A1" display="Tablica 7.7: Izvještaj o kvaliteti portfelja"/>
    <hyperlink ref="A139" location="'28 Tablica 7.7'!A1" display="Table 7.7: Portfolio Quality Report"/>
    <hyperlink ref="A145:A154" location="'29 Tablice 8.1 - 8.5'!A1" display="Tablica 8.1: Broj registriranih faktoring društava na dan "/>
    <hyperlink ref="A32" location="'9 Tablice 1.13, 1.14'!A1" display="Table 1.14: ODMF´s payouts"/>
    <hyperlink ref="A12" location="'4 Tablice 1.3, 1.4'!A1" display="Table 1.4: Provisional account: payins and payouts"/>
    <hyperlink ref="A140" location="'29 Tablica 7.8'!A1" display="Tablica 7.8. Financijski leasing u kreditnim institucijama"/>
    <hyperlink ref="A141" location="'29 Tablica 7.8'!A1" display="Table 7.8: Financial leasing in credit institutions"/>
    <hyperlink ref="A155" location="'31 Tablica 8,6'!A1" display="Tablica 8.6. Faktoring u kreditnim institucijama"/>
    <hyperlink ref="A156" location="'31 Tablica 8,6'!A1" display="Table 8.6: Factoring in credit institutions"/>
    <hyperlink ref="A45" location="'13 Tablica 1.21'!A1" display="Tablica 1.21: Struktura ulaganja ZDMF-ova "/>
    <hyperlink ref="A46" location="'13 Tablica 1.21'!A1" display="Table 1.21: ZDMFs' investment structure "/>
    <hyperlink ref="A94" location="'19 Tablice 5.1 - 5.4'!A1" display="Tablica 5.4: Podaci o distribuciji financijskih instrumenata "/>
    <hyperlink ref="A95" location="'19 Tablice 5.1 - 5.4'!A1" display="Table 5.4: Distribution of financial instruments"/>
  </hyperlinks>
  <pageMargins left="0.7" right="0.7" top="0.75" bottom="0.75" header="0.3" footer="0.3"/>
  <pageSetup paperSize="9" scale="69" orientation="portrait" r:id="rId1"/>
  <rowBreaks count="3" manualBreakCount="3">
    <brk id="69" man="1"/>
    <brk id="141" man="1"/>
    <brk id="16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8"/>
  <sheetViews>
    <sheetView showGridLines="0" zoomScaleNormal="100" workbookViewId="0">
      <pane ySplit="10" topLeftCell="A11" activePane="bottomLeft" state="frozen"/>
      <selection pane="bottomLeft"/>
    </sheetView>
  </sheetViews>
  <sheetFormatPr defaultRowHeight="15"/>
  <cols>
    <col min="1" max="1" width="31.7109375" customWidth="1"/>
    <col min="2" max="2" width="11.140625" bestFit="1" customWidth="1"/>
    <col min="3" max="3" width="14.42578125" customWidth="1"/>
    <col min="4" max="4" width="33.42578125" customWidth="1"/>
    <col min="5" max="5" width="6.42578125" bestFit="1" customWidth="1"/>
    <col min="6" max="6" width="6.140625" customWidth="1"/>
    <col min="7" max="7" width="8" style="273" customWidth="1"/>
    <col min="8" max="8" width="11.7109375" bestFit="1" customWidth="1"/>
    <col min="9" max="9" width="8.7109375" bestFit="1" customWidth="1"/>
    <col min="10" max="10" width="9.28515625" bestFit="1" customWidth="1"/>
    <col min="11" max="11" width="8.140625" bestFit="1" customWidth="1"/>
    <col min="12" max="12" width="8.7109375" customWidth="1"/>
    <col min="13" max="14" width="9.140625" customWidth="1"/>
    <col min="15" max="15" width="10.140625" customWidth="1"/>
    <col min="16" max="16" width="12.7109375" bestFit="1" customWidth="1"/>
    <col min="17" max="17" width="10.140625" bestFit="1" customWidth="1"/>
  </cols>
  <sheetData>
    <row r="1" spans="1:19" ht="15" customHeight="1">
      <c r="A1" s="648" t="s">
        <v>835</v>
      </c>
      <c r="B1" s="581"/>
      <c r="C1" s="581"/>
      <c r="D1" s="581"/>
      <c r="E1" s="582"/>
      <c r="F1" s="582"/>
      <c r="G1" s="582"/>
      <c r="H1" s="582"/>
      <c r="I1" s="582"/>
      <c r="J1" s="582"/>
      <c r="K1" s="582"/>
      <c r="L1" s="582"/>
    </row>
    <row r="2" spans="1:19" ht="15" customHeight="1">
      <c r="A2" s="649" t="s">
        <v>836</v>
      </c>
      <c r="B2" s="584"/>
      <c r="C2" s="584"/>
      <c r="D2" s="584"/>
      <c r="E2" s="584"/>
      <c r="F2" s="584"/>
      <c r="G2" s="584"/>
      <c r="H2" s="584"/>
      <c r="I2" s="584"/>
      <c r="J2" s="582"/>
      <c r="K2" s="582"/>
      <c r="L2" s="582"/>
    </row>
    <row r="3" spans="1:19" s="273" customFormat="1">
      <c r="A3" s="583"/>
      <c r="B3" s="584"/>
      <c r="C3" s="584"/>
      <c r="D3" s="584"/>
      <c r="E3" s="584"/>
      <c r="F3" s="584"/>
      <c r="G3" s="584"/>
      <c r="H3" s="584"/>
      <c r="I3" s="584"/>
      <c r="J3" s="582"/>
      <c r="K3" s="582"/>
      <c r="L3" s="582"/>
    </row>
    <row r="4" spans="1:19" ht="12.75" customHeight="1">
      <c r="A4" s="143" t="s">
        <v>837</v>
      </c>
    </row>
    <row r="5" spans="1:19" ht="12.75" customHeight="1">
      <c r="A5" s="575" t="s">
        <v>838</v>
      </c>
      <c r="H5" s="273"/>
      <c r="I5" s="273"/>
    </row>
    <row r="6" spans="1:19" ht="12.75" customHeight="1">
      <c r="F6" s="141"/>
      <c r="G6" s="141"/>
      <c r="H6" s="1071" t="str">
        <f>Naslovnica!A20</f>
        <v>Veljača 2020.</v>
      </c>
      <c r="I6" s="1071"/>
    </row>
    <row r="7" spans="1:19" ht="12.75" customHeight="1">
      <c r="F7" s="295"/>
      <c r="G7" s="295"/>
      <c r="H7" s="1072" t="str">
        <f>Naslovnica!A24</f>
        <v>February 2020</v>
      </c>
      <c r="I7" s="1072"/>
    </row>
    <row r="8" spans="1:19" ht="15" customHeight="1">
      <c r="A8" s="607"/>
      <c r="B8" s="608"/>
      <c r="C8" s="608"/>
      <c r="D8" s="608"/>
      <c r="E8" s="608"/>
      <c r="F8" s="608"/>
      <c r="G8" s="608"/>
      <c r="H8" s="846"/>
      <c r="I8" s="846"/>
      <c r="J8" s="609"/>
      <c r="K8" s="1070" t="s">
        <v>1059</v>
      </c>
      <c r="L8" s="1070"/>
    </row>
    <row r="9" spans="1:19" ht="33.75">
      <c r="A9" s="610" t="s">
        <v>84</v>
      </c>
      <c r="B9" s="611" t="s">
        <v>203</v>
      </c>
      <c r="C9" s="611" t="s">
        <v>204</v>
      </c>
      <c r="D9" s="612" t="s">
        <v>85</v>
      </c>
      <c r="E9" s="611" t="s">
        <v>125</v>
      </c>
      <c r="F9" s="611" t="s">
        <v>166</v>
      </c>
      <c r="G9" s="611" t="s">
        <v>766</v>
      </c>
      <c r="H9" s="611" t="s">
        <v>958</v>
      </c>
      <c r="I9" s="611" t="s">
        <v>960</v>
      </c>
      <c r="J9" s="611" t="s">
        <v>758</v>
      </c>
      <c r="K9" s="611" t="s">
        <v>763</v>
      </c>
      <c r="L9" s="611" t="s">
        <v>69</v>
      </c>
    </row>
    <row r="10" spans="1:19" ht="31.5">
      <c r="A10" s="613" t="s">
        <v>254</v>
      </c>
      <c r="B10" s="614" t="s">
        <v>206</v>
      </c>
      <c r="C10" s="614" t="s">
        <v>205</v>
      </c>
      <c r="D10" s="615" t="s">
        <v>86</v>
      </c>
      <c r="E10" s="614" t="s">
        <v>535</v>
      </c>
      <c r="F10" s="614" t="s">
        <v>167</v>
      </c>
      <c r="G10" s="616" t="s">
        <v>767</v>
      </c>
      <c r="H10" s="616" t="s">
        <v>959</v>
      </c>
      <c r="I10" s="616" t="s">
        <v>961</v>
      </c>
      <c r="J10" s="616" t="s">
        <v>953</v>
      </c>
      <c r="K10" s="616" t="s">
        <v>313</v>
      </c>
      <c r="L10" s="616" t="s">
        <v>314</v>
      </c>
    </row>
    <row r="11" spans="1:19" ht="12.75" customHeight="1">
      <c r="A11" s="137" t="s">
        <v>1066</v>
      </c>
      <c r="B11" s="195">
        <v>28508707379</v>
      </c>
      <c r="C11" s="290" t="s">
        <v>1067</v>
      </c>
      <c r="D11" s="458" t="s">
        <v>1068</v>
      </c>
      <c r="E11" s="459" t="s">
        <v>1069</v>
      </c>
      <c r="F11" s="459" t="s">
        <v>1065</v>
      </c>
      <c r="G11" s="459" t="s">
        <v>1070</v>
      </c>
      <c r="H11" s="460">
        <v>46557008.5</v>
      </c>
      <c r="I11" s="461">
        <v>1353.5199018948997</v>
      </c>
      <c r="J11" s="462">
        <v>-0.13270354106168714</v>
      </c>
      <c r="K11" s="462">
        <v>-6.8390310608207328E-2</v>
      </c>
      <c r="L11" s="462">
        <v>-5.7728757065644287E-2</v>
      </c>
      <c r="M11" s="303"/>
      <c r="N11" s="303"/>
      <c r="O11" s="303"/>
      <c r="P11" s="168"/>
      <c r="Q11" s="201"/>
      <c r="R11" s="77"/>
      <c r="S11" s="77"/>
    </row>
    <row r="12" spans="1:19" ht="12.75" customHeight="1">
      <c r="A12" s="137" t="s">
        <v>1071</v>
      </c>
      <c r="B12" s="195">
        <v>26655747081</v>
      </c>
      <c r="C12" s="290" t="s">
        <v>1072</v>
      </c>
      <c r="D12" s="458" t="s">
        <v>1068</v>
      </c>
      <c r="E12" s="459" t="s">
        <v>1073</v>
      </c>
      <c r="F12" s="459" t="s">
        <v>1065</v>
      </c>
      <c r="G12" s="459" t="s">
        <v>1074</v>
      </c>
      <c r="H12" s="460">
        <v>111777539.87</v>
      </c>
      <c r="I12" s="461">
        <v>182.84798036766873</v>
      </c>
      <c r="J12" s="462">
        <v>-4.2523809467841511E-2</v>
      </c>
      <c r="K12" s="462">
        <v>-2.499421879987973E-2</v>
      </c>
      <c r="L12" s="462">
        <v>-1.8438691467184687E-2</v>
      </c>
      <c r="M12" s="303"/>
      <c r="N12" s="303"/>
      <c r="O12" s="303"/>
      <c r="P12" s="168"/>
      <c r="Q12" s="201"/>
      <c r="R12" s="77"/>
      <c r="S12" s="77"/>
    </row>
    <row r="13" spans="1:19" ht="12.75" customHeight="1">
      <c r="A13" s="137" t="s">
        <v>1075</v>
      </c>
      <c r="B13" s="195">
        <v>12916294683</v>
      </c>
      <c r="C13" s="290" t="s">
        <v>1076</v>
      </c>
      <c r="D13" s="458" t="s">
        <v>1068</v>
      </c>
      <c r="E13" s="115" t="s">
        <v>1077</v>
      </c>
      <c r="F13" s="115" t="s">
        <v>1065</v>
      </c>
      <c r="G13" s="115" t="s">
        <v>1074</v>
      </c>
      <c r="H13" s="460">
        <v>175226874.28</v>
      </c>
      <c r="I13" s="461">
        <v>119.15891053032823</v>
      </c>
      <c r="J13" s="462">
        <v>1.748434035954971E-2</v>
      </c>
      <c r="K13" s="462">
        <v>1.8027600721293169E-4</v>
      </c>
      <c r="L13" s="462">
        <v>1.3019625194146123E-3</v>
      </c>
      <c r="M13" s="303"/>
      <c r="N13" s="303"/>
      <c r="O13" s="303"/>
      <c r="P13" s="168"/>
      <c r="Q13" s="201"/>
      <c r="R13" s="77"/>
      <c r="S13" s="77"/>
    </row>
    <row r="14" spans="1:19" ht="12.75" customHeight="1">
      <c r="A14" s="137" t="s">
        <v>1082</v>
      </c>
      <c r="B14" s="195">
        <v>37695515978</v>
      </c>
      <c r="C14" s="290" t="s">
        <v>1083</v>
      </c>
      <c r="D14" s="458" t="s">
        <v>87</v>
      </c>
      <c r="E14" s="459" t="s">
        <v>1069</v>
      </c>
      <c r="F14" s="459" t="s">
        <v>1065</v>
      </c>
      <c r="G14" s="459" t="s">
        <v>1074</v>
      </c>
      <c r="H14" s="460">
        <v>5156193.95</v>
      </c>
      <c r="I14" s="461">
        <v>68.703076504511074</v>
      </c>
      <c r="J14" s="462">
        <v>-5.4609287420200991E-2</v>
      </c>
      <c r="K14" s="462">
        <v>-5.460928742020088E-2</v>
      </c>
      <c r="L14" s="462">
        <v>-3.7224930603683259E-2</v>
      </c>
      <c r="M14" s="303"/>
      <c r="N14" s="303"/>
      <c r="O14" s="303"/>
      <c r="P14" s="168"/>
      <c r="Q14" s="201"/>
      <c r="R14" s="77"/>
      <c r="S14" s="77"/>
    </row>
    <row r="15" spans="1:19" ht="12.75" customHeight="1">
      <c r="A15" s="114" t="s">
        <v>1084</v>
      </c>
      <c r="B15" s="463" t="s">
        <v>1085</v>
      </c>
      <c r="C15" s="464" t="s">
        <v>1086</v>
      </c>
      <c r="D15" s="465" t="s">
        <v>99</v>
      </c>
      <c r="E15" s="115" t="s">
        <v>1077</v>
      </c>
      <c r="F15" s="115" t="s">
        <v>1065</v>
      </c>
      <c r="G15" s="115" t="s">
        <v>1074</v>
      </c>
      <c r="H15" s="460">
        <v>64559825.600000001</v>
      </c>
      <c r="I15" s="461">
        <v>112.53732368556339</v>
      </c>
      <c r="J15" s="462">
        <v>-7.9731372166255809E-2</v>
      </c>
      <c r="K15" s="462">
        <v>9.922156874409005E-5</v>
      </c>
      <c r="L15" s="462">
        <v>3.2714987916326876E-4</v>
      </c>
      <c r="M15" s="303"/>
      <c r="N15" s="303"/>
      <c r="O15" s="303"/>
      <c r="P15" s="168"/>
      <c r="Q15" s="201"/>
      <c r="R15" s="77"/>
      <c r="S15" s="77"/>
    </row>
    <row r="16" spans="1:19" s="273" customFormat="1" ht="12.75" customHeight="1">
      <c r="A16" s="114" t="s">
        <v>1087</v>
      </c>
      <c r="B16" s="463">
        <v>56499633647</v>
      </c>
      <c r="C16" s="464" t="s">
        <v>1088</v>
      </c>
      <c r="D16" s="465" t="s">
        <v>124</v>
      </c>
      <c r="E16" s="115" t="s">
        <v>1077</v>
      </c>
      <c r="F16" s="115" t="s">
        <v>1065</v>
      </c>
      <c r="G16" s="115" t="s">
        <v>1070</v>
      </c>
      <c r="H16" s="460">
        <v>3773220203.5300002</v>
      </c>
      <c r="I16" s="461">
        <v>961.85141408556217</v>
      </c>
      <c r="J16" s="462">
        <v>4.3945938499898807E-2</v>
      </c>
      <c r="K16" s="462">
        <v>-1.604832241787757E-3</v>
      </c>
      <c r="L16" s="462">
        <v>4.6926566880833853E-3</v>
      </c>
      <c r="M16" s="303"/>
      <c r="N16" s="303"/>
      <c r="O16" s="303"/>
      <c r="P16" s="168"/>
      <c r="Q16" s="201"/>
      <c r="R16" s="77"/>
      <c r="S16" s="77"/>
    </row>
    <row r="17" spans="1:19" s="273" customFormat="1" ht="12.75" customHeight="1">
      <c r="A17" s="114" t="s">
        <v>1089</v>
      </c>
      <c r="B17" s="463">
        <v>29300390100</v>
      </c>
      <c r="C17" s="464" t="s">
        <v>1090</v>
      </c>
      <c r="D17" s="465" t="s">
        <v>124</v>
      </c>
      <c r="E17" s="115" t="s">
        <v>1069</v>
      </c>
      <c r="F17" s="115" t="s">
        <v>1065</v>
      </c>
      <c r="G17" s="115" t="s">
        <v>1070</v>
      </c>
      <c r="H17" s="460">
        <v>119950887.45</v>
      </c>
      <c r="I17" s="461">
        <v>597.5114503691766</v>
      </c>
      <c r="J17" s="462">
        <v>-7.6527119098328433E-2</v>
      </c>
      <c r="K17" s="462">
        <v>-5.3630614194415394E-2</v>
      </c>
      <c r="L17" s="462">
        <v>-4.1159597006634074E-2</v>
      </c>
      <c r="M17" s="303"/>
      <c r="N17" s="303"/>
      <c r="O17" s="303"/>
      <c r="P17" s="168"/>
      <c r="Q17" s="201"/>
      <c r="R17" s="77"/>
      <c r="S17" s="77"/>
    </row>
    <row r="18" spans="1:19" s="273" customFormat="1" ht="12.75" customHeight="1">
      <c r="A18" s="114" t="s">
        <v>1091</v>
      </c>
      <c r="B18" s="463" t="s">
        <v>1092</v>
      </c>
      <c r="C18" s="464" t="s">
        <v>1323</v>
      </c>
      <c r="D18" s="465" t="s">
        <v>124</v>
      </c>
      <c r="E18" s="115" t="s">
        <v>1093</v>
      </c>
      <c r="F18" s="115"/>
      <c r="G18" s="115" t="s">
        <v>1070</v>
      </c>
      <c r="H18" s="460">
        <v>84899613.540000007</v>
      </c>
      <c r="I18" s="461">
        <v>766.95729442649372</v>
      </c>
      <c r="J18" s="462">
        <v>0.21169710297921496</v>
      </c>
      <c r="K18" s="462">
        <v>-7.7013050516450132E-4</v>
      </c>
      <c r="L18" s="462">
        <v>9.7268361441689155E-3</v>
      </c>
      <c r="M18" s="303"/>
      <c r="N18" s="303"/>
      <c r="O18" s="303"/>
      <c r="P18" s="168"/>
      <c r="Q18" s="201"/>
      <c r="R18" s="77"/>
      <c r="S18" s="77"/>
    </row>
    <row r="19" spans="1:19" s="273" customFormat="1" ht="12.75" customHeight="1">
      <c r="A19" s="114" t="s">
        <v>1094</v>
      </c>
      <c r="B19" s="463">
        <v>96069213114</v>
      </c>
      <c r="C19" s="464" t="s">
        <v>1095</v>
      </c>
      <c r="D19" s="465" t="s">
        <v>124</v>
      </c>
      <c r="E19" s="115" t="s">
        <v>1077</v>
      </c>
      <c r="F19" s="115" t="s">
        <v>1065</v>
      </c>
      <c r="G19" s="115" t="s">
        <v>1074</v>
      </c>
      <c r="H19" s="460">
        <v>831502403.99000001</v>
      </c>
      <c r="I19" s="461">
        <v>153.00553241707695</v>
      </c>
      <c r="J19" s="462">
        <v>-0.12936063204059911</v>
      </c>
      <c r="K19" s="462">
        <v>1.8085919178201237E-4</v>
      </c>
      <c r="L19" s="462">
        <v>2.0942752585235702E-3</v>
      </c>
      <c r="M19" s="303"/>
      <c r="N19" s="303"/>
      <c r="O19" s="303"/>
      <c r="P19" s="168"/>
      <c r="Q19" s="201"/>
      <c r="R19" s="77"/>
      <c r="S19" s="77"/>
    </row>
    <row r="20" spans="1:19" ht="12.75" customHeight="1">
      <c r="A20" s="137" t="s">
        <v>1096</v>
      </c>
      <c r="B20" s="463">
        <v>15448763136</v>
      </c>
      <c r="C20" s="464" t="s">
        <v>1097</v>
      </c>
      <c r="D20" s="465" t="s">
        <v>124</v>
      </c>
      <c r="E20" s="115" t="s">
        <v>1077</v>
      </c>
      <c r="F20" s="115" t="s">
        <v>1065</v>
      </c>
      <c r="G20" s="115" t="s">
        <v>1074</v>
      </c>
      <c r="H20" s="460">
        <v>370549624.25999999</v>
      </c>
      <c r="I20" s="461">
        <v>869.56440951636318</v>
      </c>
      <c r="J20" s="462">
        <v>1.6558844482599255E-3</v>
      </c>
      <c r="K20" s="462">
        <v>2.8083055281564739E-3</v>
      </c>
      <c r="L20" s="462">
        <v>4.2385488506127E-3</v>
      </c>
      <c r="M20" s="303"/>
      <c r="N20" s="303"/>
      <c r="O20" s="303"/>
      <c r="P20" s="168"/>
      <c r="Q20" s="201"/>
      <c r="R20" s="77"/>
      <c r="S20" s="77"/>
    </row>
    <row r="21" spans="1:19" ht="12.75" customHeight="1">
      <c r="A21" s="474" t="s">
        <v>1098</v>
      </c>
      <c r="B21" s="463">
        <v>87578146923</v>
      </c>
      <c r="C21" s="464" t="s">
        <v>1099</v>
      </c>
      <c r="D21" s="465" t="s">
        <v>124</v>
      </c>
      <c r="E21" s="115" t="s">
        <v>1093</v>
      </c>
      <c r="F21" s="115" t="s">
        <v>1065</v>
      </c>
      <c r="G21" s="115" t="s">
        <v>1070</v>
      </c>
      <c r="H21" s="460">
        <v>5528986.4299999997</v>
      </c>
      <c r="I21" s="461">
        <v>779.49951975859904</v>
      </c>
      <c r="J21" s="462">
        <v>-0.25773721575947539</v>
      </c>
      <c r="K21" s="462">
        <v>-3.8044035855470226E-2</v>
      </c>
      <c r="L21" s="462">
        <v>-3.4109349795916399E-2</v>
      </c>
      <c r="M21" s="303"/>
      <c r="N21" s="303"/>
      <c r="O21" s="303"/>
      <c r="P21" s="168"/>
      <c r="Q21" s="201"/>
      <c r="R21" s="77"/>
      <c r="S21" s="77"/>
    </row>
    <row r="22" spans="1:19" s="273" customFormat="1" ht="12.75" customHeight="1">
      <c r="A22" s="474" t="s">
        <v>1100</v>
      </c>
      <c r="B22" s="463">
        <v>67470870226</v>
      </c>
      <c r="C22" s="464" t="s">
        <v>1101</v>
      </c>
      <c r="D22" s="465" t="s">
        <v>124</v>
      </c>
      <c r="E22" s="115" t="s">
        <v>1093</v>
      </c>
      <c r="F22" s="115" t="s">
        <v>1065</v>
      </c>
      <c r="G22" s="115" t="s">
        <v>1070</v>
      </c>
      <c r="H22" s="460">
        <v>9827415.6500000004</v>
      </c>
      <c r="I22" s="461">
        <v>790.74444173096003</v>
      </c>
      <c r="J22" s="462">
        <v>-6.7607202259040045E-2</v>
      </c>
      <c r="K22" s="462">
        <v>-2.2481608478565396E-2</v>
      </c>
      <c r="L22" s="462">
        <v>-1.9422137752579838E-2</v>
      </c>
      <c r="M22" s="303"/>
      <c r="N22" s="303"/>
      <c r="O22" s="303"/>
      <c r="P22" s="168"/>
      <c r="Q22" s="201"/>
      <c r="R22" s="77"/>
      <c r="S22" s="77"/>
    </row>
    <row r="23" spans="1:19" ht="12.75" customHeight="1">
      <c r="A23" s="114" t="s">
        <v>1102</v>
      </c>
      <c r="B23" s="463" t="s">
        <v>1103</v>
      </c>
      <c r="C23" s="464" t="s">
        <v>1104</v>
      </c>
      <c r="D23" s="465" t="s">
        <v>124</v>
      </c>
      <c r="E23" s="115" t="s">
        <v>1093</v>
      </c>
      <c r="F23" s="115" t="s">
        <v>1065</v>
      </c>
      <c r="G23" s="115" t="s">
        <v>1070</v>
      </c>
      <c r="H23" s="460">
        <v>12972461.630000001</v>
      </c>
      <c r="I23" s="461">
        <v>797.77472497061638</v>
      </c>
      <c r="J23" s="462">
        <v>-7.6299902302182088E-2</v>
      </c>
      <c r="K23" s="462">
        <v>-1.1140355639184696E-2</v>
      </c>
      <c r="L23" s="462">
        <v>-8.442561517343683E-3</v>
      </c>
      <c r="M23" s="303"/>
      <c r="N23" s="303"/>
      <c r="O23" s="303"/>
      <c r="P23" s="168"/>
      <c r="Q23" s="201"/>
      <c r="R23" s="77"/>
      <c r="S23" s="77"/>
    </row>
    <row r="24" spans="1:19" ht="12.75" customHeight="1">
      <c r="A24" s="474" t="s">
        <v>1336</v>
      </c>
      <c r="B24" s="463">
        <v>66973781540</v>
      </c>
      <c r="C24" s="464" t="s">
        <v>1154</v>
      </c>
      <c r="D24" s="465" t="s">
        <v>1300</v>
      </c>
      <c r="E24" s="115" t="s">
        <v>1073</v>
      </c>
      <c r="F24" s="115" t="s">
        <v>1065</v>
      </c>
      <c r="G24" s="115" t="s">
        <v>1074</v>
      </c>
      <c r="H24" s="460">
        <v>9805359.1592999995</v>
      </c>
      <c r="I24" s="461">
        <v>128.92401443936041</v>
      </c>
      <c r="J24" s="462">
        <v>-2.0517480319170778E-2</v>
      </c>
      <c r="K24" s="462">
        <v>-4.7811543476548812E-2</v>
      </c>
      <c r="L24" s="462">
        <v>-3.3880220751651424E-2</v>
      </c>
      <c r="M24" s="303"/>
      <c r="N24" s="303"/>
      <c r="O24" s="303"/>
      <c r="P24" s="168"/>
      <c r="Q24" s="201"/>
      <c r="R24" s="77"/>
      <c r="S24" s="77"/>
    </row>
    <row r="25" spans="1:19" ht="12.75" customHeight="1">
      <c r="A25" s="114" t="s">
        <v>1337</v>
      </c>
      <c r="B25" s="195">
        <v>16642777540</v>
      </c>
      <c r="C25" s="290" t="s">
        <v>1155</v>
      </c>
      <c r="D25" s="465" t="s">
        <v>1300</v>
      </c>
      <c r="E25" s="115" t="s">
        <v>1069</v>
      </c>
      <c r="F25" s="115" t="s">
        <v>1065</v>
      </c>
      <c r="G25" s="115" t="s">
        <v>1070</v>
      </c>
      <c r="H25" s="466">
        <v>6783978.3099999996</v>
      </c>
      <c r="I25" s="467">
        <v>674.43674931701378</v>
      </c>
      <c r="J25" s="462">
        <v>-0.20799651236226491</v>
      </c>
      <c r="K25" s="462">
        <v>-4.1574086540189903E-2</v>
      </c>
      <c r="L25" s="462">
        <v>-7.9079392885391453E-2</v>
      </c>
      <c r="M25" s="303"/>
      <c r="N25" s="303"/>
      <c r="O25" s="303"/>
      <c r="P25" s="168"/>
      <c r="Q25" s="201"/>
      <c r="R25" s="77"/>
      <c r="S25" s="77"/>
    </row>
    <row r="26" spans="1:19" ht="12.75" customHeight="1">
      <c r="A26" s="468" t="s">
        <v>1338</v>
      </c>
      <c r="B26" s="469">
        <v>30082084002</v>
      </c>
      <c r="C26" s="470" t="s">
        <v>1156</v>
      </c>
      <c r="D26" s="465" t="s">
        <v>1300</v>
      </c>
      <c r="E26" s="459" t="s">
        <v>1093</v>
      </c>
      <c r="F26" s="459" t="s">
        <v>1065</v>
      </c>
      <c r="G26" s="459" t="s">
        <v>1074</v>
      </c>
      <c r="H26" s="116">
        <v>6563454.8399999999</v>
      </c>
      <c r="I26" s="117">
        <v>7.3806987918408238</v>
      </c>
      <c r="J26" s="462">
        <v>-9.7747121677355886E-2</v>
      </c>
      <c r="K26" s="462">
        <v>-0.10959376817456479</v>
      </c>
      <c r="L26" s="462">
        <v>-0.17106329673799514</v>
      </c>
      <c r="M26" s="303"/>
      <c r="N26" s="303"/>
      <c r="O26" s="303"/>
      <c r="P26" s="168"/>
      <c r="Q26" s="201"/>
      <c r="R26" s="77"/>
      <c r="S26" s="77"/>
    </row>
    <row r="27" spans="1:19" ht="12.75" customHeight="1">
      <c r="A27" s="114" t="s">
        <v>1339</v>
      </c>
      <c r="B27" s="195">
        <v>44832307529</v>
      </c>
      <c r="C27" s="290" t="s">
        <v>1157</v>
      </c>
      <c r="D27" s="465" t="s">
        <v>1300</v>
      </c>
      <c r="E27" s="115" t="s">
        <v>1069</v>
      </c>
      <c r="F27" s="115" t="s">
        <v>1065</v>
      </c>
      <c r="G27" s="115" t="s">
        <v>1070</v>
      </c>
      <c r="H27" s="460">
        <v>17743361.32</v>
      </c>
      <c r="I27" s="461">
        <v>910.65068744284099</v>
      </c>
      <c r="J27" s="462">
        <v>-9.9630829719837277E-2</v>
      </c>
      <c r="K27" s="462">
        <v>-9.0330748046043463E-2</v>
      </c>
      <c r="L27" s="462">
        <v>-0.11364597553435318</v>
      </c>
      <c r="M27" s="303"/>
      <c r="N27" s="303"/>
      <c r="O27" s="303"/>
      <c r="P27" s="168"/>
      <c r="Q27" s="201"/>
      <c r="R27" s="77"/>
      <c r="S27" s="77"/>
    </row>
    <row r="28" spans="1:19" ht="12.75" customHeight="1">
      <c r="A28" s="114" t="s">
        <v>1340</v>
      </c>
      <c r="B28" s="195">
        <v>30290598804</v>
      </c>
      <c r="C28" s="290" t="s">
        <v>1158</v>
      </c>
      <c r="D28" s="465" t="s">
        <v>1300</v>
      </c>
      <c r="E28" s="115" t="s">
        <v>1069</v>
      </c>
      <c r="F28" s="115" t="s">
        <v>1065</v>
      </c>
      <c r="G28" s="115" t="s">
        <v>1074</v>
      </c>
      <c r="H28" s="460">
        <v>31932772.949999999</v>
      </c>
      <c r="I28" s="461">
        <v>6.2984201322284976</v>
      </c>
      <c r="J28" s="462">
        <v>-0.11626249381193932</v>
      </c>
      <c r="K28" s="462">
        <v>-0.11813243863115419</v>
      </c>
      <c r="L28" s="462">
        <v>-0.12469470223090884</v>
      </c>
      <c r="M28" s="303"/>
      <c r="N28" s="303"/>
      <c r="O28" s="303"/>
      <c r="P28" s="168"/>
      <c r="Q28" s="201"/>
      <c r="R28" s="77"/>
      <c r="S28" s="77"/>
    </row>
    <row r="29" spans="1:19" ht="12.75" customHeight="1">
      <c r="A29" s="114" t="s">
        <v>1341</v>
      </c>
      <c r="B29" s="195">
        <v>10423796399</v>
      </c>
      <c r="C29" s="290" t="s">
        <v>1159</v>
      </c>
      <c r="D29" s="465" t="s">
        <v>1300</v>
      </c>
      <c r="E29" s="115" t="s">
        <v>1077</v>
      </c>
      <c r="F29" s="115" t="s">
        <v>1065</v>
      </c>
      <c r="G29" s="115" t="s">
        <v>1074</v>
      </c>
      <c r="H29" s="460">
        <v>71327717.040000007</v>
      </c>
      <c r="I29" s="461">
        <v>1404.3611070674031</v>
      </c>
      <c r="J29" s="462">
        <v>-0.15519606323442192</v>
      </c>
      <c r="K29" s="462">
        <v>-1.2867391839037623E-3</v>
      </c>
      <c r="L29" s="462">
        <v>-1.2291204700939362E-3</v>
      </c>
      <c r="M29" s="303"/>
      <c r="N29" s="303"/>
      <c r="O29" s="303"/>
      <c r="P29" s="168"/>
      <c r="Q29" s="201"/>
      <c r="R29" s="77"/>
      <c r="S29" s="77"/>
    </row>
    <row r="30" spans="1:19" s="273" customFormat="1" ht="12.75" customHeight="1">
      <c r="A30" s="114" t="s">
        <v>1342</v>
      </c>
      <c r="B30" s="195">
        <v>86292133603</v>
      </c>
      <c r="C30" s="290" t="s">
        <v>1160</v>
      </c>
      <c r="D30" s="465" t="s">
        <v>1300</v>
      </c>
      <c r="E30" s="115" t="s">
        <v>1093</v>
      </c>
      <c r="F30" s="115" t="s">
        <v>1065</v>
      </c>
      <c r="G30" s="115" t="s">
        <v>1074</v>
      </c>
      <c r="H30" s="460">
        <v>10140562.93</v>
      </c>
      <c r="I30" s="461">
        <v>16.34760597802368</v>
      </c>
      <c r="J30" s="462">
        <v>-5.1814818961033349E-2</v>
      </c>
      <c r="K30" s="462">
        <v>-6.0006299668122542E-2</v>
      </c>
      <c r="L30" s="462">
        <v>-6.3084819101013823E-2</v>
      </c>
      <c r="M30" s="303"/>
      <c r="N30" s="303"/>
      <c r="O30" s="303"/>
      <c r="P30" s="168"/>
      <c r="Q30" s="201"/>
      <c r="R30" s="77"/>
      <c r="S30" s="77"/>
    </row>
    <row r="31" spans="1:19" ht="12.75" customHeight="1">
      <c r="A31" s="114" t="s">
        <v>1343</v>
      </c>
      <c r="B31" s="195" t="s">
        <v>1161</v>
      </c>
      <c r="C31" s="290" t="s">
        <v>1162</v>
      </c>
      <c r="D31" s="465" t="s">
        <v>1300</v>
      </c>
      <c r="E31" s="115" t="s">
        <v>1069</v>
      </c>
      <c r="F31" s="115" t="s">
        <v>1065</v>
      </c>
      <c r="G31" s="115" t="s">
        <v>1074</v>
      </c>
      <c r="H31" s="460">
        <v>62383644.469999999</v>
      </c>
      <c r="I31" s="461">
        <v>20.267642928194476</v>
      </c>
      <c r="J31" s="462">
        <v>-6.6681313388429975E-2</v>
      </c>
      <c r="K31" s="462">
        <v>-6.2118170081570612E-2</v>
      </c>
      <c r="L31" s="462">
        <v>-4.6124000043257007E-2</v>
      </c>
      <c r="M31" s="303"/>
      <c r="N31" s="303"/>
      <c r="O31" s="303"/>
      <c r="P31" s="168"/>
      <c r="Q31" s="201"/>
      <c r="R31" s="77"/>
      <c r="S31" s="77"/>
    </row>
    <row r="32" spans="1:19" ht="12.75" customHeight="1">
      <c r="A32" s="114" t="s">
        <v>1105</v>
      </c>
      <c r="B32" s="195">
        <v>84300431782</v>
      </c>
      <c r="C32" s="290" t="s">
        <v>1106</v>
      </c>
      <c r="D32" s="458" t="s">
        <v>165</v>
      </c>
      <c r="E32" s="115" t="s">
        <v>1069</v>
      </c>
      <c r="F32" s="115" t="s">
        <v>1065</v>
      </c>
      <c r="G32" s="115" t="s">
        <v>1074</v>
      </c>
      <c r="H32" s="460">
        <v>29605559.500500001</v>
      </c>
      <c r="I32" s="461">
        <v>111.23083739053247</v>
      </c>
      <c r="J32" s="462">
        <v>-2.8409695004991131E-2</v>
      </c>
      <c r="K32" s="462">
        <v>-5.6322577943157537E-2</v>
      </c>
      <c r="L32" s="462">
        <v>-6.1694782150864991E-2</v>
      </c>
      <c r="M32" s="303"/>
      <c r="N32" s="303"/>
      <c r="O32" s="303"/>
      <c r="P32" s="168"/>
      <c r="Q32" s="201"/>
      <c r="R32" s="77"/>
      <c r="S32" s="77"/>
    </row>
    <row r="33" spans="1:19" ht="12.75" customHeight="1">
      <c r="A33" s="474" t="s">
        <v>1107</v>
      </c>
      <c r="B33" s="195" t="s">
        <v>1108</v>
      </c>
      <c r="C33" s="290" t="s">
        <v>1109</v>
      </c>
      <c r="D33" s="458" t="s">
        <v>165</v>
      </c>
      <c r="E33" s="115" t="s">
        <v>1069</v>
      </c>
      <c r="F33" s="115" t="s">
        <v>1065</v>
      </c>
      <c r="G33" s="115" t="s">
        <v>1110</v>
      </c>
      <c r="H33" s="460">
        <v>6505165.8597999997</v>
      </c>
      <c r="I33" s="461">
        <v>132.53144893236191</v>
      </c>
      <c r="J33" s="462">
        <v>-4.766247961532577E-2</v>
      </c>
      <c r="K33" s="462">
        <v>-4.7200551554310466E-2</v>
      </c>
      <c r="L33" s="462">
        <v>-6.7199306515565049E-2</v>
      </c>
      <c r="M33" s="303"/>
      <c r="N33" s="303"/>
      <c r="O33" s="303"/>
      <c r="P33" s="168"/>
      <c r="Q33" s="201"/>
      <c r="R33" s="77"/>
      <c r="S33" s="77"/>
    </row>
    <row r="34" spans="1:19" ht="12.75" customHeight="1">
      <c r="A34" s="474" t="s">
        <v>1443</v>
      </c>
      <c r="B34" s="195" t="s">
        <v>1111</v>
      </c>
      <c r="C34" s="290" t="s">
        <v>1112</v>
      </c>
      <c r="D34" s="458" t="s">
        <v>1113</v>
      </c>
      <c r="E34" s="115" t="s">
        <v>1073</v>
      </c>
      <c r="F34" s="115" t="s">
        <v>1065</v>
      </c>
      <c r="G34" s="115" t="s">
        <v>1070</v>
      </c>
      <c r="H34" s="460">
        <v>57329437.479999997</v>
      </c>
      <c r="I34" s="461">
        <v>786.43847145172072</v>
      </c>
      <c r="J34" s="462">
        <v>0.14559867373629443</v>
      </c>
      <c r="K34" s="462">
        <v>5.9343444631143605E-4</v>
      </c>
      <c r="L34" s="462">
        <v>7.6787047164199596E-3</v>
      </c>
      <c r="M34" s="303"/>
      <c r="N34" s="303"/>
      <c r="O34" s="303"/>
      <c r="P34" s="168"/>
      <c r="Q34" s="201"/>
      <c r="R34" s="77"/>
      <c r="S34" s="77"/>
    </row>
    <row r="35" spans="1:19" ht="12.75" customHeight="1">
      <c r="A35" s="114" t="s">
        <v>1114</v>
      </c>
      <c r="B35" s="195">
        <v>80921653541</v>
      </c>
      <c r="C35" s="290" t="s">
        <v>1115</v>
      </c>
      <c r="D35" s="458" t="s">
        <v>1113</v>
      </c>
      <c r="E35" s="115" t="s">
        <v>1069</v>
      </c>
      <c r="F35" s="115" t="s">
        <v>1065</v>
      </c>
      <c r="G35" s="115" t="s">
        <v>1074</v>
      </c>
      <c r="H35" s="460">
        <v>25379910.93</v>
      </c>
      <c r="I35" s="461">
        <v>117.44078444004168</v>
      </c>
      <c r="J35" s="462">
        <v>-9.2400371505791168E-2</v>
      </c>
      <c r="K35" s="462">
        <v>-5.8819752784776358E-2</v>
      </c>
      <c r="L35" s="462">
        <v>-5.0482157333945343E-2</v>
      </c>
      <c r="M35" s="303"/>
      <c r="N35" s="303"/>
      <c r="O35" s="303"/>
      <c r="P35" s="168"/>
      <c r="Q35" s="201"/>
      <c r="R35" s="77"/>
      <c r="S35" s="77"/>
    </row>
    <row r="36" spans="1:19" ht="12.75" customHeight="1">
      <c r="A36" s="137" t="s">
        <v>1116</v>
      </c>
      <c r="B36" s="195">
        <v>43449016606</v>
      </c>
      <c r="C36" s="290" t="s">
        <v>1117</v>
      </c>
      <c r="D36" s="458" t="s">
        <v>1113</v>
      </c>
      <c r="E36" s="471" t="s">
        <v>1073</v>
      </c>
      <c r="F36" s="471" t="s">
        <v>1065</v>
      </c>
      <c r="G36" s="471" t="s">
        <v>1074</v>
      </c>
      <c r="H36" s="460">
        <v>82532069.519999996</v>
      </c>
      <c r="I36" s="461">
        <v>113.14923547248806</v>
      </c>
      <c r="J36" s="462">
        <v>-4.0806279682725322E-2</v>
      </c>
      <c r="K36" s="462">
        <v>-3.5224436214051469E-2</v>
      </c>
      <c r="L36" s="462">
        <v>-3.2592014687217952E-2</v>
      </c>
      <c r="M36" s="303"/>
      <c r="N36" s="303"/>
      <c r="O36" s="303"/>
      <c r="P36" s="168"/>
      <c r="Q36" s="201"/>
      <c r="R36" s="77"/>
      <c r="S36" s="77"/>
    </row>
    <row r="37" spans="1:19" ht="12.75" customHeight="1">
      <c r="A37" s="114" t="s">
        <v>1118</v>
      </c>
      <c r="B37" s="195">
        <v>70498146370</v>
      </c>
      <c r="C37" s="290" t="s">
        <v>1119</v>
      </c>
      <c r="D37" s="458" t="s">
        <v>1113</v>
      </c>
      <c r="E37" s="471" t="s">
        <v>1077</v>
      </c>
      <c r="F37" s="471" t="s">
        <v>1065</v>
      </c>
      <c r="G37" s="471" t="s">
        <v>1070</v>
      </c>
      <c r="H37" s="466">
        <v>14832504.41</v>
      </c>
      <c r="I37" s="467">
        <v>796.07828472389258</v>
      </c>
      <c r="J37" s="462">
        <v>-4.7437004493732227E-3</v>
      </c>
      <c r="K37" s="462">
        <v>-1.7028056897194777E-4</v>
      </c>
      <c r="L37" s="462">
        <v>1.4775972048131081E-5</v>
      </c>
      <c r="M37" s="303"/>
      <c r="N37" s="303"/>
      <c r="O37" s="303"/>
      <c r="P37" s="168"/>
      <c r="Q37" s="201"/>
      <c r="R37" s="77"/>
      <c r="S37" s="77"/>
    </row>
    <row r="38" spans="1:19" ht="12.75" customHeight="1">
      <c r="A38" s="114" t="s">
        <v>1120</v>
      </c>
      <c r="B38" s="195" t="s">
        <v>1121</v>
      </c>
      <c r="C38" s="290" t="s">
        <v>1122</v>
      </c>
      <c r="D38" s="458" t="s">
        <v>1113</v>
      </c>
      <c r="E38" s="471" t="s">
        <v>1077</v>
      </c>
      <c r="F38" s="471" t="s">
        <v>1065</v>
      </c>
      <c r="G38" s="471" t="s">
        <v>1074</v>
      </c>
      <c r="H38" s="466">
        <v>298819298.42000002</v>
      </c>
      <c r="I38" s="467">
        <v>144.38018516758254</v>
      </c>
      <c r="J38" s="462">
        <v>-8.1905309954864114E-2</v>
      </c>
      <c r="K38" s="462">
        <v>1.1997189558221599E-4</v>
      </c>
      <c r="L38" s="462">
        <v>2.8560387414255928E-4</v>
      </c>
      <c r="M38" s="303"/>
      <c r="N38" s="303"/>
      <c r="O38" s="303"/>
      <c r="P38" s="168"/>
      <c r="Q38" s="201"/>
      <c r="R38" s="77"/>
      <c r="S38" s="77"/>
    </row>
    <row r="39" spans="1:19" ht="12.75" customHeight="1">
      <c r="A39" s="137" t="s">
        <v>1123</v>
      </c>
      <c r="B39" s="195" t="s">
        <v>1124</v>
      </c>
      <c r="C39" s="290" t="s">
        <v>1125</v>
      </c>
      <c r="D39" s="458" t="s">
        <v>1113</v>
      </c>
      <c r="E39" s="115" t="s">
        <v>1077</v>
      </c>
      <c r="F39" s="115" t="s">
        <v>1065</v>
      </c>
      <c r="G39" s="115" t="s">
        <v>1070</v>
      </c>
      <c r="H39" s="460">
        <v>509050146.43000001</v>
      </c>
      <c r="I39" s="461">
        <v>1311.0104590027836</v>
      </c>
      <c r="J39" s="462">
        <v>-4.9490341985092279E-3</v>
      </c>
      <c r="K39" s="462">
        <v>-2.912127370397144E-3</v>
      </c>
      <c r="L39" s="462">
        <v>-5.8143304397162421E-4</v>
      </c>
      <c r="M39" s="303"/>
      <c r="N39" s="303"/>
      <c r="O39" s="303"/>
      <c r="P39" s="168"/>
      <c r="Q39" s="201"/>
      <c r="R39" s="77"/>
      <c r="S39" s="77"/>
    </row>
    <row r="40" spans="1:19" s="273" customFormat="1" ht="12.75" customHeight="1">
      <c r="A40" s="137" t="s">
        <v>1126</v>
      </c>
      <c r="B40" s="195">
        <v>23186371200</v>
      </c>
      <c r="C40" s="290" t="s">
        <v>1127</v>
      </c>
      <c r="D40" s="458" t="s">
        <v>1128</v>
      </c>
      <c r="E40" s="115" t="s">
        <v>1073</v>
      </c>
      <c r="F40" s="115" t="s">
        <v>1065</v>
      </c>
      <c r="G40" s="115" t="s">
        <v>1074</v>
      </c>
      <c r="H40" s="460">
        <v>0</v>
      </c>
      <c r="I40" s="461">
        <v>0</v>
      </c>
      <c r="J40" s="462" t="s">
        <v>1065</v>
      </c>
      <c r="K40" s="462" t="s">
        <v>1065</v>
      </c>
      <c r="L40" s="462" t="s">
        <v>1065</v>
      </c>
      <c r="M40" s="303"/>
      <c r="N40" s="303"/>
      <c r="O40" s="303"/>
      <c r="P40" s="168"/>
      <c r="Q40" s="201"/>
      <c r="R40" s="77"/>
      <c r="S40" s="77"/>
    </row>
    <row r="41" spans="1:19" s="273" customFormat="1" ht="12.75" customHeight="1">
      <c r="A41" s="137" t="s">
        <v>1129</v>
      </c>
      <c r="B41" s="195">
        <v>43831181643</v>
      </c>
      <c r="C41" s="290" t="s">
        <v>1130</v>
      </c>
      <c r="D41" s="458" t="s">
        <v>1128</v>
      </c>
      <c r="E41" s="115" t="s">
        <v>1080</v>
      </c>
      <c r="F41" s="115" t="s">
        <v>1065</v>
      </c>
      <c r="G41" s="115" t="s">
        <v>1074</v>
      </c>
      <c r="H41" s="460">
        <v>0</v>
      </c>
      <c r="I41" s="461">
        <v>0</v>
      </c>
      <c r="J41" s="462" t="s">
        <v>1065</v>
      </c>
      <c r="K41" s="462" t="s">
        <v>1065</v>
      </c>
      <c r="L41" s="462" t="s">
        <v>1065</v>
      </c>
      <c r="M41" s="303"/>
      <c r="N41" s="303"/>
      <c r="O41" s="303"/>
      <c r="P41" s="168"/>
      <c r="Q41" s="201"/>
      <c r="R41" s="77"/>
      <c r="S41" s="77"/>
    </row>
    <row r="42" spans="1:19" ht="12.75" customHeight="1">
      <c r="A42" s="114" t="s">
        <v>1131</v>
      </c>
      <c r="B42" s="195">
        <v>12203685741</v>
      </c>
      <c r="C42" s="290" t="s">
        <v>1132</v>
      </c>
      <c r="D42" s="458" t="s">
        <v>1128</v>
      </c>
      <c r="E42" s="115" t="s">
        <v>1069</v>
      </c>
      <c r="F42" s="115" t="s">
        <v>1065</v>
      </c>
      <c r="G42" s="115" t="s">
        <v>1074</v>
      </c>
      <c r="H42" s="116">
        <v>0</v>
      </c>
      <c r="I42" s="117">
        <v>0</v>
      </c>
      <c r="J42" s="462" t="s">
        <v>1065</v>
      </c>
      <c r="K42" s="462" t="s">
        <v>1065</v>
      </c>
      <c r="L42" s="462" t="s">
        <v>1065</v>
      </c>
      <c r="M42" s="303"/>
      <c r="N42" s="303"/>
      <c r="O42" s="303"/>
      <c r="P42" s="168"/>
      <c r="Q42" s="201"/>
      <c r="R42" s="77"/>
      <c r="S42" s="77"/>
    </row>
    <row r="43" spans="1:19" ht="12.75" customHeight="1">
      <c r="A43" s="114" t="s">
        <v>1133</v>
      </c>
      <c r="B43" s="195">
        <v>99792542550</v>
      </c>
      <c r="C43" s="290" t="s">
        <v>1134</v>
      </c>
      <c r="D43" s="458" t="s">
        <v>134</v>
      </c>
      <c r="E43" s="115" t="s">
        <v>1073</v>
      </c>
      <c r="F43" s="115" t="s">
        <v>137</v>
      </c>
      <c r="G43" s="115" t="s">
        <v>1070</v>
      </c>
      <c r="H43" s="116">
        <v>74106072.546800002</v>
      </c>
      <c r="I43" s="117">
        <v>115.7812</v>
      </c>
      <c r="J43" s="462">
        <v>-7.2450214960799175E-2</v>
      </c>
      <c r="K43" s="462">
        <v>-3.9211700347962064E-2</v>
      </c>
      <c r="L43" s="462">
        <v>-2.6037371936268316E-2</v>
      </c>
      <c r="M43" s="303"/>
      <c r="N43" s="303"/>
      <c r="O43" s="303"/>
      <c r="P43" s="168"/>
      <c r="Q43" s="201"/>
      <c r="R43" s="77"/>
      <c r="S43" s="77"/>
    </row>
    <row r="44" spans="1:19" ht="12.75" customHeight="1">
      <c r="A44" s="114" t="s">
        <v>1065</v>
      </c>
      <c r="B44" s="195" t="s">
        <v>1065</v>
      </c>
      <c r="C44" s="290" t="s">
        <v>1065</v>
      </c>
      <c r="D44" s="458" t="s">
        <v>1065</v>
      </c>
      <c r="E44" s="115" t="s">
        <v>1065</v>
      </c>
      <c r="F44" s="115" t="s">
        <v>138</v>
      </c>
      <c r="G44" s="115" t="s">
        <v>1070</v>
      </c>
      <c r="H44" s="116">
        <v>4500907.4918999998</v>
      </c>
      <c r="I44" s="117">
        <v>113.7911</v>
      </c>
      <c r="J44" s="462">
        <v>3.2389361867253497E-2</v>
      </c>
      <c r="K44" s="462">
        <v>-3.9624212289162242E-2</v>
      </c>
      <c r="L44" s="462">
        <v>-2.6869194236674554E-2</v>
      </c>
      <c r="M44" s="303"/>
      <c r="N44" s="303"/>
      <c r="O44" s="303"/>
      <c r="P44" s="168"/>
      <c r="Q44" s="201"/>
      <c r="R44" s="77"/>
      <c r="S44" s="77"/>
    </row>
    <row r="45" spans="1:19" ht="12.75" customHeight="1">
      <c r="A45" s="114"/>
      <c r="B45" s="195"/>
      <c r="C45" s="290"/>
      <c r="D45" s="458"/>
      <c r="E45" s="115"/>
      <c r="F45" s="115" t="s">
        <v>139</v>
      </c>
      <c r="G45" s="115" t="s">
        <v>1070</v>
      </c>
      <c r="H45" s="116">
        <v>1173392.7418</v>
      </c>
      <c r="I45" s="117">
        <v>115.73869999999999</v>
      </c>
      <c r="J45" s="462">
        <v>0.66789662147909135</v>
      </c>
      <c r="K45" s="462">
        <v>-3.9039925152362431E-2</v>
      </c>
      <c r="L45" s="462" t="s">
        <v>1065</v>
      </c>
      <c r="M45" s="303"/>
      <c r="N45" s="303"/>
      <c r="O45" s="303"/>
      <c r="P45" s="168"/>
      <c r="Q45" s="201"/>
      <c r="R45" s="77"/>
      <c r="S45" s="77"/>
    </row>
    <row r="46" spans="1:19" ht="12.75" customHeight="1">
      <c r="A46" s="137" t="s">
        <v>1135</v>
      </c>
      <c r="B46" s="195">
        <v>48827873221</v>
      </c>
      <c r="C46" s="290" t="s">
        <v>1136</v>
      </c>
      <c r="D46" s="458" t="s">
        <v>134</v>
      </c>
      <c r="E46" s="115" t="s">
        <v>1077</v>
      </c>
      <c r="F46" s="115" t="s">
        <v>137</v>
      </c>
      <c r="G46" s="115" t="s">
        <v>1070</v>
      </c>
      <c r="H46" s="460">
        <v>462843365.09560001</v>
      </c>
      <c r="I46" s="461">
        <v>1862.0296000000001</v>
      </c>
      <c r="J46" s="462">
        <v>8.1530710465662626E-2</v>
      </c>
      <c r="K46" s="462">
        <v>-4.0233803307728744E-3</v>
      </c>
      <c r="L46" s="462">
        <v>2.1493916880301889E-3</v>
      </c>
      <c r="M46" s="303"/>
      <c r="N46" s="303"/>
      <c r="O46" s="303"/>
      <c r="P46" s="168"/>
      <c r="Q46" s="201"/>
      <c r="R46" s="77"/>
      <c r="S46" s="77"/>
    </row>
    <row r="47" spans="1:19" s="273" customFormat="1" ht="12.75" customHeight="1">
      <c r="A47" s="137" t="s">
        <v>1065</v>
      </c>
      <c r="B47" s="195" t="s">
        <v>1065</v>
      </c>
      <c r="C47" s="290" t="s">
        <v>1065</v>
      </c>
      <c r="D47" s="458" t="s">
        <v>1065</v>
      </c>
      <c r="E47" s="115" t="s">
        <v>1065</v>
      </c>
      <c r="F47" s="115" t="s">
        <v>138</v>
      </c>
      <c r="G47" s="115" t="s">
        <v>1070</v>
      </c>
      <c r="H47" s="460">
        <v>606365412.36430001</v>
      </c>
      <c r="I47" s="461">
        <v>1812.9477999999999</v>
      </c>
      <c r="J47" s="462">
        <v>-1.9295262468615459E-2</v>
      </c>
      <c r="K47" s="462">
        <v>-4.4167598966843302E-3</v>
      </c>
      <c r="L47" s="462">
        <v>1.3285573565537945E-3</v>
      </c>
      <c r="M47" s="303"/>
      <c r="N47" s="303"/>
      <c r="O47" s="303"/>
      <c r="P47" s="168"/>
      <c r="Q47" s="201"/>
      <c r="R47" s="77"/>
      <c r="S47" s="77"/>
    </row>
    <row r="48" spans="1:19" ht="12.75" customHeight="1">
      <c r="A48" s="137" t="s">
        <v>1137</v>
      </c>
      <c r="B48" s="195" t="s">
        <v>1138</v>
      </c>
      <c r="C48" s="290" t="s">
        <v>1139</v>
      </c>
      <c r="D48" s="458" t="s">
        <v>134</v>
      </c>
      <c r="E48" s="115" t="s">
        <v>1077</v>
      </c>
      <c r="F48" s="115" t="s">
        <v>137</v>
      </c>
      <c r="G48" s="115" t="s">
        <v>1110</v>
      </c>
      <c r="H48" s="460">
        <v>31714565.4454</v>
      </c>
      <c r="I48" s="461">
        <v>715.79480000000001</v>
      </c>
      <c r="J48" s="462">
        <v>2.1824374700996074E-3</v>
      </c>
      <c r="K48" s="462">
        <v>7.6098045416816973E-4</v>
      </c>
      <c r="L48" s="462">
        <v>1.9405588380505545E-3</v>
      </c>
      <c r="M48" s="303"/>
      <c r="N48" s="303"/>
      <c r="O48" s="303"/>
      <c r="P48" s="168"/>
      <c r="Q48" s="201"/>
      <c r="R48" s="77"/>
      <c r="S48" s="77"/>
    </row>
    <row r="49" spans="1:19" s="273" customFormat="1" ht="12.75" customHeight="1">
      <c r="A49" s="137" t="s">
        <v>1065</v>
      </c>
      <c r="B49" s="195" t="s">
        <v>1065</v>
      </c>
      <c r="C49" s="290" t="s">
        <v>1065</v>
      </c>
      <c r="D49" s="458" t="s">
        <v>1065</v>
      </c>
      <c r="E49" s="115" t="s">
        <v>1065</v>
      </c>
      <c r="F49" s="115" t="s">
        <v>138</v>
      </c>
      <c r="G49" s="115" t="s">
        <v>1110</v>
      </c>
      <c r="H49" s="460">
        <v>492408.15480000002</v>
      </c>
      <c r="I49" s="461">
        <v>706.02679999999998</v>
      </c>
      <c r="J49" s="462">
        <v>2.1580038431295443</v>
      </c>
      <c r="K49" s="462">
        <v>2.8666561347723274E-4</v>
      </c>
      <c r="L49" s="462">
        <v>1.0495322837715815E-3</v>
      </c>
      <c r="M49" s="303"/>
      <c r="N49" s="303"/>
      <c r="O49" s="303"/>
      <c r="P49" s="168"/>
      <c r="Q49" s="201"/>
      <c r="R49" s="77"/>
      <c r="S49" s="77"/>
    </row>
    <row r="50" spans="1:19" ht="12.75" customHeight="1">
      <c r="A50" s="137" t="s">
        <v>1140</v>
      </c>
      <c r="B50" s="463" t="s">
        <v>1295</v>
      </c>
      <c r="C50" s="464" t="s">
        <v>1141</v>
      </c>
      <c r="D50" s="465" t="s">
        <v>134</v>
      </c>
      <c r="E50" s="472" t="s">
        <v>1077</v>
      </c>
      <c r="F50" s="115" t="s">
        <v>1065</v>
      </c>
      <c r="G50" s="115" t="s">
        <v>1070</v>
      </c>
      <c r="H50" s="460">
        <v>11139205.880000001</v>
      </c>
      <c r="I50" s="473">
        <v>742.61372533333338</v>
      </c>
      <c r="J50" s="462">
        <v>7.3438768091000917E-3</v>
      </c>
      <c r="K50" s="462">
        <v>4.7770570982457183E-3</v>
      </c>
      <c r="L50" s="462">
        <v>2.8232666271776452E-2</v>
      </c>
      <c r="M50" s="303"/>
      <c r="N50" s="303"/>
      <c r="O50" s="303"/>
      <c r="P50" s="168"/>
      <c r="Q50" s="201"/>
      <c r="R50" s="77"/>
      <c r="S50" s="77"/>
    </row>
    <row r="51" spans="1:19" ht="12.75" customHeight="1">
      <c r="A51" s="114" t="s">
        <v>1142</v>
      </c>
      <c r="B51" s="463">
        <v>22443293291</v>
      </c>
      <c r="C51" s="464" t="s">
        <v>1143</v>
      </c>
      <c r="D51" s="465" t="s">
        <v>134</v>
      </c>
      <c r="E51" s="115" t="s">
        <v>1077</v>
      </c>
      <c r="F51" s="115" t="s">
        <v>137</v>
      </c>
      <c r="G51" s="115" t="s">
        <v>1070</v>
      </c>
      <c r="H51" s="460">
        <v>121260939.8462</v>
      </c>
      <c r="I51" s="473">
        <v>119.3006</v>
      </c>
      <c r="J51" s="462">
        <v>0.14498162986071961</v>
      </c>
      <c r="K51" s="462">
        <v>-2.9409109326595795E-3</v>
      </c>
      <c r="L51" s="462">
        <v>1.509500887998616E-2</v>
      </c>
      <c r="M51" s="303"/>
      <c r="N51" s="303"/>
      <c r="O51" s="303"/>
      <c r="P51" s="168"/>
      <c r="Q51" s="201"/>
      <c r="R51" s="77"/>
      <c r="S51" s="77"/>
    </row>
    <row r="52" spans="1:19" ht="12.75" customHeight="1">
      <c r="A52" s="114" t="s">
        <v>1065</v>
      </c>
      <c r="B52" s="463" t="s">
        <v>1065</v>
      </c>
      <c r="C52" s="464" t="s">
        <v>1065</v>
      </c>
      <c r="D52" s="465" t="s">
        <v>1065</v>
      </c>
      <c r="E52" s="115" t="s">
        <v>1065</v>
      </c>
      <c r="F52" s="115" t="s">
        <v>138</v>
      </c>
      <c r="G52" s="115" t="s">
        <v>1070</v>
      </c>
      <c r="H52" s="460">
        <v>640833.89390000002</v>
      </c>
      <c r="I52" s="473">
        <v>118.398</v>
      </c>
      <c r="J52" s="462">
        <v>0.18313694277005577</v>
      </c>
      <c r="K52" s="462">
        <v>-3.3873293784869585E-3</v>
      </c>
      <c r="L52" s="462">
        <v>1.4205769718859784E-2</v>
      </c>
      <c r="M52" s="303"/>
      <c r="N52" s="303"/>
      <c r="O52" s="303"/>
      <c r="P52" s="168"/>
      <c r="Q52" s="201"/>
      <c r="R52" s="77"/>
      <c r="S52" s="77"/>
    </row>
    <row r="53" spans="1:19" ht="12.75" customHeight="1">
      <c r="A53" s="137" t="s">
        <v>1144</v>
      </c>
      <c r="B53" s="463">
        <v>61691616181</v>
      </c>
      <c r="C53" s="464" t="s">
        <v>1145</v>
      </c>
      <c r="D53" s="465" t="s">
        <v>134</v>
      </c>
      <c r="E53" s="115" t="s">
        <v>1069</v>
      </c>
      <c r="F53" s="115" t="s">
        <v>137</v>
      </c>
      <c r="G53" s="115" t="s">
        <v>1070</v>
      </c>
      <c r="H53" s="460">
        <v>80646828.623699993</v>
      </c>
      <c r="I53" s="473">
        <v>101.0532</v>
      </c>
      <c r="J53" s="462">
        <v>-0.14122312793061798</v>
      </c>
      <c r="K53" s="462">
        <v>-8.2708077053083251E-2</v>
      </c>
      <c r="L53" s="462">
        <v>-7.3323390574843939E-2</v>
      </c>
      <c r="M53" s="303"/>
      <c r="N53" s="303"/>
      <c r="O53" s="303"/>
      <c r="P53" s="168"/>
      <c r="Q53" s="201"/>
      <c r="R53" s="77"/>
      <c r="S53" s="77"/>
    </row>
    <row r="54" spans="1:19" ht="13.5" customHeight="1">
      <c r="A54" s="114" t="s">
        <v>1065</v>
      </c>
      <c r="B54" s="463" t="s">
        <v>1065</v>
      </c>
      <c r="C54" s="464" t="s">
        <v>1065</v>
      </c>
      <c r="D54" s="465" t="s">
        <v>1065</v>
      </c>
      <c r="E54" s="115" t="s">
        <v>1065</v>
      </c>
      <c r="F54" s="115" t="s">
        <v>138</v>
      </c>
      <c r="G54" s="115" t="s">
        <v>1070</v>
      </c>
      <c r="H54" s="460">
        <v>3024976.798</v>
      </c>
      <c r="I54" s="473">
        <v>99.675200000000004</v>
      </c>
      <c r="J54" s="462">
        <v>0.16467007434634073</v>
      </c>
      <c r="K54" s="462">
        <v>-8.3578287540416962E-2</v>
      </c>
      <c r="L54" s="462">
        <v>-7.5005934322564083E-2</v>
      </c>
      <c r="M54" s="303"/>
      <c r="N54" s="303"/>
      <c r="O54" s="303"/>
      <c r="P54" s="168"/>
      <c r="Q54" s="201"/>
      <c r="R54" s="77"/>
      <c r="S54" s="77"/>
    </row>
    <row r="55" spans="1:19" s="273" customFormat="1" ht="13.5" customHeight="1">
      <c r="A55" s="114"/>
      <c r="B55" s="463"/>
      <c r="C55" s="464"/>
      <c r="D55" s="465"/>
      <c r="E55" s="115" t="s">
        <v>1065</v>
      </c>
      <c r="F55" s="115" t="s">
        <v>139</v>
      </c>
      <c r="G55" s="115" t="s">
        <v>1070</v>
      </c>
      <c r="H55" s="460">
        <v>274302.31939999998</v>
      </c>
      <c r="I55" s="473">
        <v>101.1139</v>
      </c>
      <c r="J55" s="462">
        <v>-0.23259522760004114</v>
      </c>
      <c r="K55" s="462">
        <v>-8.2335799778531893E-2</v>
      </c>
      <c r="L55" s="462">
        <v>-7.2643214408385615E-2</v>
      </c>
      <c r="M55" s="303"/>
      <c r="N55" s="303"/>
      <c r="O55" s="303"/>
      <c r="P55" s="168"/>
      <c r="Q55" s="201"/>
      <c r="R55" s="77"/>
      <c r="S55" s="77"/>
    </row>
    <row r="56" spans="1:19" s="273" customFormat="1" ht="13.5" customHeight="1">
      <c r="A56" s="114"/>
      <c r="B56" s="463"/>
      <c r="C56" s="464"/>
      <c r="D56" s="465"/>
      <c r="E56" s="115" t="s">
        <v>1065</v>
      </c>
      <c r="F56" s="115" t="s">
        <v>1069</v>
      </c>
      <c r="G56" s="115" t="s">
        <v>1070</v>
      </c>
      <c r="H56" s="460">
        <v>1166105.5789999999</v>
      </c>
      <c r="I56" s="473">
        <v>101.2422</v>
      </c>
      <c r="J56" s="462">
        <v>0.73977112458791106</v>
      </c>
      <c r="K56" s="462">
        <v>-8.1949915099580939E-2</v>
      </c>
      <c r="L56" s="462">
        <v>-7.1804281151949367E-2</v>
      </c>
      <c r="M56" s="303"/>
      <c r="N56" s="303"/>
      <c r="O56" s="303"/>
      <c r="P56" s="168"/>
      <c r="Q56" s="201"/>
      <c r="R56" s="77"/>
      <c r="S56" s="77"/>
    </row>
    <row r="57" spans="1:19" ht="13.5" customHeight="1">
      <c r="A57" s="474" t="s">
        <v>1146</v>
      </c>
      <c r="B57" s="463" t="s">
        <v>1147</v>
      </c>
      <c r="C57" s="464" t="s">
        <v>1148</v>
      </c>
      <c r="D57" s="465" t="s">
        <v>134</v>
      </c>
      <c r="E57" s="115" t="s">
        <v>1093</v>
      </c>
      <c r="F57" s="115" t="s">
        <v>137</v>
      </c>
      <c r="G57" s="115" t="s">
        <v>1070</v>
      </c>
      <c r="H57" s="460">
        <v>128946705.2709</v>
      </c>
      <c r="I57" s="473">
        <v>869.29399999999998</v>
      </c>
      <c r="J57" s="462">
        <v>-7.3687897917550482E-2</v>
      </c>
      <c r="K57" s="462">
        <v>-1.3231232235458079E-2</v>
      </c>
      <c r="L57" s="462">
        <v>-9.4341100500543451E-3</v>
      </c>
      <c r="M57" s="303"/>
      <c r="N57" s="303"/>
      <c r="O57" s="303"/>
      <c r="P57" s="168"/>
      <c r="Q57" s="201"/>
      <c r="R57" s="77"/>
      <c r="S57" s="77"/>
    </row>
    <row r="58" spans="1:19" s="273" customFormat="1" ht="12.75" customHeight="1">
      <c r="A58" s="474" t="s">
        <v>1065</v>
      </c>
      <c r="B58" s="463" t="s">
        <v>1065</v>
      </c>
      <c r="C58" s="464" t="s">
        <v>1065</v>
      </c>
      <c r="D58" s="465" t="s">
        <v>1065</v>
      </c>
      <c r="E58" s="115" t="s">
        <v>1065</v>
      </c>
      <c r="F58" s="115" t="s">
        <v>138</v>
      </c>
      <c r="G58" s="115" t="s">
        <v>1070</v>
      </c>
      <c r="H58" s="460">
        <v>104673628.6688</v>
      </c>
      <c r="I58" s="473">
        <v>856.08500000000004</v>
      </c>
      <c r="J58" s="462">
        <v>0.30233096320568031</v>
      </c>
      <c r="K58" s="462">
        <v>-1.3640097340738344E-2</v>
      </c>
      <c r="L58" s="462">
        <v>-1.0310784705490628E-2</v>
      </c>
      <c r="M58" s="303"/>
      <c r="N58" s="303"/>
      <c r="O58" s="303"/>
      <c r="P58" s="168"/>
      <c r="Q58" s="201"/>
      <c r="R58" s="77"/>
      <c r="S58" s="77"/>
    </row>
    <row r="59" spans="1:19" ht="13.5" customHeight="1">
      <c r="A59" s="137"/>
      <c r="B59" s="463"/>
      <c r="C59" s="464"/>
      <c r="D59" s="465"/>
      <c r="E59" s="115"/>
      <c r="F59" s="115" t="s">
        <v>139</v>
      </c>
      <c r="G59" s="115" t="s">
        <v>1070</v>
      </c>
      <c r="H59" s="460">
        <v>4558227.2505000001</v>
      </c>
      <c r="I59" s="461">
        <v>866.82629999999995</v>
      </c>
      <c r="J59" s="462">
        <v>0.33152651353326235</v>
      </c>
      <c r="K59" s="462">
        <v>-1.3052043187232631E-2</v>
      </c>
      <c r="L59" s="462" t="s">
        <v>1065</v>
      </c>
      <c r="M59" s="303"/>
      <c r="N59" s="303"/>
      <c r="O59" s="303"/>
      <c r="P59" s="168"/>
      <c r="Q59" s="201"/>
      <c r="R59" s="77"/>
      <c r="S59" s="77"/>
    </row>
    <row r="60" spans="1:19" ht="12.75" customHeight="1">
      <c r="A60" s="137" t="s">
        <v>1149</v>
      </c>
      <c r="B60" s="463" t="s">
        <v>1150</v>
      </c>
      <c r="C60" s="464" t="s">
        <v>1151</v>
      </c>
      <c r="D60" s="465" t="s">
        <v>134</v>
      </c>
      <c r="E60" s="115" t="s">
        <v>1069</v>
      </c>
      <c r="F60" s="115" t="s">
        <v>137</v>
      </c>
      <c r="G60" s="115" t="s">
        <v>1070</v>
      </c>
      <c r="H60" s="460">
        <v>126718635.8627</v>
      </c>
      <c r="I60" s="461">
        <v>921.27179999999998</v>
      </c>
      <c r="J60" s="462">
        <v>-0.13709161860728558</v>
      </c>
      <c r="K60" s="462">
        <v>-7.5421810787912547E-2</v>
      </c>
      <c r="L60" s="462">
        <v>-6.3004504637469316E-2</v>
      </c>
      <c r="M60" s="303"/>
      <c r="N60" s="303"/>
      <c r="O60" s="303"/>
      <c r="P60" s="168"/>
      <c r="Q60" s="201"/>
      <c r="R60" s="77"/>
      <c r="S60" s="77"/>
    </row>
    <row r="61" spans="1:19" ht="12.75" customHeight="1">
      <c r="A61" s="137" t="s">
        <v>1065</v>
      </c>
      <c r="B61" s="463" t="s">
        <v>1065</v>
      </c>
      <c r="C61" s="464" t="s">
        <v>1065</v>
      </c>
      <c r="D61" s="465" t="s">
        <v>1065</v>
      </c>
      <c r="E61" s="115" t="s">
        <v>1065</v>
      </c>
      <c r="F61" s="115" t="s">
        <v>138</v>
      </c>
      <c r="G61" s="115" t="s">
        <v>1070</v>
      </c>
      <c r="H61" s="460">
        <v>5868520.0078999996</v>
      </c>
      <c r="I61" s="461">
        <v>872.39430000000004</v>
      </c>
      <c r="J61" s="462">
        <v>-0.14846920425339016</v>
      </c>
      <c r="K61" s="462">
        <v>-7.6214842204634148E-2</v>
      </c>
      <c r="L61" s="462">
        <v>-6.4603920952485239E-2</v>
      </c>
      <c r="M61" s="303"/>
      <c r="N61" s="303"/>
      <c r="O61" s="303"/>
      <c r="P61" s="168"/>
      <c r="Q61" s="201"/>
      <c r="R61" s="77"/>
      <c r="S61" s="77"/>
    </row>
    <row r="62" spans="1:19" ht="12.75" customHeight="1">
      <c r="A62" s="137" t="s">
        <v>1065</v>
      </c>
      <c r="B62" s="463" t="s">
        <v>1065</v>
      </c>
      <c r="C62" s="464" t="s">
        <v>1065</v>
      </c>
      <c r="D62" s="465" t="s">
        <v>1065</v>
      </c>
      <c r="E62" s="115" t="s">
        <v>1065</v>
      </c>
      <c r="F62" s="115" t="s">
        <v>139</v>
      </c>
      <c r="G62" s="115" t="s">
        <v>1070</v>
      </c>
      <c r="H62" s="460">
        <v>4550693.1601999998</v>
      </c>
      <c r="I62" s="461">
        <v>920.07579999999996</v>
      </c>
      <c r="J62" s="462">
        <v>-0.37175350122305884</v>
      </c>
      <c r="K62" s="462">
        <v>-7.5131533870843481E-2</v>
      </c>
      <c r="L62" s="462">
        <v>-6.2326803984394274E-2</v>
      </c>
      <c r="M62" s="303"/>
      <c r="N62" s="303"/>
      <c r="O62" s="303"/>
      <c r="P62" s="246"/>
      <c r="Q62" s="247"/>
      <c r="R62" s="77"/>
      <c r="S62" s="77"/>
    </row>
    <row r="63" spans="1:19" s="273" customFormat="1" ht="12.75" customHeight="1">
      <c r="A63" s="137"/>
      <c r="B63" s="463"/>
      <c r="C63" s="464"/>
      <c r="D63" s="465"/>
      <c r="E63" s="115"/>
      <c r="F63" s="115" t="s">
        <v>1069</v>
      </c>
      <c r="G63" s="115" t="s">
        <v>1070</v>
      </c>
      <c r="H63" s="460">
        <v>2721838.068</v>
      </c>
      <c r="I63" s="461">
        <v>921.18859999999995</v>
      </c>
      <c r="J63" s="462">
        <v>2.6011401663155187E-2</v>
      </c>
      <c r="K63" s="462">
        <v>-7.4652941843206477E-2</v>
      </c>
      <c r="L63" s="462">
        <v>-6.1444670150576308E-2</v>
      </c>
      <c r="M63" s="303"/>
      <c r="N63" s="303"/>
      <c r="O63" s="303"/>
      <c r="P63" s="246"/>
      <c r="Q63" s="247"/>
      <c r="R63" s="77"/>
      <c r="S63" s="77"/>
    </row>
    <row r="64" spans="1:19" ht="12.75" customHeight="1">
      <c r="A64" s="137" t="s">
        <v>1152</v>
      </c>
      <c r="B64" s="195">
        <v>74643964821</v>
      </c>
      <c r="C64" s="290" t="s">
        <v>1153</v>
      </c>
      <c r="D64" s="458" t="s">
        <v>134</v>
      </c>
      <c r="E64" s="115" t="s">
        <v>1077</v>
      </c>
      <c r="F64" s="115" t="s">
        <v>1065</v>
      </c>
      <c r="G64" s="115" t="s">
        <v>1074</v>
      </c>
      <c r="H64" s="460">
        <v>249299940.80000001</v>
      </c>
      <c r="I64" s="461">
        <v>130.9364979797511</v>
      </c>
      <c r="J64" s="462">
        <v>0.18754749919008185</v>
      </c>
      <c r="K64" s="462">
        <v>1.9385825054007988E-4</v>
      </c>
      <c r="L64" s="462">
        <v>3.9939919157760961E-4</v>
      </c>
      <c r="M64" s="303"/>
      <c r="N64" s="303"/>
      <c r="O64" s="303"/>
      <c r="P64" s="248"/>
      <c r="Q64" s="201"/>
      <c r="R64" s="77"/>
      <c r="S64" s="77"/>
    </row>
    <row r="65" spans="1:19" ht="12.75" customHeight="1">
      <c r="A65" s="137" t="s">
        <v>1163</v>
      </c>
      <c r="B65" s="195" t="s">
        <v>1164</v>
      </c>
      <c r="C65" s="290" t="s">
        <v>1165</v>
      </c>
      <c r="D65" s="458" t="s">
        <v>89</v>
      </c>
      <c r="E65" s="115" t="s">
        <v>1093</v>
      </c>
      <c r="F65" s="115" t="s">
        <v>1065</v>
      </c>
      <c r="G65" s="115" t="s">
        <v>1070</v>
      </c>
      <c r="H65" s="116">
        <v>62209471.490000002</v>
      </c>
      <c r="I65" s="117">
        <v>741.88004191284574</v>
      </c>
      <c r="J65" s="462">
        <v>-2.9037746908890383E-2</v>
      </c>
      <c r="K65" s="462">
        <v>-1.9401910915006759E-2</v>
      </c>
      <c r="L65" s="462">
        <v>-1.6869536090149961E-2</v>
      </c>
      <c r="M65" s="303"/>
      <c r="N65" s="303"/>
      <c r="O65" s="303"/>
      <c r="P65" s="168"/>
      <c r="Q65" s="201"/>
      <c r="R65" s="77"/>
      <c r="S65" s="77"/>
    </row>
    <row r="66" spans="1:19" ht="12.75" customHeight="1">
      <c r="A66" s="468" t="s">
        <v>1444</v>
      </c>
      <c r="B66" s="195">
        <v>89809469629</v>
      </c>
      <c r="C66" s="290" t="s">
        <v>1166</v>
      </c>
      <c r="D66" s="458" t="s">
        <v>89</v>
      </c>
      <c r="E66" s="459" t="s">
        <v>1077</v>
      </c>
      <c r="F66" s="459" t="s">
        <v>1065</v>
      </c>
      <c r="G66" s="459" t="s">
        <v>1070</v>
      </c>
      <c r="H66" s="116">
        <v>133548173.52</v>
      </c>
      <c r="I66" s="117">
        <v>758.22307388930449</v>
      </c>
      <c r="J66" s="462">
        <v>-7.7408600649843118E-3</v>
      </c>
      <c r="K66" s="462">
        <v>-2.3078438837464965E-4</v>
      </c>
      <c r="L66" s="462">
        <v>-2.7676271814958131E-4</v>
      </c>
      <c r="M66" s="303"/>
      <c r="N66" s="303"/>
      <c r="O66" s="303"/>
      <c r="P66" s="168"/>
      <c r="Q66" s="201"/>
      <c r="R66" s="77"/>
      <c r="S66" s="77"/>
    </row>
    <row r="67" spans="1:19" ht="12.75" customHeight="1">
      <c r="A67" s="137" t="s">
        <v>1167</v>
      </c>
      <c r="B67" s="195">
        <v>85535430386</v>
      </c>
      <c r="C67" s="290" t="s">
        <v>1168</v>
      </c>
      <c r="D67" s="458" t="s">
        <v>89</v>
      </c>
      <c r="E67" s="459" t="s">
        <v>1069</v>
      </c>
      <c r="F67" s="459" t="s">
        <v>1065</v>
      </c>
      <c r="G67" s="459" t="s">
        <v>1074</v>
      </c>
      <c r="H67" s="116">
        <v>145500141.27000001</v>
      </c>
      <c r="I67" s="117">
        <v>46.373194059143337</v>
      </c>
      <c r="J67" s="462">
        <v>-8.6118545494805354E-2</v>
      </c>
      <c r="K67" s="462">
        <v>-8.2918947979046531E-2</v>
      </c>
      <c r="L67" s="462">
        <v>-7.3679431229498271E-2</v>
      </c>
      <c r="M67" s="303"/>
      <c r="N67" s="303"/>
      <c r="O67" s="303"/>
      <c r="P67" s="168"/>
      <c r="Q67" s="201"/>
      <c r="R67" s="77"/>
      <c r="S67" s="77"/>
    </row>
    <row r="68" spans="1:19" ht="12.75" customHeight="1">
      <c r="A68" s="137" t="s">
        <v>1169</v>
      </c>
      <c r="B68" s="195">
        <v>40425097619</v>
      </c>
      <c r="C68" s="290" t="s">
        <v>1170</v>
      </c>
      <c r="D68" s="458" t="s">
        <v>89</v>
      </c>
      <c r="E68" s="459" t="s">
        <v>1069</v>
      </c>
      <c r="F68" s="459" t="s">
        <v>1065</v>
      </c>
      <c r="G68" s="459" t="s">
        <v>1070</v>
      </c>
      <c r="H68" s="116">
        <v>16727521.689999999</v>
      </c>
      <c r="I68" s="117">
        <v>707.90332848286334</v>
      </c>
      <c r="J68" s="462">
        <v>-8.6782561498869204E-2</v>
      </c>
      <c r="K68" s="462">
        <v>-8.2938678565301682E-2</v>
      </c>
      <c r="L68" s="462">
        <v>-8.2057947455322355E-2</v>
      </c>
      <c r="M68" s="303"/>
      <c r="N68" s="303"/>
      <c r="O68" s="303"/>
      <c r="P68" s="168"/>
      <c r="Q68" s="201"/>
      <c r="R68" s="77"/>
      <c r="S68" s="77"/>
    </row>
    <row r="69" spans="1:19" ht="12.75" customHeight="1">
      <c r="A69" s="137" t="s">
        <v>1171</v>
      </c>
      <c r="B69" s="195" t="s">
        <v>1172</v>
      </c>
      <c r="C69" s="290" t="s">
        <v>1173</v>
      </c>
      <c r="D69" s="458" t="s">
        <v>89</v>
      </c>
      <c r="E69" s="459" t="s">
        <v>1093</v>
      </c>
      <c r="F69" s="459" t="s">
        <v>1065</v>
      </c>
      <c r="G69" s="459" t="s">
        <v>1070</v>
      </c>
      <c r="H69" s="116">
        <v>19211074.68</v>
      </c>
      <c r="I69" s="117">
        <v>782.24861451710558</v>
      </c>
      <c r="J69" s="462">
        <v>9.4968346684964899E-4</v>
      </c>
      <c r="K69" s="462">
        <v>-1.0863819481982118E-3</v>
      </c>
      <c r="L69" s="462">
        <v>-1.5650479305613363E-3</v>
      </c>
      <c r="M69" s="303"/>
      <c r="N69" s="303"/>
      <c r="O69" s="303"/>
      <c r="P69" s="168"/>
      <c r="Q69" s="201"/>
      <c r="R69" s="77"/>
      <c r="S69" s="77"/>
    </row>
    <row r="70" spans="1:19" ht="12.75" customHeight="1">
      <c r="A70" s="137" t="s">
        <v>1174</v>
      </c>
      <c r="B70" s="195">
        <v>55749429688</v>
      </c>
      <c r="C70" s="290" t="s">
        <v>1175</v>
      </c>
      <c r="D70" s="458" t="s">
        <v>89</v>
      </c>
      <c r="E70" s="459" t="s">
        <v>1093</v>
      </c>
      <c r="F70" s="459" t="s">
        <v>1065</v>
      </c>
      <c r="G70" s="459" t="s">
        <v>1070</v>
      </c>
      <c r="H70" s="116">
        <v>29889068.879999999</v>
      </c>
      <c r="I70" s="117">
        <v>769.30910122408329</v>
      </c>
      <c r="J70" s="462">
        <v>-8.2627123878449282E-3</v>
      </c>
      <c r="K70" s="462">
        <v>-1.0295819591200184E-2</v>
      </c>
      <c r="L70" s="462">
        <v>-4.2492880943655331E-3</v>
      </c>
      <c r="M70" s="303"/>
      <c r="N70" s="303"/>
      <c r="O70" s="303"/>
      <c r="P70" s="168"/>
      <c r="Q70" s="201"/>
      <c r="R70" s="77"/>
      <c r="S70" s="77"/>
    </row>
    <row r="71" spans="1:19" ht="12.75" customHeight="1">
      <c r="A71" s="114" t="s">
        <v>1176</v>
      </c>
      <c r="B71" s="195" t="s">
        <v>1177</v>
      </c>
      <c r="C71" s="290" t="s">
        <v>1178</v>
      </c>
      <c r="D71" s="458" t="s">
        <v>89</v>
      </c>
      <c r="E71" s="115" t="s">
        <v>1093</v>
      </c>
      <c r="F71" s="115" t="s">
        <v>1065</v>
      </c>
      <c r="G71" s="115" t="s">
        <v>1110</v>
      </c>
      <c r="H71" s="460">
        <v>16834376.100000001</v>
      </c>
      <c r="I71" s="461">
        <v>719.02103607634137</v>
      </c>
      <c r="J71" s="462">
        <v>9.1432557071136067E-4</v>
      </c>
      <c r="K71" s="462">
        <v>1.7697536552208071E-4</v>
      </c>
      <c r="L71" s="462">
        <v>3.2109792097028134E-3</v>
      </c>
      <c r="M71" s="303"/>
      <c r="N71" s="303"/>
      <c r="O71" s="303"/>
      <c r="P71" s="168"/>
      <c r="Q71" s="201"/>
      <c r="R71" s="77"/>
      <c r="S71" s="77"/>
    </row>
    <row r="72" spans="1:19" ht="12.75" customHeight="1">
      <c r="A72" s="114" t="s">
        <v>1179</v>
      </c>
      <c r="B72" s="195" t="s">
        <v>1180</v>
      </c>
      <c r="C72" s="290" t="s">
        <v>1181</v>
      </c>
      <c r="D72" s="458" t="s">
        <v>89</v>
      </c>
      <c r="E72" s="115" t="s">
        <v>1077</v>
      </c>
      <c r="F72" s="115" t="s">
        <v>1065</v>
      </c>
      <c r="G72" s="115" t="s">
        <v>1070</v>
      </c>
      <c r="H72" s="460">
        <v>51970348.32</v>
      </c>
      <c r="I72" s="461">
        <v>747.913805706262</v>
      </c>
      <c r="J72" s="462">
        <v>-1.7800017136090363E-2</v>
      </c>
      <c r="K72" s="462">
        <v>-5.3802285076354206E-4</v>
      </c>
      <c r="L72" s="462">
        <v>-3.8907115747888188E-4</v>
      </c>
      <c r="M72" s="303"/>
      <c r="N72" s="303"/>
      <c r="O72" s="303"/>
      <c r="P72" s="168"/>
      <c r="Q72" s="201"/>
      <c r="R72" s="77"/>
      <c r="S72" s="77"/>
    </row>
    <row r="73" spans="1:19" ht="12.75" customHeight="1">
      <c r="A73" s="114" t="s">
        <v>1445</v>
      </c>
      <c r="B73" s="195">
        <v>61515780704</v>
      </c>
      <c r="C73" s="290" t="s">
        <v>1182</v>
      </c>
      <c r="D73" s="458" t="s">
        <v>89</v>
      </c>
      <c r="E73" s="115" t="s">
        <v>1077</v>
      </c>
      <c r="F73" s="115" t="s">
        <v>1065</v>
      </c>
      <c r="G73" s="115" t="s">
        <v>1074</v>
      </c>
      <c r="H73" s="460">
        <v>266823383.06999999</v>
      </c>
      <c r="I73" s="461">
        <v>133.20466348166897</v>
      </c>
      <c r="J73" s="462">
        <v>-7.9811145463356548E-3</v>
      </c>
      <c r="K73" s="462">
        <v>2.6691356336483452E-5</v>
      </c>
      <c r="L73" s="462">
        <v>2.0045949624325488E-4</v>
      </c>
      <c r="M73" s="303"/>
      <c r="N73" s="303"/>
      <c r="O73" s="303"/>
      <c r="P73" s="168"/>
      <c r="Q73" s="201"/>
      <c r="R73" s="77"/>
      <c r="S73" s="77"/>
    </row>
    <row r="74" spans="1:19" ht="12.75" customHeight="1">
      <c r="A74" s="114" t="s">
        <v>1183</v>
      </c>
      <c r="B74" s="195">
        <v>16128752508</v>
      </c>
      <c r="C74" s="290" t="s">
        <v>1184</v>
      </c>
      <c r="D74" s="458" t="s">
        <v>89</v>
      </c>
      <c r="E74" s="115" t="s">
        <v>1073</v>
      </c>
      <c r="F74" s="115" t="s">
        <v>1065</v>
      </c>
      <c r="G74" s="115" t="s">
        <v>1070</v>
      </c>
      <c r="H74" s="460">
        <v>45486106.009999998</v>
      </c>
      <c r="I74" s="461">
        <v>108.84307713874001</v>
      </c>
      <c r="J74" s="462">
        <v>1.3337263529335841E-2</v>
      </c>
      <c r="K74" s="462">
        <v>1.0962434160889378E-2</v>
      </c>
      <c r="L74" s="462">
        <v>1.2653086336483099E-2</v>
      </c>
      <c r="M74" s="303"/>
      <c r="N74" s="303"/>
      <c r="O74" s="303"/>
      <c r="P74" s="168"/>
      <c r="Q74" s="201"/>
      <c r="R74" s="77"/>
      <c r="S74" s="77"/>
    </row>
    <row r="75" spans="1:19" ht="12.75" customHeight="1">
      <c r="A75" s="114" t="s">
        <v>1185</v>
      </c>
      <c r="B75" s="195" t="s">
        <v>1186</v>
      </c>
      <c r="C75" s="290" t="s">
        <v>1187</v>
      </c>
      <c r="D75" s="458" t="s">
        <v>1188</v>
      </c>
      <c r="E75" s="115" t="s">
        <v>1077</v>
      </c>
      <c r="F75" s="115" t="s">
        <v>1065</v>
      </c>
      <c r="G75" s="115" t="s">
        <v>1070</v>
      </c>
      <c r="H75" s="460">
        <v>1698243140.9400001</v>
      </c>
      <c r="I75" s="461">
        <v>1064.4183891555483</v>
      </c>
      <c r="J75" s="462">
        <v>-4.2872797879233149E-3</v>
      </c>
      <c r="K75" s="462">
        <v>-5.7694519244854137E-3</v>
      </c>
      <c r="L75" s="462">
        <v>-3.8245710098234742E-3</v>
      </c>
      <c r="M75" s="303"/>
      <c r="N75" s="303"/>
      <c r="O75" s="303"/>
      <c r="P75" s="168"/>
      <c r="Q75" s="201"/>
      <c r="R75" s="77"/>
      <c r="S75" s="77"/>
    </row>
    <row r="76" spans="1:19" ht="12.75" customHeight="1">
      <c r="A76" s="137" t="s">
        <v>1189</v>
      </c>
      <c r="B76" s="195">
        <v>97407922886</v>
      </c>
      <c r="C76" s="290" t="s">
        <v>1190</v>
      </c>
      <c r="D76" s="458" t="s">
        <v>1188</v>
      </c>
      <c r="E76" s="115" t="s">
        <v>1077</v>
      </c>
      <c r="F76" s="115" t="s">
        <v>1065</v>
      </c>
      <c r="G76" s="115" t="s">
        <v>1070</v>
      </c>
      <c r="H76" s="460">
        <v>1050689700.7</v>
      </c>
      <c r="I76" s="461">
        <v>910.88474738313278</v>
      </c>
      <c r="J76" s="462">
        <v>-1.7608809465285202E-2</v>
      </c>
      <c r="K76" s="462">
        <v>-7.7547777744350066E-3</v>
      </c>
      <c r="L76" s="462">
        <v>-7.729791283860532E-3</v>
      </c>
      <c r="M76" s="303"/>
      <c r="N76" s="303"/>
      <c r="O76" s="303"/>
      <c r="P76" s="168"/>
      <c r="Q76" s="201"/>
      <c r="R76" s="77"/>
      <c r="S76" s="77"/>
    </row>
    <row r="77" spans="1:19" ht="12.75" customHeight="1">
      <c r="A77" s="114" t="s">
        <v>1191</v>
      </c>
      <c r="B77" s="195" t="s">
        <v>1192</v>
      </c>
      <c r="C77" s="290" t="s">
        <v>1193</v>
      </c>
      <c r="D77" s="458" t="s">
        <v>1188</v>
      </c>
      <c r="E77" s="115" t="s">
        <v>1077</v>
      </c>
      <c r="F77" s="115" t="s">
        <v>137</v>
      </c>
      <c r="G77" s="115" t="s">
        <v>1110</v>
      </c>
      <c r="H77" s="460">
        <v>25919121.3312</v>
      </c>
      <c r="I77" s="461">
        <v>749.05830000000003</v>
      </c>
      <c r="J77" s="462">
        <v>1.8560796700854976E-3</v>
      </c>
      <c r="K77" s="462">
        <v>1.1181212127828744E-3</v>
      </c>
      <c r="L77" s="462">
        <v>2.3925033027418774E-3</v>
      </c>
      <c r="M77" s="303"/>
      <c r="N77" s="303"/>
      <c r="O77" s="303"/>
      <c r="P77" s="168"/>
      <c r="Q77" s="201"/>
      <c r="R77" s="77"/>
      <c r="S77" s="77"/>
    </row>
    <row r="78" spans="1:19" ht="12.75" customHeight="1">
      <c r="A78" s="114" t="s">
        <v>1065</v>
      </c>
      <c r="B78" s="195" t="s">
        <v>1065</v>
      </c>
      <c r="C78" s="290" t="s">
        <v>1065</v>
      </c>
      <c r="D78" s="458" t="s">
        <v>1065</v>
      </c>
      <c r="E78" s="115" t="s">
        <v>1065</v>
      </c>
      <c r="F78" s="115" t="s">
        <v>138</v>
      </c>
      <c r="G78" s="115" t="s">
        <v>1110</v>
      </c>
      <c r="H78" s="460">
        <v>11480722.129000001</v>
      </c>
      <c r="I78" s="461">
        <v>743.61149999999998</v>
      </c>
      <c r="J78" s="462">
        <v>1.6972838283761948E-3</v>
      </c>
      <c r="K78" s="462">
        <v>9.5924731159802157E-4</v>
      </c>
      <c r="L78" s="462">
        <v>2.0639548928584883E-3</v>
      </c>
      <c r="M78" s="303"/>
      <c r="N78" s="303"/>
      <c r="O78" s="303"/>
      <c r="P78" s="168"/>
      <c r="Q78" s="201"/>
      <c r="R78" s="77"/>
      <c r="S78" s="77"/>
    </row>
    <row r="79" spans="1:19" ht="12.75" customHeight="1">
      <c r="A79" s="114" t="s">
        <v>1065</v>
      </c>
      <c r="B79" s="195" t="s">
        <v>1065</v>
      </c>
      <c r="C79" s="290" t="s">
        <v>1065</v>
      </c>
      <c r="D79" s="458" t="s">
        <v>1065</v>
      </c>
      <c r="E79" s="115" t="s">
        <v>1065</v>
      </c>
      <c r="F79" s="115" t="s">
        <v>139</v>
      </c>
      <c r="G79" s="115" t="s">
        <v>1110</v>
      </c>
      <c r="H79" s="460">
        <v>1719095.6701</v>
      </c>
      <c r="I79" s="461">
        <v>738.19730000000004</v>
      </c>
      <c r="J79" s="462">
        <v>-1.7262025954099314E-2</v>
      </c>
      <c r="K79" s="462">
        <v>8.0018496534339789E-4</v>
      </c>
      <c r="L79" s="462">
        <v>1.7349499563499293E-3</v>
      </c>
      <c r="M79" s="303"/>
      <c r="N79" s="303"/>
      <c r="O79" s="303"/>
      <c r="P79" s="168"/>
      <c r="Q79" s="201"/>
      <c r="R79" s="77"/>
      <c r="S79" s="77"/>
    </row>
    <row r="80" spans="1:19" ht="12.75" customHeight="1">
      <c r="A80" s="114" t="s">
        <v>1194</v>
      </c>
      <c r="B80" s="195" t="s">
        <v>1195</v>
      </c>
      <c r="C80" s="290" t="s">
        <v>1196</v>
      </c>
      <c r="D80" s="458" t="s">
        <v>1188</v>
      </c>
      <c r="E80" s="115" t="s">
        <v>1077</v>
      </c>
      <c r="F80" s="115" t="s">
        <v>137</v>
      </c>
      <c r="G80" s="115" t="s">
        <v>1110</v>
      </c>
      <c r="H80" s="460">
        <v>33403821.504099999</v>
      </c>
      <c r="I80" s="461">
        <v>728.68859999999995</v>
      </c>
      <c r="J80" s="462">
        <v>1.8728911074745724E-3</v>
      </c>
      <c r="K80" s="462">
        <v>1.1348304261122877E-3</v>
      </c>
      <c r="L80" s="462">
        <v>2.0954857610782085E-3</v>
      </c>
      <c r="M80" s="303"/>
      <c r="N80" s="303"/>
      <c r="O80" s="303"/>
      <c r="P80" s="168"/>
      <c r="Q80" s="201"/>
      <c r="R80" s="77"/>
      <c r="S80" s="77"/>
    </row>
    <row r="81" spans="1:19" ht="12.75" customHeight="1">
      <c r="A81" s="114" t="s">
        <v>1065</v>
      </c>
      <c r="B81" s="195" t="s">
        <v>1065</v>
      </c>
      <c r="C81" s="290" t="s">
        <v>1065</v>
      </c>
      <c r="D81" s="458" t="s">
        <v>1065</v>
      </c>
      <c r="E81" s="115" t="s">
        <v>1065</v>
      </c>
      <c r="F81" s="115" t="s">
        <v>138</v>
      </c>
      <c r="G81" s="115" t="s">
        <v>1110</v>
      </c>
      <c r="H81" s="460">
        <v>13936387.030200001</v>
      </c>
      <c r="I81" s="461">
        <v>726.28729999999996</v>
      </c>
      <c r="J81" s="462">
        <v>-5.8062062560461092E-3</v>
      </c>
      <c r="K81" s="462">
        <v>1.0549991766164446E-3</v>
      </c>
      <c r="L81" s="462">
        <v>1.9306796750095945E-3</v>
      </c>
      <c r="M81" s="303"/>
      <c r="N81" s="303"/>
      <c r="O81" s="303"/>
      <c r="P81" s="168"/>
      <c r="Q81" s="201"/>
      <c r="R81" s="77"/>
      <c r="S81" s="77"/>
    </row>
    <row r="82" spans="1:19" ht="12.75" customHeight="1">
      <c r="A82" s="114" t="s">
        <v>1065</v>
      </c>
      <c r="B82" s="195" t="s">
        <v>1065</v>
      </c>
      <c r="C82" s="290" t="s">
        <v>1065</v>
      </c>
      <c r="D82" s="458" t="s">
        <v>1065</v>
      </c>
      <c r="E82" s="115" t="s">
        <v>1065</v>
      </c>
      <c r="F82" s="115" t="s">
        <v>139</v>
      </c>
      <c r="G82" s="115" t="s">
        <v>1110</v>
      </c>
      <c r="H82" s="460">
        <v>3477174.6866000001</v>
      </c>
      <c r="I82" s="461">
        <v>723.89710000000002</v>
      </c>
      <c r="J82" s="462">
        <v>-3.4379556944293954E-3</v>
      </c>
      <c r="K82" s="462">
        <v>9.7545593719128298E-4</v>
      </c>
      <c r="L82" s="462">
        <v>1.7646969056894779E-3</v>
      </c>
      <c r="M82" s="303"/>
      <c r="N82" s="303"/>
      <c r="O82" s="303"/>
      <c r="P82" s="168"/>
      <c r="Q82" s="201"/>
      <c r="R82" s="77"/>
      <c r="S82" s="77"/>
    </row>
    <row r="83" spans="1:19" ht="12.75" customHeight="1">
      <c r="A83" s="114" t="s">
        <v>1446</v>
      </c>
      <c r="B83" s="195">
        <v>30096106301</v>
      </c>
      <c r="C83" s="290" t="s">
        <v>1197</v>
      </c>
      <c r="D83" s="458" t="s">
        <v>1188</v>
      </c>
      <c r="E83" s="115" t="s">
        <v>1077</v>
      </c>
      <c r="F83" s="115" t="s">
        <v>1065</v>
      </c>
      <c r="G83" s="115" t="s">
        <v>1110</v>
      </c>
      <c r="H83" s="460">
        <v>467411110.25</v>
      </c>
      <c r="I83" s="461">
        <v>942.48688158910272</v>
      </c>
      <c r="J83" s="462">
        <v>3.5674947555919712E-2</v>
      </c>
      <c r="K83" s="462">
        <v>1.3585782559637494E-3</v>
      </c>
      <c r="L83" s="462">
        <v>3.3312243845431411E-3</v>
      </c>
      <c r="M83" s="303"/>
      <c r="N83" s="303"/>
      <c r="O83" s="303"/>
      <c r="P83" s="168"/>
      <c r="Q83" s="201"/>
      <c r="R83" s="77"/>
      <c r="S83" s="77"/>
    </row>
    <row r="84" spans="1:19" ht="12.75" customHeight="1">
      <c r="A84" s="114" t="s">
        <v>1198</v>
      </c>
      <c r="B84" s="195">
        <v>18911840764</v>
      </c>
      <c r="C84" s="290" t="s">
        <v>1199</v>
      </c>
      <c r="D84" s="458" t="s">
        <v>1188</v>
      </c>
      <c r="E84" s="115" t="s">
        <v>1069</v>
      </c>
      <c r="F84" s="115" t="s">
        <v>1065</v>
      </c>
      <c r="G84" s="115" t="s">
        <v>1070</v>
      </c>
      <c r="H84" s="460">
        <v>245976934.97</v>
      </c>
      <c r="I84" s="461">
        <v>96.565129281896972</v>
      </c>
      <c r="J84" s="462">
        <v>-0.14103101965120945</v>
      </c>
      <c r="K84" s="462">
        <v>-6.7054288849325627E-2</v>
      </c>
      <c r="L84" s="462">
        <v>-5.2972192477174884E-2</v>
      </c>
      <c r="M84" s="303"/>
      <c r="N84" s="303"/>
      <c r="O84" s="303"/>
      <c r="P84" s="168"/>
      <c r="Q84" s="201"/>
      <c r="R84" s="77"/>
      <c r="S84" s="77"/>
    </row>
    <row r="85" spans="1:19" ht="12.75" customHeight="1">
      <c r="A85" s="137" t="s">
        <v>1200</v>
      </c>
      <c r="B85" s="195" t="s">
        <v>1201</v>
      </c>
      <c r="C85" s="290" t="s">
        <v>1202</v>
      </c>
      <c r="D85" s="458" t="s">
        <v>1188</v>
      </c>
      <c r="E85" s="115" t="s">
        <v>1077</v>
      </c>
      <c r="F85" s="115"/>
      <c r="G85" s="115" t="s">
        <v>1070</v>
      </c>
      <c r="H85" s="460">
        <v>117490233.77</v>
      </c>
      <c r="I85" s="461">
        <v>749.16077259857514</v>
      </c>
      <c r="J85" s="462">
        <v>0.10239084255287745</v>
      </c>
      <c r="K85" s="462">
        <v>-6.7024354876854542E-4</v>
      </c>
      <c r="L85" s="462">
        <v>-1.5622395554648616E-4</v>
      </c>
      <c r="M85" s="303"/>
      <c r="N85" s="303"/>
      <c r="O85" s="303"/>
      <c r="P85" s="168"/>
      <c r="Q85" s="201"/>
      <c r="R85" s="77"/>
      <c r="S85" s="77"/>
    </row>
    <row r="86" spans="1:19" ht="12.75" customHeight="1">
      <c r="A86" s="114" t="s">
        <v>1203</v>
      </c>
      <c r="B86" s="195">
        <v>62937824927</v>
      </c>
      <c r="C86" s="290" t="s">
        <v>1204</v>
      </c>
      <c r="D86" s="458" t="s">
        <v>1188</v>
      </c>
      <c r="E86" s="115" t="s">
        <v>1093</v>
      </c>
      <c r="F86" s="115" t="s">
        <v>1065</v>
      </c>
      <c r="G86" s="115" t="s">
        <v>1070</v>
      </c>
      <c r="H86" s="460">
        <v>60654793.640000001</v>
      </c>
      <c r="I86" s="461">
        <v>804.87549546206787</v>
      </c>
      <c r="J86" s="462">
        <v>0.16066731118866429</v>
      </c>
      <c r="K86" s="462">
        <v>-8.8239860774265155E-3</v>
      </c>
      <c r="L86" s="462">
        <v>-5.7778294735405522E-3</v>
      </c>
      <c r="M86" s="303"/>
      <c r="N86" s="303"/>
      <c r="O86" s="303"/>
      <c r="P86" s="168"/>
      <c r="Q86" s="201"/>
      <c r="R86" s="77"/>
      <c r="S86" s="77"/>
    </row>
    <row r="87" spans="1:19" ht="12.75" customHeight="1">
      <c r="A87" s="137" t="s">
        <v>1205</v>
      </c>
      <c r="B87" s="195">
        <v>52772437018</v>
      </c>
      <c r="C87" s="290" t="s">
        <v>1206</v>
      </c>
      <c r="D87" s="458" t="s">
        <v>1188</v>
      </c>
      <c r="E87" s="115" t="s">
        <v>1073</v>
      </c>
      <c r="F87" s="115" t="s">
        <v>1065</v>
      </c>
      <c r="G87" s="115" t="s">
        <v>1070</v>
      </c>
      <c r="H87" s="460">
        <v>249729917</v>
      </c>
      <c r="I87" s="461">
        <v>124.26961832457174</v>
      </c>
      <c r="J87" s="462">
        <v>-7.3341156859312084E-2</v>
      </c>
      <c r="K87" s="462">
        <v>-4.1680964750492988E-2</v>
      </c>
      <c r="L87" s="462">
        <v>-4.311400379889152E-2</v>
      </c>
      <c r="M87" s="303"/>
      <c r="N87" s="303"/>
      <c r="O87" s="303"/>
      <c r="P87" s="168"/>
      <c r="Q87" s="201"/>
      <c r="R87" s="77"/>
      <c r="S87" s="77"/>
    </row>
    <row r="88" spans="1:19" ht="12.75" customHeight="1">
      <c r="A88" s="114" t="s">
        <v>1447</v>
      </c>
      <c r="B88" s="195" t="s">
        <v>1207</v>
      </c>
      <c r="C88" s="290" t="s">
        <v>1208</v>
      </c>
      <c r="D88" s="458" t="s">
        <v>1188</v>
      </c>
      <c r="E88" s="115" t="s">
        <v>1093</v>
      </c>
      <c r="F88" s="115" t="s">
        <v>1065</v>
      </c>
      <c r="G88" s="115" t="s">
        <v>1070</v>
      </c>
      <c r="H88" s="460">
        <v>28884408.129999999</v>
      </c>
      <c r="I88" s="461">
        <v>734.98209348711373</v>
      </c>
      <c r="J88" s="462">
        <v>-6.9365649671968344E-2</v>
      </c>
      <c r="K88" s="462">
        <v>-1.4741302546856239E-2</v>
      </c>
      <c r="L88" s="462">
        <v>-1.2505595003947323E-2</v>
      </c>
      <c r="M88" s="303"/>
      <c r="N88" s="303"/>
      <c r="O88" s="303"/>
      <c r="P88" s="168"/>
      <c r="Q88" s="201"/>
      <c r="R88" s="77"/>
      <c r="S88" s="77"/>
    </row>
    <row r="89" spans="1:19" s="273" customFormat="1" ht="12.75" customHeight="1">
      <c r="A89" s="114" t="s">
        <v>1448</v>
      </c>
      <c r="B89" s="195" t="s">
        <v>1449</v>
      </c>
      <c r="C89" s="290" t="s">
        <v>1450</v>
      </c>
      <c r="D89" s="458" t="s">
        <v>1188</v>
      </c>
      <c r="E89" s="115" t="s">
        <v>1093</v>
      </c>
      <c r="F89" s="115" t="s">
        <v>1065</v>
      </c>
      <c r="G89" s="115" t="s">
        <v>1070</v>
      </c>
      <c r="H89" s="460">
        <v>0</v>
      </c>
      <c r="I89" s="461">
        <v>0</v>
      </c>
      <c r="J89" s="462" t="s">
        <v>1065</v>
      </c>
      <c r="K89" s="462" t="s">
        <v>1065</v>
      </c>
      <c r="L89" s="462" t="s">
        <v>1065</v>
      </c>
      <c r="M89" s="303"/>
      <c r="N89" s="303"/>
      <c r="O89" s="303"/>
      <c r="P89" s="168"/>
      <c r="Q89" s="201"/>
      <c r="R89" s="77"/>
      <c r="S89" s="77"/>
    </row>
    <row r="90" spans="1:19" s="273" customFormat="1" ht="12.75" customHeight="1">
      <c r="A90" s="114" t="s">
        <v>1209</v>
      </c>
      <c r="B90" s="195">
        <v>31076456551</v>
      </c>
      <c r="C90" s="290" t="s">
        <v>1210</v>
      </c>
      <c r="D90" s="458" t="s">
        <v>1188</v>
      </c>
      <c r="E90" s="115" t="s">
        <v>1077</v>
      </c>
      <c r="F90" s="115" t="s">
        <v>1065</v>
      </c>
      <c r="G90" s="115" t="s">
        <v>1074</v>
      </c>
      <c r="H90" s="460">
        <v>543444275.08000004</v>
      </c>
      <c r="I90" s="461">
        <v>105.56085058022599</v>
      </c>
      <c r="J90" s="462">
        <v>2.8325310274455173E-2</v>
      </c>
      <c r="K90" s="462">
        <v>-4.0286103025899411E-4</v>
      </c>
      <c r="L90" s="462">
        <v>-3.6072342618109765E-4</v>
      </c>
      <c r="M90" s="303"/>
      <c r="N90" s="303"/>
      <c r="O90" s="303"/>
      <c r="P90" s="168"/>
      <c r="Q90" s="201"/>
      <c r="R90" s="77"/>
      <c r="S90" s="77"/>
    </row>
    <row r="91" spans="1:19" ht="12.75" customHeight="1">
      <c r="A91" s="114" t="s">
        <v>1211</v>
      </c>
      <c r="B91" s="195">
        <v>66324185184</v>
      </c>
      <c r="C91" s="290" t="s">
        <v>1212</v>
      </c>
      <c r="D91" s="458" t="s">
        <v>1188</v>
      </c>
      <c r="E91" s="115" t="s">
        <v>1077</v>
      </c>
      <c r="F91" s="115" t="s">
        <v>1065</v>
      </c>
      <c r="G91" s="115" t="s">
        <v>1074</v>
      </c>
      <c r="H91" s="460">
        <v>463768175.86000001</v>
      </c>
      <c r="I91" s="461">
        <v>143.72733290942347</v>
      </c>
      <c r="J91" s="462">
        <v>5.4840169465730781E-2</v>
      </c>
      <c r="K91" s="462">
        <v>1.2664335077738897E-5</v>
      </c>
      <c r="L91" s="462">
        <v>5.1688784250103481E-4</v>
      </c>
      <c r="M91" s="303"/>
      <c r="N91" s="303"/>
      <c r="O91" s="303"/>
      <c r="P91" s="168"/>
      <c r="Q91" s="201"/>
      <c r="R91" s="77"/>
      <c r="S91" s="77"/>
    </row>
    <row r="92" spans="1:19" s="273" customFormat="1" ht="12.75" customHeight="1">
      <c r="A92" s="114" t="s">
        <v>1213</v>
      </c>
      <c r="B92" s="195">
        <v>51707511570</v>
      </c>
      <c r="C92" s="290" t="s">
        <v>1214</v>
      </c>
      <c r="D92" s="458" t="s">
        <v>1215</v>
      </c>
      <c r="E92" s="115" t="s">
        <v>1069</v>
      </c>
      <c r="F92" s="115" t="s">
        <v>1065</v>
      </c>
      <c r="G92" s="115" t="s">
        <v>1070</v>
      </c>
      <c r="H92" s="460">
        <v>8180798.1414999999</v>
      </c>
      <c r="I92" s="461">
        <v>627.0472391458211</v>
      </c>
      <c r="J92" s="462">
        <v>-8.3946610996525561E-2</v>
      </c>
      <c r="K92" s="462">
        <v>-8.4660348787771178E-2</v>
      </c>
      <c r="L92" s="462">
        <v>-7.9672709240014572E-2</v>
      </c>
      <c r="M92" s="303"/>
      <c r="N92" s="303"/>
      <c r="O92" s="303"/>
      <c r="P92" s="168"/>
      <c r="Q92" s="201"/>
      <c r="R92" s="77"/>
      <c r="S92" s="77"/>
    </row>
    <row r="93" spans="1:19" ht="12.75" customHeight="1">
      <c r="A93" s="114" t="s">
        <v>1216</v>
      </c>
      <c r="B93" s="195" t="s">
        <v>1217</v>
      </c>
      <c r="C93" s="290" t="s">
        <v>1218</v>
      </c>
      <c r="D93" s="458" t="s">
        <v>1215</v>
      </c>
      <c r="E93" s="115" t="s">
        <v>1077</v>
      </c>
      <c r="F93" s="115" t="s">
        <v>137</v>
      </c>
      <c r="G93" s="115" t="s">
        <v>1110</v>
      </c>
      <c r="H93" s="460">
        <v>4261316.2056999998</v>
      </c>
      <c r="I93" s="461">
        <v>668.50980000000004</v>
      </c>
      <c r="J93" s="462">
        <v>-0.19656908616527513</v>
      </c>
      <c r="K93" s="462">
        <v>-8.0081595972613107E-3</v>
      </c>
      <c r="L93" s="462">
        <v>-5.3361217260270433E-3</v>
      </c>
      <c r="M93" s="303"/>
      <c r="N93" s="303"/>
      <c r="O93" s="303"/>
      <c r="P93" s="168"/>
      <c r="Q93" s="201"/>
      <c r="R93" s="77"/>
      <c r="S93" s="77"/>
    </row>
    <row r="94" spans="1:19" ht="12.75" customHeight="1">
      <c r="A94" s="137"/>
      <c r="B94" s="195"/>
      <c r="C94" s="290"/>
      <c r="D94" s="458"/>
      <c r="E94" s="115"/>
      <c r="F94" s="115" t="s">
        <v>138</v>
      </c>
      <c r="G94" s="115" t="s">
        <v>1110</v>
      </c>
      <c r="H94" s="460">
        <v>123495.03419999999</v>
      </c>
      <c r="I94" s="461">
        <v>663.34659999999997</v>
      </c>
      <c r="J94" s="462">
        <v>-8.0798000354972421E-3</v>
      </c>
      <c r="K94" s="462">
        <v>-8.8104266578061807E-3</v>
      </c>
      <c r="L94" s="462">
        <v>-7.000819307443229E-3</v>
      </c>
      <c r="M94" s="303"/>
      <c r="N94" s="303"/>
      <c r="O94" s="303"/>
      <c r="P94" s="168"/>
      <c r="Q94" s="201"/>
      <c r="R94" s="77"/>
      <c r="S94" s="77"/>
    </row>
    <row r="95" spans="1:19" ht="12.75" customHeight="1">
      <c r="A95" s="137" t="s">
        <v>1219</v>
      </c>
      <c r="B95" s="195">
        <v>40759487854</v>
      </c>
      <c r="C95" s="290" t="s">
        <v>1220</v>
      </c>
      <c r="D95" s="458" t="s">
        <v>1215</v>
      </c>
      <c r="E95" s="115" t="s">
        <v>1069</v>
      </c>
      <c r="F95" s="115" t="s">
        <v>1065</v>
      </c>
      <c r="G95" s="115" t="s">
        <v>1110</v>
      </c>
      <c r="H95" s="460">
        <v>18312202.441300001</v>
      </c>
      <c r="I95" s="461">
        <v>109.78460955338011</v>
      </c>
      <c r="J95" s="462">
        <v>-4.5655765281112148E-2</v>
      </c>
      <c r="K95" s="462">
        <v>-4.6230952765804578E-2</v>
      </c>
      <c r="L95" s="462">
        <v>-4.3328841524832629E-2</v>
      </c>
      <c r="M95" s="303"/>
      <c r="N95" s="303"/>
      <c r="O95" s="303"/>
      <c r="P95" s="168"/>
      <c r="Q95" s="201"/>
      <c r="R95" s="77"/>
      <c r="S95" s="77"/>
    </row>
    <row r="96" spans="1:19" ht="12.75" customHeight="1">
      <c r="A96" s="137" t="s">
        <v>1221</v>
      </c>
      <c r="B96" s="195">
        <v>89187481269</v>
      </c>
      <c r="C96" s="290" t="s">
        <v>1222</v>
      </c>
      <c r="D96" s="458" t="s">
        <v>1223</v>
      </c>
      <c r="E96" s="115" t="s">
        <v>1093</v>
      </c>
      <c r="F96" s="115" t="s">
        <v>1065</v>
      </c>
      <c r="G96" s="115" t="s">
        <v>1070</v>
      </c>
      <c r="H96" s="460">
        <v>139575634.1534</v>
      </c>
      <c r="I96" s="461">
        <v>805.17600860711264</v>
      </c>
      <c r="J96" s="462">
        <v>2.063790979441249E-2</v>
      </c>
      <c r="K96" s="462">
        <v>-1.747194773381322E-2</v>
      </c>
      <c r="L96" s="462">
        <v>-1.280024749533637E-2</v>
      </c>
      <c r="M96" s="303"/>
      <c r="N96" s="303"/>
      <c r="O96" s="303"/>
      <c r="P96" s="168"/>
      <c r="Q96" s="201"/>
      <c r="R96" s="77"/>
      <c r="S96" s="77"/>
    </row>
    <row r="97" spans="1:19" s="273" customFormat="1" ht="12.75" customHeight="1">
      <c r="A97" s="137" t="s">
        <v>1224</v>
      </c>
      <c r="B97" s="195" t="s">
        <v>1225</v>
      </c>
      <c r="C97" s="290" t="s">
        <v>1226</v>
      </c>
      <c r="D97" s="458" t="s">
        <v>1223</v>
      </c>
      <c r="E97" s="115" t="s">
        <v>1077</v>
      </c>
      <c r="F97" s="115" t="s">
        <v>1065</v>
      </c>
      <c r="G97" s="115" t="s">
        <v>1070</v>
      </c>
      <c r="H97" s="460">
        <v>679423103.69070005</v>
      </c>
      <c r="I97" s="461">
        <v>846.25506903290568</v>
      </c>
      <c r="J97" s="462">
        <v>-4.4970150885760285E-3</v>
      </c>
      <c r="K97" s="462">
        <v>-1.8945304668259721E-3</v>
      </c>
      <c r="L97" s="462">
        <v>-3.246229291807845E-4</v>
      </c>
      <c r="M97" s="303"/>
      <c r="N97" s="303"/>
      <c r="O97" s="303"/>
      <c r="P97" s="168"/>
      <c r="Q97" s="201"/>
      <c r="R97" s="77"/>
      <c r="S97" s="77"/>
    </row>
    <row r="98" spans="1:19" s="273" customFormat="1" ht="12.75" customHeight="1">
      <c r="A98" s="137" t="s">
        <v>1227</v>
      </c>
      <c r="B98" s="195">
        <v>79265733460</v>
      </c>
      <c r="C98" s="290" t="s">
        <v>1228</v>
      </c>
      <c r="D98" s="458" t="s">
        <v>1223</v>
      </c>
      <c r="E98" s="115" t="s">
        <v>1093</v>
      </c>
      <c r="F98" s="115" t="s">
        <v>1065</v>
      </c>
      <c r="G98" s="115" t="s">
        <v>1070</v>
      </c>
      <c r="H98" s="460">
        <v>90882860.598100007</v>
      </c>
      <c r="I98" s="461">
        <v>830.56894179591518</v>
      </c>
      <c r="J98" s="462">
        <v>-6.1100202151087912E-2</v>
      </c>
      <c r="K98" s="462">
        <v>-4.5308929883578375E-2</v>
      </c>
      <c r="L98" s="462">
        <v>-4.216700367833881E-2</v>
      </c>
      <c r="M98" s="303"/>
      <c r="N98" s="303"/>
      <c r="O98" s="303"/>
      <c r="P98" s="168"/>
      <c r="Q98" s="201"/>
      <c r="R98" s="77"/>
      <c r="S98" s="77"/>
    </row>
    <row r="99" spans="1:19" ht="12.75" customHeight="1">
      <c r="A99" s="114" t="s">
        <v>1229</v>
      </c>
      <c r="B99" s="195">
        <v>27751007165</v>
      </c>
      <c r="C99" s="290" t="s">
        <v>1230</v>
      </c>
      <c r="D99" s="458" t="s">
        <v>1223</v>
      </c>
      <c r="E99" s="115" t="s">
        <v>1077</v>
      </c>
      <c r="F99" s="115" t="s">
        <v>1065</v>
      </c>
      <c r="G99" s="115" t="s">
        <v>1070</v>
      </c>
      <c r="H99" s="460">
        <v>74660587.642700002</v>
      </c>
      <c r="I99" s="461">
        <v>769.11691720483941</v>
      </c>
      <c r="J99" s="462">
        <v>4.0252446534279063E-3</v>
      </c>
      <c r="K99" s="462">
        <v>1.4668811715001784E-3</v>
      </c>
      <c r="L99" s="462">
        <v>4.7032900667403066E-3</v>
      </c>
      <c r="M99" s="303"/>
      <c r="N99" s="303"/>
      <c r="O99" s="303"/>
      <c r="P99" s="168"/>
      <c r="Q99" s="201"/>
      <c r="R99" s="77"/>
      <c r="S99" s="77"/>
    </row>
    <row r="100" spans="1:19" ht="12.75" customHeight="1">
      <c r="A100" s="114" t="s">
        <v>1451</v>
      </c>
      <c r="B100" s="195">
        <v>20010251059</v>
      </c>
      <c r="C100" s="290" t="s">
        <v>1231</v>
      </c>
      <c r="D100" s="458" t="s">
        <v>1223</v>
      </c>
      <c r="E100" s="471" t="s">
        <v>1077</v>
      </c>
      <c r="F100" s="471" t="s">
        <v>1065</v>
      </c>
      <c r="G100" s="471" t="s">
        <v>1070</v>
      </c>
      <c r="H100" s="460">
        <v>183472505.27039999</v>
      </c>
      <c r="I100" s="461">
        <v>793.60619674414761</v>
      </c>
      <c r="J100" s="462">
        <v>-4.3176624985901135E-2</v>
      </c>
      <c r="K100" s="462">
        <v>-8.7963943736224515E-4</v>
      </c>
      <c r="L100" s="462">
        <v>-8.3464923690312887E-4</v>
      </c>
      <c r="M100" s="303"/>
      <c r="N100" s="303"/>
      <c r="O100" s="303"/>
      <c r="P100" s="168"/>
      <c r="Q100" s="201"/>
      <c r="R100" s="77"/>
      <c r="S100" s="77"/>
    </row>
    <row r="101" spans="1:19" ht="12.75" customHeight="1">
      <c r="A101" s="114" t="s">
        <v>1452</v>
      </c>
      <c r="B101" s="195" t="s">
        <v>1232</v>
      </c>
      <c r="C101" s="290" t="s">
        <v>1233</v>
      </c>
      <c r="D101" s="458" t="s">
        <v>1223</v>
      </c>
      <c r="E101" s="471" t="s">
        <v>1077</v>
      </c>
      <c r="F101" s="471" t="s">
        <v>1065</v>
      </c>
      <c r="G101" s="471" t="s">
        <v>1074</v>
      </c>
      <c r="H101" s="460">
        <v>348922332.11379999</v>
      </c>
      <c r="I101" s="461">
        <v>103.04576182199264</v>
      </c>
      <c r="J101" s="462">
        <v>3.0546785781337737E-2</v>
      </c>
      <c r="K101" s="462">
        <v>2.4393301889791275E-4</v>
      </c>
      <c r="L101" s="462">
        <v>3.6273689427157585E-4</v>
      </c>
      <c r="M101" s="303"/>
      <c r="N101" s="303"/>
      <c r="O101" s="303"/>
      <c r="P101" s="168"/>
      <c r="Q101" s="201"/>
      <c r="R101" s="77"/>
      <c r="S101" s="77"/>
    </row>
    <row r="102" spans="1:19" ht="12.75" customHeight="1">
      <c r="A102" s="474" t="s">
        <v>1234</v>
      </c>
      <c r="B102" s="195" t="s">
        <v>1235</v>
      </c>
      <c r="C102" s="290" t="s">
        <v>1236</v>
      </c>
      <c r="D102" s="458" t="s">
        <v>1223</v>
      </c>
      <c r="E102" s="471" t="s">
        <v>1077</v>
      </c>
      <c r="F102" s="471" t="s">
        <v>1065</v>
      </c>
      <c r="G102" s="471" t="s">
        <v>1110</v>
      </c>
      <c r="H102" s="460">
        <v>39443261.872900002</v>
      </c>
      <c r="I102" s="461">
        <v>678.34478115288209</v>
      </c>
      <c r="J102" s="462">
        <v>2.9732721598880962E-2</v>
      </c>
      <c r="K102" s="462">
        <v>9.5060227312071532E-4</v>
      </c>
      <c r="L102" s="462">
        <v>1.704320038821816E-3</v>
      </c>
      <c r="M102" s="303"/>
      <c r="N102" s="303"/>
      <c r="O102" s="303"/>
      <c r="P102" s="168"/>
      <c r="Q102" s="201"/>
      <c r="R102" s="77"/>
      <c r="S102" s="77"/>
    </row>
    <row r="103" spans="1:19" ht="12.75" customHeight="1">
      <c r="A103" s="474" t="s">
        <v>1237</v>
      </c>
      <c r="B103" s="195" t="s">
        <v>1238</v>
      </c>
      <c r="C103" s="290" t="s">
        <v>1239</v>
      </c>
      <c r="D103" s="458" t="s">
        <v>1223</v>
      </c>
      <c r="E103" s="471" t="s">
        <v>1240</v>
      </c>
      <c r="F103" s="471" t="s">
        <v>1065</v>
      </c>
      <c r="G103" s="471" t="s">
        <v>1070</v>
      </c>
      <c r="H103" s="460">
        <v>8976646.8575999998</v>
      </c>
      <c r="I103" s="461">
        <v>760.33066627211815</v>
      </c>
      <c r="J103" s="462">
        <v>0.15022083833951605</v>
      </c>
      <c r="K103" s="462">
        <v>-3.3486442100636449E-3</v>
      </c>
      <c r="L103" s="462">
        <v>3.7444777812216667E-3</v>
      </c>
      <c r="M103" s="303"/>
      <c r="N103" s="303"/>
      <c r="O103" s="303"/>
      <c r="P103" s="168"/>
      <c r="Q103" s="201"/>
      <c r="R103" s="77"/>
      <c r="S103" s="77"/>
    </row>
    <row r="104" spans="1:19" ht="12.75" customHeight="1">
      <c r="A104" s="114" t="s">
        <v>1241</v>
      </c>
      <c r="B104" s="195" t="s">
        <v>1242</v>
      </c>
      <c r="C104" s="290" t="s">
        <v>1243</v>
      </c>
      <c r="D104" s="458" t="s">
        <v>1223</v>
      </c>
      <c r="E104" s="471" t="s">
        <v>1240</v>
      </c>
      <c r="F104" s="471" t="s">
        <v>1065</v>
      </c>
      <c r="G104" s="471" t="s">
        <v>1070</v>
      </c>
      <c r="H104" s="460">
        <v>8853365.5135999992</v>
      </c>
      <c r="I104" s="461">
        <v>768.9555782722814</v>
      </c>
      <c r="J104" s="462">
        <v>-0.15269757143567086</v>
      </c>
      <c r="K104" s="462">
        <v>-7.825163022374515E-2</v>
      </c>
      <c r="L104" s="462">
        <v>-8.2529376661747977E-2</v>
      </c>
      <c r="M104" s="303"/>
      <c r="N104" s="303"/>
      <c r="O104" s="303"/>
      <c r="P104" s="168"/>
      <c r="Q104" s="201"/>
      <c r="R104" s="77"/>
      <c r="S104" s="77"/>
    </row>
    <row r="105" spans="1:19" s="273" customFormat="1" ht="12.75" customHeight="1">
      <c r="A105" s="114" t="s">
        <v>1244</v>
      </c>
      <c r="B105" s="195">
        <v>79301865686</v>
      </c>
      <c r="C105" s="290" t="s">
        <v>1245</v>
      </c>
      <c r="D105" s="458" t="s">
        <v>1223</v>
      </c>
      <c r="E105" s="471" t="s">
        <v>1093</v>
      </c>
      <c r="F105" s="471" t="s">
        <v>1065</v>
      </c>
      <c r="G105" s="471" t="s">
        <v>1070</v>
      </c>
      <c r="H105" s="460">
        <v>129951661.2159</v>
      </c>
      <c r="I105" s="461">
        <v>804.00373332798836</v>
      </c>
      <c r="J105" s="462">
        <v>-3.1176973099986238E-2</v>
      </c>
      <c r="K105" s="462">
        <v>-5.41782391102682E-2</v>
      </c>
      <c r="L105" s="462">
        <v>-4.9613351885628654E-2</v>
      </c>
      <c r="M105" s="303"/>
      <c r="N105" s="303"/>
      <c r="O105" s="303"/>
      <c r="P105" s="168"/>
      <c r="Q105" s="201"/>
      <c r="R105" s="77"/>
      <c r="S105" s="77"/>
    </row>
    <row r="106" spans="1:19" ht="12.75" customHeight="1">
      <c r="A106" s="474" t="s">
        <v>1246</v>
      </c>
      <c r="B106" s="195" t="s">
        <v>1247</v>
      </c>
      <c r="C106" s="290" t="s">
        <v>1248</v>
      </c>
      <c r="D106" s="458" t="s">
        <v>1223</v>
      </c>
      <c r="E106" s="471" t="s">
        <v>1077</v>
      </c>
      <c r="F106" s="471" t="s">
        <v>1065</v>
      </c>
      <c r="G106" s="471" t="s">
        <v>1110</v>
      </c>
      <c r="H106" s="460">
        <v>56747768.313699998</v>
      </c>
      <c r="I106" s="461">
        <v>712.41793422905619</v>
      </c>
      <c r="J106" s="462">
        <v>2.0211946822525917E-3</v>
      </c>
      <c r="K106" s="462">
        <v>1.2830290724425986E-3</v>
      </c>
      <c r="L106" s="462">
        <v>2.6946443127360276E-3</v>
      </c>
      <c r="M106" s="303"/>
      <c r="N106" s="303"/>
      <c r="O106" s="303"/>
      <c r="P106" s="168"/>
      <c r="Q106" s="201"/>
      <c r="R106" s="77"/>
      <c r="S106" s="77"/>
    </row>
    <row r="107" spans="1:19" s="273" customFormat="1" ht="12.75" customHeight="1">
      <c r="A107" s="474" t="s">
        <v>1249</v>
      </c>
      <c r="B107" s="195" t="s">
        <v>1250</v>
      </c>
      <c r="C107" s="290" t="s">
        <v>1251</v>
      </c>
      <c r="D107" s="458" t="s">
        <v>286</v>
      </c>
      <c r="E107" s="471" t="s">
        <v>1077</v>
      </c>
      <c r="F107" s="471" t="s">
        <v>1065</v>
      </c>
      <c r="G107" s="471" t="s">
        <v>1074</v>
      </c>
      <c r="H107" s="460">
        <v>15562173.279999999</v>
      </c>
      <c r="I107" s="461">
        <v>1013.9090643021369</v>
      </c>
      <c r="J107" s="462">
        <v>-5.1430501057320166E-2</v>
      </c>
      <c r="K107" s="462">
        <v>7.7519494735778238E-5</v>
      </c>
      <c r="L107" s="462">
        <v>1.9163649630438151E-4</v>
      </c>
      <c r="M107" s="303"/>
      <c r="N107" s="303"/>
      <c r="O107" s="303"/>
      <c r="P107" s="168"/>
      <c r="Q107" s="201"/>
      <c r="R107" s="77"/>
      <c r="S107" s="77"/>
    </row>
    <row r="108" spans="1:19" s="273" customFormat="1" ht="12.75" customHeight="1">
      <c r="A108" s="137" t="s">
        <v>1407</v>
      </c>
      <c r="B108" s="195">
        <v>74282954450</v>
      </c>
      <c r="C108" s="290" t="s">
        <v>1078</v>
      </c>
      <c r="D108" s="458" t="s">
        <v>1453</v>
      </c>
      <c r="E108" s="115" t="s">
        <v>1077</v>
      </c>
      <c r="F108" s="115" t="s">
        <v>1065</v>
      </c>
      <c r="G108" s="115" t="s">
        <v>1074</v>
      </c>
      <c r="H108" s="460">
        <v>5854664.79</v>
      </c>
      <c r="I108" s="461">
        <v>90.49268506751821</v>
      </c>
      <c r="J108" s="462">
        <v>-1.0157774431624578E-2</v>
      </c>
      <c r="K108" s="462">
        <v>-1.1082465064441438E-3</v>
      </c>
      <c r="L108" s="462">
        <v>3.0920772680434583E-2</v>
      </c>
      <c r="M108" s="303"/>
      <c r="N108" s="303"/>
      <c r="O108" s="303"/>
      <c r="P108" s="168"/>
      <c r="Q108" s="201"/>
      <c r="R108" s="77"/>
      <c r="S108" s="77"/>
    </row>
    <row r="109" spans="1:19" ht="12.75" customHeight="1">
      <c r="A109" s="137" t="s">
        <v>1408</v>
      </c>
      <c r="B109" s="195">
        <v>51485653636</v>
      </c>
      <c r="C109" s="290" t="s">
        <v>1079</v>
      </c>
      <c r="D109" s="458" t="s">
        <v>1453</v>
      </c>
      <c r="E109" s="115" t="s">
        <v>1080</v>
      </c>
      <c r="F109" s="115" t="s">
        <v>1065</v>
      </c>
      <c r="G109" s="115" t="s">
        <v>1074</v>
      </c>
      <c r="H109" s="116">
        <v>8077917.7699999996</v>
      </c>
      <c r="I109" s="117">
        <v>106.01546521788134</v>
      </c>
      <c r="J109" s="462">
        <v>0.19449329525182502</v>
      </c>
      <c r="K109" s="462">
        <v>-3.0228453252101328E-4</v>
      </c>
      <c r="L109" s="462">
        <v>-6.4279850433301977E-4</v>
      </c>
      <c r="M109" s="303"/>
      <c r="N109" s="303"/>
      <c r="O109" s="303"/>
      <c r="P109" s="168"/>
      <c r="Q109" s="201"/>
      <c r="R109" s="77"/>
      <c r="S109" s="77"/>
    </row>
    <row r="110" spans="1:19" ht="12.75" customHeight="1">
      <c r="A110" s="137" t="s">
        <v>1409</v>
      </c>
      <c r="B110" s="463">
        <v>73876640124</v>
      </c>
      <c r="C110" s="464" t="s">
        <v>1081</v>
      </c>
      <c r="D110" s="458" t="s">
        <v>1453</v>
      </c>
      <c r="E110" s="115" t="s">
        <v>1069</v>
      </c>
      <c r="F110" s="115" t="s">
        <v>1065</v>
      </c>
      <c r="G110" s="115" t="s">
        <v>1074</v>
      </c>
      <c r="H110" s="460">
        <v>37045478.079999998</v>
      </c>
      <c r="I110" s="461">
        <v>160.75583290173586</v>
      </c>
      <c r="J110" s="462">
        <v>-0.1376448038316892</v>
      </c>
      <c r="K110" s="462">
        <v>-7.194656957207568E-2</v>
      </c>
      <c r="L110" s="462">
        <v>-6.7978297783807595E-2</v>
      </c>
      <c r="M110" s="303"/>
      <c r="N110" s="303"/>
      <c r="O110" s="303"/>
      <c r="P110" s="168"/>
      <c r="Q110" s="201"/>
      <c r="R110" s="77"/>
      <c r="S110" s="77"/>
    </row>
    <row r="111" spans="1:19" ht="12.75" customHeight="1">
      <c r="A111" s="114" t="s">
        <v>1252</v>
      </c>
      <c r="B111" s="195">
        <v>37884602446</v>
      </c>
      <c r="C111" s="290" t="s">
        <v>1253</v>
      </c>
      <c r="D111" s="458" t="s">
        <v>90</v>
      </c>
      <c r="E111" s="471" t="s">
        <v>1069</v>
      </c>
      <c r="F111" s="471" t="s">
        <v>1065</v>
      </c>
      <c r="G111" s="471" t="s">
        <v>1074</v>
      </c>
      <c r="H111" s="466">
        <v>224641681.7976</v>
      </c>
      <c r="I111" s="467">
        <v>117.92343355680525</v>
      </c>
      <c r="J111" s="462">
        <v>-9.8518160816712164E-2</v>
      </c>
      <c r="K111" s="462">
        <v>-7.0989156589288172E-2</v>
      </c>
      <c r="L111" s="462">
        <v>-6.607049538228793E-2</v>
      </c>
      <c r="M111" s="303"/>
      <c r="N111" s="303"/>
      <c r="O111" s="303"/>
      <c r="P111" s="168"/>
      <c r="Q111" s="201"/>
      <c r="R111" s="77"/>
      <c r="S111" s="77"/>
    </row>
    <row r="112" spans="1:19" ht="12.75" customHeight="1">
      <c r="A112" s="114" t="s">
        <v>1254</v>
      </c>
      <c r="B112" s="195" t="s">
        <v>1255</v>
      </c>
      <c r="C112" s="290" t="s">
        <v>1256</v>
      </c>
      <c r="D112" s="458" t="s">
        <v>90</v>
      </c>
      <c r="E112" s="471" t="s">
        <v>1077</v>
      </c>
      <c r="F112" s="471" t="s">
        <v>1065</v>
      </c>
      <c r="G112" s="471" t="s">
        <v>1110</v>
      </c>
      <c r="H112" s="466">
        <v>95931943.568800002</v>
      </c>
      <c r="I112" s="467">
        <v>725.70839406148139</v>
      </c>
      <c r="J112" s="462">
        <v>5.76773774686834E-3</v>
      </c>
      <c r="K112" s="462">
        <v>5.0268121462908599E-3</v>
      </c>
      <c r="L112" s="462">
        <v>1.4210273157275077E-2</v>
      </c>
      <c r="M112" s="303"/>
      <c r="N112" s="303"/>
      <c r="O112" s="303"/>
      <c r="P112" s="168"/>
      <c r="Q112" s="201"/>
      <c r="R112" s="77"/>
      <c r="S112" s="77"/>
    </row>
    <row r="113" spans="1:19" s="273" customFormat="1" ht="12.75" customHeight="1">
      <c r="A113" s="114" t="s">
        <v>1257</v>
      </c>
      <c r="B113" s="195">
        <v>94465089647</v>
      </c>
      <c r="C113" s="290" t="s">
        <v>1258</v>
      </c>
      <c r="D113" s="458" t="s">
        <v>90</v>
      </c>
      <c r="E113" s="471" t="s">
        <v>1077</v>
      </c>
      <c r="F113" s="471" t="s">
        <v>1065</v>
      </c>
      <c r="G113" s="471" t="s">
        <v>1070</v>
      </c>
      <c r="H113" s="466">
        <v>2514950607.0995998</v>
      </c>
      <c r="I113" s="467">
        <v>1596.0232347551257</v>
      </c>
      <c r="J113" s="462">
        <v>1.8225950676065139E-2</v>
      </c>
      <c r="K113" s="462">
        <v>-2.7200318897760978E-3</v>
      </c>
      <c r="L113" s="462">
        <v>2.2385729882063998E-3</v>
      </c>
      <c r="M113" s="303"/>
      <c r="N113" s="303"/>
      <c r="O113" s="303"/>
      <c r="P113" s="168"/>
      <c r="Q113" s="201"/>
      <c r="R113" s="77"/>
      <c r="S113" s="77"/>
    </row>
    <row r="114" spans="1:19" ht="12.75" customHeight="1">
      <c r="A114" s="114" t="s">
        <v>1259</v>
      </c>
      <c r="B114" s="195">
        <v>78935969676</v>
      </c>
      <c r="C114" s="290" t="s">
        <v>1260</v>
      </c>
      <c r="D114" s="458" t="s">
        <v>90</v>
      </c>
      <c r="E114" s="471" t="s">
        <v>1069</v>
      </c>
      <c r="F114" s="471" t="s">
        <v>1065</v>
      </c>
      <c r="G114" s="471" t="s">
        <v>1070</v>
      </c>
      <c r="H114" s="460">
        <v>62379869.9965</v>
      </c>
      <c r="I114" s="461">
        <v>798.65876256375384</v>
      </c>
      <c r="J114" s="462">
        <v>-0.1002481886090334</v>
      </c>
      <c r="K114" s="462">
        <v>-3.3270050306589027E-2</v>
      </c>
      <c r="L114" s="462">
        <v>-7.8537313346648152E-2</v>
      </c>
      <c r="M114" s="303"/>
      <c r="N114" s="303"/>
      <c r="O114" s="303"/>
      <c r="P114" s="168"/>
      <c r="Q114" s="201"/>
      <c r="R114" s="77"/>
      <c r="S114" s="77"/>
    </row>
    <row r="115" spans="1:19" ht="12.75" customHeight="1">
      <c r="A115" s="114" t="s">
        <v>1263</v>
      </c>
      <c r="B115" s="195" t="s">
        <v>1264</v>
      </c>
      <c r="C115" s="290" t="s">
        <v>1265</v>
      </c>
      <c r="D115" s="458" t="s">
        <v>90</v>
      </c>
      <c r="E115" s="471" t="s">
        <v>1093</v>
      </c>
      <c r="F115" s="471" t="s">
        <v>1065</v>
      </c>
      <c r="G115" s="471" t="s">
        <v>1070</v>
      </c>
      <c r="H115" s="460">
        <v>67969108.901800007</v>
      </c>
      <c r="I115" s="461">
        <v>822.4374808039189</v>
      </c>
      <c r="J115" s="462">
        <v>2.2749355311437736E-3</v>
      </c>
      <c r="K115" s="462">
        <v>2.9562834612528732E-4</v>
      </c>
      <c r="L115" s="462">
        <v>2.3292971074173607E-3</v>
      </c>
      <c r="M115" s="303"/>
      <c r="N115" s="303"/>
      <c r="O115" s="303"/>
      <c r="P115" s="168"/>
      <c r="Q115" s="201"/>
      <c r="R115" s="77"/>
      <c r="S115" s="77"/>
    </row>
    <row r="116" spans="1:19" s="273" customFormat="1" ht="12.75" customHeight="1">
      <c r="A116" s="114" t="s">
        <v>1266</v>
      </c>
      <c r="B116" s="195" t="s">
        <v>1267</v>
      </c>
      <c r="C116" s="290" t="s">
        <v>1268</v>
      </c>
      <c r="D116" s="458" t="s">
        <v>90</v>
      </c>
      <c r="E116" s="471" t="s">
        <v>1093</v>
      </c>
      <c r="F116" s="471" t="s">
        <v>1065</v>
      </c>
      <c r="G116" s="471" t="s">
        <v>1110</v>
      </c>
      <c r="H116" s="460">
        <v>105282901.3651</v>
      </c>
      <c r="I116" s="461">
        <v>737.60213286337523</v>
      </c>
      <c r="J116" s="462">
        <v>4.1243674829896104E-3</v>
      </c>
      <c r="K116" s="462">
        <v>3.5516059607296757E-3</v>
      </c>
      <c r="L116" s="462">
        <v>1.1175688649175841E-2</v>
      </c>
      <c r="M116" s="303"/>
      <c r="N116" s="303"/>
      <c r="O116" s="303"/>
      <c r="P116" s="168"/>
      <c r="Q116" s="201"/>
      <c r="R116" s="77"/>
      <c r="S116" s="77"/>
    </row>
    <row r="117" spans="1:19" s="273" customFormat="1" ht="12.75" customHeight="1">
      <c r="A117" s="114" t="s">
        <v>1269</v>
      </c>
      <c r="B117" s="195">
        <v>35313366580</v>
      </c>
      <c r="C117" s="290" t="s">
        <v>1270</v>
      </c>
      <c r="D117" s="458" t="s">
        <v>90</v>
      </c>
      <c r="E117" s="471" t="s">
        <v>1077</v>
      </c>
      <c r="F117" s="471" t="s">
        <v>1271</v>
      </c>
      <c r="G117" s="471" t="s">
        <v>1070</v>
      </c>
      <c r="H117" s="460">
        <v>95757185.030499995</v>
      </c>
      <c r="I117" s="461">
        <v>1128.7816</v>
      </c>
      <c r="J117" s="462">
        <v>-1.5111756535319265E-2</v>
      </c>
      <c r="K117" s="462">
        <v>-2.49179840160485E-5</v>
      </c>
      <c r="L117" s="462">
        <v>2.2502858755224509E-4</v>
      </c>
      <c r="M117" s="303"/>
      <c r="N117" s="303"/>
      <c r="O117" s="303"/>
      <c r="P117" s="168"/>
      <c r="Q117" s="201"/>
      <c r="R117" s="77"/>
      <c r="S117" s="77"/>
    </row>
    <row r="118" spans="1:19" ht="12.75" customHeight="1">
      <c r="A118" s="114" t="s">
        <v>1065</v>
      </c>
      <c r="B118" s="195" t="s">
        <v>1065</v>
      </c>
      <c r="C118" s="290" t="s">
        <v>1065</v>
      </c>
      <c r="D118" s="458" t="s">
        <v>1065</v>
      </c>
      <c r="E118" s="471" t="s">
        <v>1065</v>
      </c>
      <c r="F118" s="471" t="s">
        <v>1272</v>
      </c>
      <c r="G118" s="471" t="s">
        <v>1070</v>
      </c>
      <c r="H118" s="460">
        <v>310930757.23769999</v>
      </c>
      <c r="I118" s="461">
        <v>1128.7816</v>
      </c>
      <c r="J118" s="462">
        <v>2.8831613117003219E-2</v>
      </c>
      <c r="K118" s="462">
        <v>-2.49179840160485E-5</v>
      </c>
      <c r="L118" s="462">
        <v>2.2502858755224509E-4</v>
      </c>
      <c r="M118" s="303"/>
      <c r="N118" s="303"/>
      <c r="O118" s="303"/>
      <c r="P118" s="168"/>
      <c r="Q118" s="201"/>
      <c r="R118" s="77"/>
      <c r="S118" s="77"/>
    </row>
    <row r="119" spans="1:19" ht="12.75" customHeight="1">
      <c r="A119" s="114" t="s">
        <v>1273</v>
      </c>
      <c r="B119" s="195">
        <v>41002460007</v>
      </c>
      <c r="C119" s="290" t="s">
        <v>1274</v>
      </c>
      <c r="D119" s="458" t="s">
        <v>90</v>
      </c>
      <c r="E119" s="471" t="s">
        <v>1069</v>
      </c>
      <c r="F119" s="471" t="s">
        <v>1065</v>
      </c>
      <c r="G119" s="471" t="s">
        <v>1070</v>
      </c>
      <c r="H119" s="460">
        <v>223658821.7191</v>
      </c>
      <c r="I119" s="461">
        <v>1041.6287939931276</v>
      </c>
      <c r="J119" s="462">
        <v>-7.4958053351340648E-2</v>
      </c>
      <c r="K119" s="462">
        <v>-6.3741352219447101E-2</v>
      </c>
      <c r="L119" s="462">
        <v>-6.513966508233604E-2</v>
      </c>
      <c r="M119" s="303"/>
      <c r="N119" s="303"/>
      <c r="O119" s="303"/>
      <c r="P119" s="168"/>
      <c r="Q119" s="201"/>
      <c r="R119" s="77"/>
      <c r="S119" s="77"/>
    </row>
    <row r="120" spans="1:19" ht="12.75" customHeight="1">
      <c r="A120" s="114" t="s">
        <v>1275</v>
      </c>
      <c r="B120" s="195">
        <v>58320210450</v>
      </c>
      <c r="C120" s="290" t="s">
        <v>1276</v>
      </c>
      <c r="D120" s="458" t="s">
        <v>90</v>
      </c>
      <c r="E120" s="471" t="s">
        <v>1093</v>
      </c>
      <c r="F120" s="471" t="s">
        <v>1065</v>
      </c>
      <c r="G120" s="471" t="s">
        <v>1070</v>
      </c>
      <c r="H120" s="460">
        <v>18723022.424400002</v>
      </c>
      <c r="I120" s="461">
        <v>848.1790157609845</v>
      </c>
      <c r="J120" s="462">
        <v>-5.1886129470009812E-2</v>
      </c>
      <c r="K120" s="462">
        <v>-4.6501284664798304E-2</v>
      </c>
      <c r="L120" s="462">
        <v>-4.1986469448820118E-2</v>
      </c>
      <c r="M120" s="303"/>
      <c r="N120" s="303"/>
      <c r="O120" s="303"/>
      <c r="P120" s="168"/>
      <c r="Q120" s="201"/>
      <c r="R120" s="77"/>
      <c r="S120" s="77"/>
    </row>
    <row r="121" spans="1:19" ht="12.75" customHeight="1">
      <c r="A121" s="114" t="s">
        <v>1277</v>
      </c>
      <c r="B121" s="195">
        <v>31982273976</v>
      </c>
      <c r="C121" s="290" t="s">
        <v>1278</v>
      </c>
      <c r="D121" s="458" t="s">
        <v>90</v>
      </c>
      <c r="E121" s="471" t="s">
        <v>1093</v>
      </c>
      <c r="F121" s="471" t="s">
        <v>1065</v>
      </c>
      <c r="G121" s="471" t="s">
        <v>1070</v>
      </c>
      <c r="H121" s="460">
        <v>11500792.319800001</v>
      </c>
      <c r="I121" s="461">
        <v>849.97381705228145</v>
      </c>
      <c r="J121" s="462">
        <v>-2.3373337587828558E-2</v>
      </c>
      <c r="K121" s="462">
        <v>-6.0600261722857041E-2</v>
      </c>
      <c r="L121" s="462">
        <v>-5.4870698427997522E-2</v>
      </c>
      <c r="M121" s="303"/>
      <c r="N121" s="303"/>
      <c r="O121" s="303"/>
      <c r="P121" s="168"/>
      <c r="Q121" s="201"/>
      <c r="R121" s="77"/>
      <c r="S121" s="77"/>
    </row>
    <row r="122" spans="1:19" ht="12.75" customHeight="1">
      <c r="A122" s="114" t="s">
        <v>1279</v>
      </c>
      <c r="B122" s="195" t="s">
        <v>1280</v>
      </c>
      <c r="C122" s="290" t="s">
        <v>1281</v>
      </c>
      <c r="D122" s="458" t="s">
        <v>90</v>
      </c>
      <c r="E122" s="471" t="s">
        <v>1093</v>
      </c>
      <c r="F122" s="471" t="s">
        <v>1065</v>
      </c>
      <c r="G122" s="471" t="s">
        <v>1070</v>
      </c>
      <c r="H122" s="460">
        <v>9157615.1306999996</v>
      </c>
      <c r="I122" s="461">
        <v>837.00242254657917</v>
      </c>
      <c r="J122" s="462">
        <v>-7.7868222380575003E-2</v>
      </c>
      <c r="K122" s="462">
        <v>-7.1660911433304442E-2</v>
      </c>
      <c r="L122" s="462">
        <v>-6.582273165523056E-2</v>
      </c>
      <c r="M122" s="303"/>
      <c r="N122" s="303"/>
      <c r="O122" s="303"/>
      <c r="P122" s="168"/>
      <c r="Q122" s="201"/>
      <c r="R122" s="77"/>
      <c r="S122" s="77"/>
    </row>
    <row r="123" spans="1:19" ht="12.75" customHeight="1">
      <c r="A123" s="114" t="s">
        <v>1282</v>
      </c>
      <c r="B123" s="195">
        <v>40820433166</v>
      </c>
      <c r="C123" s="290" t="s">
        <v>1283</v>
      </c>
      <c r="D123" s="458" t="s">
        <v>90</v>
      </c>
      <c r="E123" s="471" t="s">
        <v>1093</v>
      </c>
      <c r="F123" s="471" t="s">
        <v>1065</v>
      </c>
      <c r="G123" s="471" t="s">
        <v>1070</v>
      </c>
      <c r="H123" s="460">
        <v>7622132.9117999999</v>
      </c>
      <c r="I123" s="461">
        <v>838.64658486773885</v>
      </c>
      <c r="J123" s="462">
        <v>-4.0704434000824241E-2</v>
      </c>
      <c r="K123" s="462">
        <v>-7.2116163319028925E-2</v>
      </c>
      <c r="L123" s="462">
        <v>-6.7348297384485889E-2</v>
      </c>
      <c r="M123" s="303"/>
      <c r="N123" s="303"/>
      <c r="O123" s="303"/>
      <c r="P123" s="168"/>
      <c r="Q123" s="201"/>
      <c r="R123" s="77"/>
      <c r="S123" s="77"/>
    </row>
    <row r="124" spans="1:19" ht="12.75" customHeight="1">
      <c r="A124" s="114" t="s">
        <v>1284</v>
      </c>
      <c r="B124" s="195" t="s">
        <v>1285</v>
      </c>
      <c r="C124" s="290" t="s">
        <v>1286</v>
      </c>
      <c r="D124" s="458" t="s">
        <v>90</v>
      </c>
      <c r="E124" s="471" t="s">
        <v>1077</v>
      </c>
      <c r="F124" s="471" t="s">
        <v>1065</v>
      </c>
      <c r="G124" s="471" t="s">
        <v>1070</v>
      </c>
      <c r="H124" s="460">
        <v>132925152.8443</v>
      </c>
      <c r="I124" s="461">
        <v>786.97885125524522</v>
      </c>
      <c r="J124" s="462">
        <v>7.820985194390917E-2</v>
      </c>
      <c r="K124" s="462">
        <v>-1.3961195151566574E-2</v>
      </c>
      <c r="L124" s="462">
        <v>-1.2525087477972208E-2</v>
      </c>
      <c r="M124" s="303"/>
      <c r="N124" s="303"/>
      <c r="O124" s="303"/>
      <c r="P124" s="168"/>
      <c r="Q124" s="201"/>
      <c r="R124" s="77"/>
      <c r="S124" s="77"/>
    </row>
    <row r="125" spans="1:19" s="273" customFormat="1" ht="12.75" customHeight="1">
      <c r="A125" s="114" t="s">
        <v>1287</v>
      </c>
      <c r="B125" s="195">
        <v>84643903663</v>
      </c>
      <c r="C125" s="290" t="s">
        <v>1288</v>
      </c>
      <c r="D125" s="458" t="s">
        <v>90</v>
      </c>
      <c r="E125" s="471" t="s">
        <v>1073</v>
      </c>
      <c r="F125" s="471" t="s">
        <v>1065</v>
      </c>
      <c r="G125" s="471" t="s">
        <v>1070</v>
      </c>
      <c r="H125" s="460">
        <v>333537025.8423</v>
      </c>
      <c r="I125" s="461">
        <v>1311.0229511790317</v>
      </c>
      <c r="J125" s="462">
        <v>-8.0166285639442614E-2</v>
      </c>
      <c r="K125" s="462">
        <v>-3.1766551820666789E-2</v>
      </c>
      <c r="L125" s="462">
        <v>-2.6835497063096625E-2</v>
      </c>
      <c r="M125" s="303"/>
      <c r="N125" s="303"/>
      <c r="O125" s="303"/>
      <c r="P125" s="168"/>
      <c r="Q125" s="201"/>
      <c r="R125" s="77"/>
      <c r="S125" s="77"/>
    </row>
    <row r="126" spans="1:19" ht="12.75" customHeight="1">
      <c r="A126" s="114" t="s">
        <v>1454</v>
      </c>
      <c r="B126" s="195" t="s">
        <v>1261</v>
      </c>
      <c r="C126" s="290" t="s">
        <v>1262</v>
      </c>
      <c r="D126" s="458" t="s">
        <v>90</v>
      </c>
      <c r="E126" s="471" t="s">
        <v>1093</v>
      </c>
      <c r="F126" s="471" t="s">
        <v>1065</v>
      </c>
      <c r="G126" s="471" t="s">
        <v>1070</v>
      </c>
      <c r="H126" s="460">
        <v>278169608.69630003</v>
      </c>
      <c r="I126" s="461">
        <v>747.85601996237938</v>
      </c>
      <c r="J126" s="462">
        <v>1.7119895712428335E-2</v>
      </c>
      <c r="K126" s="462">
        <v>-2.2762360687696437E-2</v>
      </c>
      <c r="L126" s="462">
        <v>-1.9469123676587596E-2</v>
      </c>
      <c r="M126" s="303"/>
      <c r="N126" s="303"/>
      <c r="O126" s="303"/>
      <c r="P126" s="168"/>
      <c r="Q126" s="201"/>
      <c r="R126" s="77"/>
      <c r="S126" s="77"/>
    </row>
    <row r="127" spans="1:19" ht="12.75" customHeight="1">
      <c r="A127" s="114" t="s">
        <v>1289</v>
      </c>
      <c r="B127" s="195">
        <v>56062339448</v>
      </c>
      <c r="C127" s="290" t="s">
        <v>1290</v>
      </c>
      <c r="D127" s="458" t="s">
        <v>90</v>
      </c>
      <c r="E127" s="471" t="s">
        <v>1077</v>
      </c>
      <c r="F127" s="471" t="s">
        <v>1065</v>
      </c>
      <c r="G127" s="471" t="s">
        <v>1074</v>
      </c>
      <c r="H127" s="460">
        <v>1874039676.6263001</v>
      </c>
      <c r="I127" s="461">
        <v>176.32420396649979</v>
      </c>
      <c r="J127" s="462">
        <v>3.815911729420951E-2</v>
      </c>
      <c r="K127" s="462">
        <v>1.3658179878039967E-4</v>
      </c>
      <c r="L127" s="462">
        <v>3.0719711041493625E-4</v>
      </c>
      <c r="M127" s="303"/>
      <c r="N127" s="303"/>
      <c r="O127" s="303"/>
      <c r="P127" s="168"/>
      <c r="Q127" s="201"/>
      <c r="R127" s="77"/>
      <c r="S127" s="77"/>
    </row>
    <row r="128" spans="1:19" ht="12.75" customHeight="1">
      <c r="A128" s="114" t="s">
        <v>1291</v>
      </c>
      <c r="B128" s="195">
        <v>53751385334</v>
      </c>
      <c r="C128" s="290" t="s">
        <v>1292</v>
      </c>
      <c r="D128" s="458" t="s">
        <v>90</v>
      </c>
      <c r="E128" s="471" t="s">
        <v>1093</v>
      </c>
      <c r="F128" s="471" t="s">
        <v>1065</v>
      </c>
      <c r="G128" s="471" t="s">
        <v>1070</v>
      </c>
      <c r="H128" s="460">
        <v>52062940.130500004</v>
      </c>
      <c r="I128" s="461">
        <v>813.22788267693124</v>
      </c>
      <c r="J128" s="462">
        <v>-2.013078056281925E-3</v>
      </c>
      <c r="K128" s="462">
        <v>-1.5834116920037111E-3</v>
      </c>
      <c r="L128" s="462">
        <v>-2.8799670437564817E-3</v>
      </c>
      <c r="M128" s="303"/>
      <c r="N128" s="303"/>
      <c r="O128" s="303"/>
      <c r="P128" s="168"/>
      <c r="Q128" s="201"/>
      <c r="R128" s="77"/>
      <c r="S128" s="77"/>
    </row>
    <row r="129" spans="1:19" ht="12.75" customHeight="1">
      <c r="A129" s="468" t="s">
        <v>1293</v>
      </c>
      <c r="B129" s="195">
        <v>88183360964</v>
      </c>
      <c r="C129" s="290" t="s">
        <v>1294</v>
      </c>
      <c r="D129" s="458" t="s">
        <v>90</v>
      </c>
      <c r="E129" s="471" t="s">
        <v>1069</v>
      </c>
      <c r="F129" s="471" t="s">
        <v>1065</v>
      </c>
      <c r="G129" s="471" t="s">
        <v>1110</v>
      </c>
      <c r="H129" s="460">
        <v>108717566.08939999</v>
      </c>
      <c r="I129" s="461">
        <v>1421.2564695615954</v>
      </c>
      <c r="J129" s="462">
        <v>-0.14033231006060654</v>
      </c>
      <c r="K129" s="462">
        <v>-7.740919319161077E-2</v>
      </c>
      <c r="L129" s="462">
        <v>-3.7376879106482241E-2</v>
      </c>
      <c r="M129" s="303"/>
      <c r="N129" s="303"/>
      <c r="O129" s="303"/>
      <c r="P129" s="168"/>
      <c r="Q129" s="201"/>
      <c r="R129" s="77"/>
      <c r="S129" s="77"/>
    </row>
    <row r="130" spans="1:19" ht="18.75" customHeight="1">
      <c r="A130" s="617" t="s">
        <v>483</v>
      </c>
      <c r="B130" s="618"/>
      <c r="C130" s="618"/>
      <c r="D130" s="618"/>
      <c r="E130" s="619"/>
      <c r="F130" s="619"/>
      <c r="G130" s="619"/>
      <c r="H130" s="620">
        <f>SUM(H11:H129)</f>
        <v>23069866348.558609</v>
      </c>
      <c r="I130" s="620"/>
      <c r="J130" s="621">
        <v>2.4751653845145327E-4</v>
      </c>
      <c r="K130" s="621"/>
      <c r="L130" s="621"/>
      <c r="M130" s="303"/>
      <c r="N130" s="303"/>
      <c r="O130" s="303"/>
      <c r="P130" s="168"/>
    </row>
    <row r="131" spans="1:19" ht="12.75" customHeight="1">
      <c r="A131" s="22" t="s">
        <v>381</v>
      </c>
      <c r="M131" s="168"/>
      <c r="N131" s="168"/>
      <c r="O131" s="168"/>
      <c r="P131" s="168"/>
    </row>
    <row r="132" spans="1:19" s="273" customFormat="1" ht="12.75" customHeight="1">
      <c r="A132" s="22"/>
      <c r="F132" s="230" t="s">
        <v>536</v>
      </c>
      <c r="G132" s="230"/>
      <c r="M132" s="168"/>
      <c r="N132" s="168"/>
      <c r="O132" s="168"/>
      <c r="P132" s="168"/>
    </row>
    <row r="133" spans="1:19" ht="12.75" customHeight="1">
      <c r="A133" s="46" t="s">
        <v>488</v>
      </c>
      <c r="C133" s="229"/>
      <c r="F133" s="230" t="s">
        <v>537</v>
      </c>
      <c r="G133" s="230"/>
      <c r="M133" s="168"/>
      <c r="N133" s="168"/>
      <c r="O133" s="168"/>
      <c r="P133" s="168"/>
    </row>
    <row r="134" spans="1:19" ht="12.75" customHeight="1">
      <c r="A134" s="47" t="s">
        <v>538</v>
      </c>
      <c r="F134" s="230"/>
      <c r="G134" s="230"/>
      <c r="M134" s="168"/>
      <c r="N134" s="168"/>
      <c r="O134" s="168"/>
      <c r="P134" s="168"/>
    </row>
    <row r="135" spans="1:19" ht="12.75" customHeight="1">
      <c r="A135" s="34" t="s">
        <v>130</v>
      </c>
      <c r="M135" s="168"/>
      <c r="N135" s="168"/>
      <c r="O135" s="168"/>
      <c r="P135" s="168"/>
    </row>
    <row r="136" spans="1:19" ht="12.75" customHeight="1">
      <c r="A136" s="574" t="s">
        <v>131</v>
      </c>
      <c r="H136" s="136"/>
    </row>
    <row r="137" spans="1:19" ht="12.75" customHeight="1">
      <c r="A137" s="574" t="s">
        <v>539</v>
      </c>
    </row>
    <row r="138" spans="1:19" ht="12.75" customHeight="1">
      <c r="A138" s="33" t="s">
        <v>1025</v>
      </c>
    </row>
    <row r="139" spans="1:19" ht="12.75" customHeight="1">
      <c r="A139" s="33" t="s">
        <v>1058</v>
      </c>
      <c r="B139" s="49"/>
      <c r="C139" s="49"/>
      <c r="D139" s="49"/>
      <c r="E139" s="49"/>
      <c r="F139" s="49"/>
      <c r="G139" s="49"/>
      <c r="H139" s="49"/>
      <c r="I139" s="49"/>
      <c r="J139" s="49"/>
    </row>
    <row r="140" spans="1:19" s="273" customFormat="1" ht="12.75" customHeight="1">
      <c r="A140" s="33"/>
      <c r="B140" s="49"/>
      <c r="C140" s="49"/>
      <c r="D140" s="49"/>
      <c r="E140" s="49"/>
      <c r="F140" s="49"/>
      <c r="G140" s="49"/>
      <c r="H140" s="49"/>
      <c r="I140" s="49"/>
      <c r="J140" s="49"/>
    </row>
    <row r="141" spans="1:19" s="273" customFormat="1" ht="12.75" customHeight="1">
      <c r="A141" s="33"/>
      <c r="B141" s="49"/>
      <c r="C141" s="49"/>
      <c r="D141" s="49"/>
      <c r="E141" s="49"/>
      <c r="F141" s="49"/>
      <c r="G141" s="49"/>
      <c r="H141" s="49"/>
      <c r="I141" s="49"/>
      <c r="J141" s="49"/>
    </row>
    <row r="142" spans="1:19" ht="12.75" customHeight="1">
      <c r="A142" s="33"/>
      <c r="E142" s="50"/>
      <c r="F142" s="50"/>
      <c r="G142" s="50"/>
      <c r="H142" s="50"/>
      <c r="I142" s="50"/>
      <c r="J142" s="50"/>
    </row>
    <row r="143" spans="1:19" ht="12.75" customHeight="1">
      <c r="A143" s="656" t="s">
        <v>477</v>
      </c>
      <c r="B143" s="657"/>
      <c r="C143" s="657"/>
      <c r="D143" s="640"/>
    </row>
    <row r="144" spans="1:19" ht="12.75" customHeight="1">
      <c r="A144" s="640" t="s">
        <v>217</v>
      </c>
      <c r="B144" s="640"/>
      <c r="C144" s="640"/>
      <c r="D144" s="640"/>
    </row>
    <row r="145" spans="1:12" ht="12.75" customHeight="1">
      <c r="A145" s="640" t="s">
        <v>297</v>
      </c>
      <c r="B145" s="640"/>
      <c r="C145" s="640"/>
      <c r="D145" s="640"/>
    </row>
    <row r="146" spans="1:12" ht="12.75" customHeight="1">
      <c r="A146" s="661" t="s">
        <v>97</v>
      </c>
      <c r="L146" s="35" t="s">
        <v>1003</v>
      </c>
    </row>
    <row r="147" spans="1:12" ht="12.75" customHeight="1"/>
    <row r="148" spans="1:12" ht="12.75" customHeight="1"/>
    <row r="149" spans="1:12" ht="12.75" customHeight="1"/>
    <row r="150" spans="1:12">
      <c r="A150" s="54"/>
      <c r="B150" s="54"/>
      <c r="C150" s="54"/>
      <c r="D150" s="54"/>
      <c r="E150" s="54"/>
      <c r="F150" s="54"/>
      <c r="G150" s="54"/>
      <c r="H150" s="54"/>
      <c r="I150" s="54"/>
      <c r="J150" s="54"/>
      <c r="K150" s="54"/>
    </row>
    <row r="151" spans="1:12" ht="12.75" customHeight="1"/>
    <row r="152" spans="1:12" ht="12.75" customHeight="1">
      <c r="A152" s="34"/>
    </row>
    <row r="153" spans="1:12" ht="12.75" customHeight="1">
      <c r="A153" s="54"/>
    </row>
    <row r="154" spans="1:12" ht="12.75" customHeight="1">
      <c r="A154" s="34"/>
    </row>
    <row r="155" spans="1:12" ht="12.75" customHeight="1">
      <c r="A155" s="34"/>
    </row>
    <row r="156" spans="1:12" ht="12.75" customHeight="1">
      <c r="A156" s="54"/>
    </row>
    <row r="157" spans="1:12" ht="12.75" customHeight="1"/>
    <row r="158" spans="1:12" ht="12.75" customHeight="1">
      <c r="A158" s="34"/>
    </row>
    <row r="159" spans="1:12" ht="12.75" customHeight="1">
      <c r="A159" s="54"/>
    </row>
    <row r="160" spans="1:12" ht="12.75" customHeight="1">
      <c r="A160" s="57"/>
    </row>
    <row r="161" spans="1:1" ht="12.75" customHeight="1">
      <c r="A161" s="34"/>
    </row>
    <row r="162" spans="1:1" ht="12.75" customHeight="1">
      <c r="A162" s="54"/>
    </row>
    <row r="163" spans="1:1" ht="12.75" customHeight="1"/>
    <row r="164" spans="1:1" ht="12.75" customHeight="1"/>
    <row r="165" spans="1:1" ht="12.75" customHeight="1"/>
    <row r="166" spans="1:1" ht="12.75" customHeight="1"/>
    <row r="167" spans="1:1" ht="12.75" customHeight="1"/>
    <row r="168" spans="1:1" ht="12.75" customHeight="1"/>
    <row r="169" spans="1:1" ht="12.75" customHeight="1"/>
    <row r="170" spans="1:1" ht="12.75" customHeight="1"/>
    <row r="171" spans="1:1" ht="12.75" customHeight="1"/>
    <row r="172" spans="1:1" ht="12.75" customHeight="1"/>
    <row r="173" spans="1:1" ht="12.75" customHeight="1"/>
    <row r="174" spans="1:1" ht="12.75" customHeight="1"/>
    <row r="175" spans="1:1" ht="12.75" customHeight="1"/>
    <row r="176" spans="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sheetData>
  <mergeCells count="3">
    <mergeCell ref="K8:L8"/>
    <mergeCell ref="H6:I6"/>
    <mergeCell ref="H7:I7"/>
  </mergeCells>
  <hyperlinks>
    <hyperlink ref="A146" location="'2 Sadržaj'!A1" display="Sadržaj / Contents"/>
  </hyperlinks>
  <pageMargins left="0.7" right="0.7" top="0.75" bottom="0.75" header="0.3" footer="0.3"/>
  <pageSetup paperSize="9" scale="39" orientation="portrait" r:id="rId1"/>
  <ignoredErrors>
    <ignoredError sqref="B15:B129"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O198"/>
  <sheetViews>
    <sheetView showGridLines="0" zoomScaleNormal="100" workbookViewId="0"/>
  </sheetViews>
  <sheetFormatPr defaultRowHeight="15"/>
  <cols>
    <col min="1" max="1" width="24.28515625" customWidth="1"/>
    <col min="2" max="3" width="8.85546875" customWidth="1"/>
    <col min="4" max="4" width="9.7109375" bestFit="1" customWidth="1"/>
    <col min="5" max="6" width="9.5703125" customWidth="1"/>
    <col min="7" max="7" width="9.85546875" customWidth="1"/>
    <col min="8" max="13" width="8.85546875" customWidth="1"/>
  </cols>
  <sheetData>
    <row r="1" spans="1:15" ht="12.75" customHeight="1">
      <c r="A1" s="145" t="s">
        <v>839</v>
      </c>
      <c r="O1" s="141" t="str">
        <f>Naslovnica!A20</f>
        <v>Veljača 2020.</v>
      </c>
    </row>
    <row r="2" spans="1:15" ht="12.75" customHeight="1">
      <c r="A2" s="579" t="s">
        <v>840</v>
      </c>
      <c r="O2" s="573" t="str">
        <f>Naslovnica!A24</f>
        <v>February 2020</v>
      </c>
    </row>
    <row r="3" spans="1:15" ht="12.75" customHeight="1">
      <c r="A3" s="11"/>
      <c r="M3" s="12"/>
    </row>
    <row r="4" spans="1:15" ht="12.75" customHeight="1">
      <c r="A4" s="64"/>
      <c r="B4" s="64"/>
      <c r="C4" s="64"/>
      <c r="D4" s="64"/>
      <c r="E4" s="64"/>
      <c r="F4" s="64"/>
      <c r="G4" s="64"/>
      <c r="H4" s="64"/>
      <c r="I4" s="64"/>
      <c r="J4" s="64"/>
      <c r="K4" s="64"/>
      <c r="L4" s="64"/>
      <c r="M4" s="14"/>
      <c r="O4" s="14" t="s">
        <v>503</v>
      </c>
    </row>
    <row r="5" spans="1:15" ht="25.5" customHeight="1">
      <c r="A5" s="1076" t="s">
        <v>495</v>
      </c>
      <c r="B5" s="1077" t="s">
        <v>496</v>
      </c>
      <c r="C5" s="1078"/>
      <c r="D5" s="1073" t="s">
        <v>497</v>
      </c>
      <c r="E5" s="1074"/>
      <c r="F5" s="1073" t="s">
        <v>498</v>
      </c>
      <c r="G5" s="1074"/>
      <c r="H5" s="1073" t="s">
        <v>499</v>
      </c>
      <c r="I5" s="1074"/>
      <c r="J5" s="1073" t="s">
        <v>500</v>
      </c>
      <c r="K5" s="1074"/>
      <c r="L5" s="1073" t="s">
        <v>501</v>
      </c>
      <c r="M5" s="1074"/>
      <c r="N5" s="1073" t="s">
        <v>502</v>
      </c>
      <c r="O5" s="1074"/>
    </row>
    <row r="6" spans="1:15" ht="12.75" customHeight="1">
      <c r="A6" s="1076"/>
      <c r="B6" s="622" t="s">
        <v>33</v>
      </c>
      <c r="C6" s="622" t="s">
        <v>34</v>
      </c>
      <c r="D6" s="622" t="s">
        <v>33</v>
      </c>
      <c r="E6" s="622" t="s">
        <v>34</v>
      </c>
      <c r="F6" s="622" t="s">
        <v>33</v>
      </c>
      <c r="G6" s="622" t="s">
        <v>34</v>
      </c>
      <c r="H6" s="622" t="s">
        <v>33</v>
      </c>
      <c r="I6" s="622" t="s">
        <v>34</v>
      </c>
      <c r="J6" s="622" t="s">
        <v>33</v>
      </c>
      <c r="K6" s="622" t="s">
        <v>34</v>
      </c>
      <c r="L6" s="622" t="s">
        <v>33</v>
      </c>
      <c r="M6" s="622" t="s">
        <v>34</v>
      </c>
      <c r="N6" s="622" t="s">
        <v>33</v>
      </c>
      <c r="O6" s="622" t="s">
        <v>34</v>
      </c>
    </row>
    <row r="7" spans="1:15" ht="12.75" customHeight="1">
      <c r="A7" s="1076"/>
      <c r="B7" s="623" t="s">
        <v>31</v>
      </c>
      <c r="C7" s="623" t="s">
        <v>32</v>
      </c>
      <c r="D7" s="623" t="s">
        <v>31</v>
      </c>
      <c r="E7" s="623" t="s">
        <v>32</v>
      </c>
      <c r="F7" s="623" t="s">
        <v>31</v>
      </c>
      <c r="G7" s="623" t="s">
        <v>32</v>
      </c>
      <c r="H7" s="623" t="s">
        <v>31</v>
      </c>
      <c r="I7" s="623" t="s">
        <v>32</v>
      </c>
      <c r="J7" s="623" t="s">
        <v>31</v>
      </c>
      <c r="K7" s="623" t="s">
        <v>32</v>
      </c>
      <c r="L7" s="623" t="s">
        <v>31</v>
      </c>
      <c r="M7" s="623" t="s">
        <v>32</v>
      </c>
      <c r="N7" s="623" t="s">
        <v>31</v>
      </c>
      <c r="O7" s="623" t="s">
        <v>32</v>
      </c>
    </row>
    <row r="8" spans="1:15" ht="18">
      <c r="A8" s="379" t="s">
        <v>504</v>
      </c>
      <c r="B8" s="475">
        <v>148507.59950000001</v>
      </c>
      <c r="C8" s="476">
        <v>8.9027387206617958E-2</v>
      </c>
      <c r="D8" s="475">
        <v>134054.80374999999</v>
      </c>
      <c r="E8" s="476">
        <v>0.13820398765505029</v>
      </c>
      <c r="F8" s="475">
        <v>1138.6944599999999</v>
      </c>
      <c r="G8" s="476">
        <v>6.3863918640756426E-2</v>
      </c>
      <c r="H8" s="475">
        <v>1512.8532700000001</v>
      </c>
      <c r="I8" s="476">
        <v>0.18728257863907422</v>
      </c>
      <c r="J8" s="475">
        <v>2639088.4501799997</v>
      </c>
      <c r="K8" s="476">
        <v>0.1395665447038088</v>
      </c>
      <c r="L8" s="475">
        <v>234922.04644999999</v>
      </c>
      <c r="M8" s="476">
        <v>0.15696079336158697</v>
      </c>
      <c r="N8" s="475">
        <v>3159224.4476099997</v>
      </c>
      <c r="O8" s="476">
        <v>0.13694160164800129</v>
      </c>
    </row>
    <row r="9" spans="1:15" ht="18">
      <c r="A9" s="379" t="s">
        <v>505</v>
      </c>
      <c r="B9" s="475">
        <v>41101.43879</v>
      </c>
      <c r="C9" s="476">
        <v>2.4639504767609125E-2</v>
      </c>
      <c r="D9" s="475">
        <v>44337.854180000002</v>
      </c>
      <c r="E9" s="476">
        <v>4.5710172857152391E-2</v>
      </c>
      <c r="F9" s="475">
        <v>745.69111999999996</v>
      </c>
      <c r="G9" s="476">
        <v>4.1822243535649187E-2</v>
      </c>
      <c r="H9" s="475">
        <v>0</v>
      </c>
      <c r="I9" s="476">
        <v>0</v>
      </c>
      <c r="J9" s="475">
        <v>601335.77071000007</v>
      </c>
      <c r="K9" s="476">
        <v>3.1801266728696542E-2</v>
      </c>
      <c r="L9" s="475">
        <v>87042.771980000005</v>
      </c>
      <c r="M9" s="476">
        <v>5.8156749240137202E-2</v>
      </c>
      <c r="N9" s="475">
        <v>774563.52678000007</v>
      </c>
      <c r="O9" s="476">
        <v>3.3574686349246652E-2</v>
      </c>
    </row>
    <row r="10" spans="1:15" ht="18">
      <c r="A10" s="379" t="s">
        <v>506</v>
      </c>
      <c r="B10" s="475">
        <v>1504694.7714499999</v>
      </c>
      <c r="C10" s="476">
        <v>0.9020349429703941</v>
      </c>
      <c r="D10" s="475">
        <v>833264.60296999989</v>
      </c>
      <c r="E10" s="476">
        <v>0.85905530932722174</v>
      </c>
      <c r="F10" s="475">
        <v>17341.48328</v>
      </c>
      <c r="G10" s="476">
        <v>0.97260074252399376</v>
      </c>
      <c r="H10" s="475">
        <v>6576.4591</v>
      </c>
      <c r="I10" s="476">
        <v>0.81412800764373217</v>
      </c>
      <c r="J10" s="475">
        <v>16790958.730599999</v>
      </c>
      <c r="K10" s="476">
        <v>0.88797936732065852</v>
      </c>
      <c r="L10" s="475">
        <v>1292692.80746</v>
      </c>
      <c r="M10" s="476">
        <v>0.86369964717178549</v>
      </c>
      <c r="N10" s="475">
        <v>20445528.854859997</v>
      </c>
      <c r="O10" s="476">
        <v>0.88624392294858223</v>
      </c>
    </row>
    <row r="11" spans="1:15" ht="21.75" customHeight="1">
      <c r="A11" s="379" t="s">
        <v>507</v>
      </c>
      <c r="B11" s="477">
        <v>508760.99757999997</v>
      </c>
      <c r="C11" s="478">
        <v>0.30499221911657037</v>
      </c>
      <c r="D11" s="477">
        <v>391084.09396999999</v>
      </c>
      <c r="E11" s="478">
        <v>0.40318869434857091</v>
      </c>
      <c r="F11" s="477">
        <v>0</v>
      </c>
      <c r="G11" s="478">
        <v>0</v>
      </c>
      <c r="H11" s="477">
        <v>6576.4591</v>
      </c>
      <c r="I11" s="478">
        <v>0.81412800764373217</v>
      </c>
      <c r="J11" s="477">
        <v>13088634.35966</v>
      </c>
      <c r="K11" s="478">
        <v>0.69218425488721391</v>
      </c>
      <c r="L11" s="477">
        <v>756943.76820000005</v>
      </c>
      <c r="M11" s="478">
        <v>0.5057443359709044</v>
      </c>
      <c r="N11" s="477">
        <v>14751999.678510001</v>
      </c>
      <c r="O11" s="478">
        <v>0.63944885746064761</v>
      </c>
    </row>
    <row r="12" spans="1:15" ht="18" customHeight="1">
      <c r="A12" s="386" t="s">
        <v>508</v>
      </c>
      <c r="B12" s="477">
        <v>488255.55244999996</v>
      </c>
      <c r="C12" s="478">
        <v>0.29269960776483567</v>
      </c>
      <c r="D12" s="477">
        <v>57340.745780000005</v>
      </c>
      <c r="E12" s="478">
        <v>5.911552216128993E-2</v>
      </c>
      <c r="F12" s="477">
        <v>0</v>
      </c>
      <c r="G12" s="478">
        <v>0</v>
      </c>
      <c r="H12" s="477">
        <v>0</v>
      </c>
      <c r="I12" s="478">
        <v>0</v>
      </c>
      <c r="J12" s="477">
        <v>0</v>
      </c>
      <c r="K12" s="478">
        <v>0</v>
      </c>
      <c r="L12" s="477">
        <v>7769.8679000000002</v>
      </c>
      <c r="M12" s="478">
        <v>5.1913587861507739E-3</v>
      </c>
      <c r="N12" s="477">
        <v>553366.16612999991</v>
      </c>
      <c r="O12" s="478">
        <v>2.3986535412190792E-2</v>
      </c>
    </row>
    <row r="13" spans="1:15" ht="18" customHeight="1">
      <c r="A13" s="386" t="s">
        <v>509</v>
      </c>
      <c r="B13" s="477">
        <v>11645.346529999999</v>
      </c>
      <c r="C13" s="478">
        <v>6.9811563729541976E-3</v>
      </c>
      <c r="D13" s="477">
        <v>294037.76879</v>
      </c>
      <c r="E13" s="478">
        <v>0.30313864950156022</v>
      </c>
      <c r="F13" s="477">
        <v>0</v>
      </c>
      <c r="G13" s="478">
        <v>0</v>
      </c>
      <c r="H13" s="477">
        <v>0</v>
      </c>
      <c r="I13" s="478">
        <v>0</v>
      </c>
      <c r="J13" s="477">
        <v>10101300.524959998</v>
      </c>
      <c r="K13" s="478">
        <v>0.53420097048557835</v>
      </c>
      <c r="L13" s="477">
        <v>505253.0699</v>
      </c>
      <c r="M13" s="478">
        <v>0.33757973718639622</v>
      </c>
      <c r="N13" s="477">
        <v>10912236.710179999</v>
      </c>
      <c r="O13" s="478">
        <v>0.47300823269605158</v>
      </c>
    </row>
    <row r="14" spans="1:15" ht="18" customHeight="1">
      <c r="A14" s="386" t="s">
        <v>510</v>
      </c>
      <c r="B14" s="477">
        <v>0</v>
      </c>
      <c r="C14" s="478">
        <v>0</v>
      </c>
      <c r="D14" s="477">
        <v>0</v>
      </c>
      <c r="E14" s="478">
        <v>0</v>
      </c>
      <c r="F14" s="477">
        <v>0</v>
      </c>
      <c r="G14" s="478">
        <v>0</v>
      </c>
      <c r="H14" s="477">
        <v>0</v>
      </c>
      <c r="I14" s="478">
        <v>0</v>
      </c>
      <c r="J14" s="477">
        <v>0</v>
      </c>
      <c r="K14" s="478">
        <v>0</v>
      </c>
      <c r="L14" s="477">
        <v>0</v>
      </c>
      <c r="M14" s="478">
        <v>0</v>
      </c>
      <c r="N14" s="477">
        <v>0</v>
      </c>
      <c r="O14" s="478">
        <v>0</v>
      </c>
    </row>
    <row r="15" spans="1:15" ht="19.5">
      <c r="A15" s="386" t="s">
        <v>511</v>
      </c>
      <c r="B15" s="477">
        <v>2821.8357500000002</v>
      </c>
      <c r="C15" s="478">
        <v>1.6916350731851079E-3</v>
      </c>
      <c r="D15" s="477">
        <v>13065.69875</v>
      </c>
      <c r="E15" s="478">
        <v>1.3470100423384536E-2</v>
      </c>
      <c r="F15" s="477">
        <v>0</v>
      </c>
      <c r="G15" s="478">
        <v>0</v>
      </c>
      <c r="H15" s="477">
        <v>0</v>
      </c>
      <c r="I15" s="478">
        <v>0</v>
      </c>
      <c r="J15" s="477">
        <v>127653.45462</v>
      </c>
      <c r="K15" s="478">
        <v>6.7508732341285127E-3</v>
      </c>
      <c r="L15" s="477">
        <v>757.06080000000009</v>
      </c>
      <c r="M15" s="478">
        <v>5.0582252958642122E-4</v>
      </c>
      <c r="N15" s="477">
        <v>144298.04992000002</v>
      </c>
      <c r="O15" s="478">
        <v>6.2548281701469768E-3</v>
      </c>
    </row>
    <row r="16" spans="1:15" ht="19.5">
      <c r="A16" s="387" t="s">
        <v>512</v>
      </c>
      <c r="B16" s="477">
        <v>0</v>
      </c>
      <c r="C16" s="478">
        <v>0</v>
      </c>
      <c r="D16" s="477">
        <v>0</v>
      </c>
      <c r="E16" s="478">
        <v>0</v>
      </c>
      <c r="F16" s="477">
        <v>0</v>
      </c>
      <c r="G16" s="478">
        <v>0</v>
      </c>
      <c r="H16" s="477">
        <v>0</v>
      </c>
      <c r="I16" s="478">
        <v>0</v>
      </c>
      <c r="J16" s="477">
        <v>0</v>
      </c>
      <c r="K16" s="478">
        <v>0</v>
      </c>
      <c r="L16" s="477">
        <v>0</v>
      </c>
      <c r="M16" s="478">
        <v>0</v>
      </c>
      <c r="N16" s="477">
        <v>0</v>
      </c>
      <c r="O16" s="478">
        <v>0</v>
      </c>
    </row>
    <row r="17" spans="1:15" ht="18" customHeight="1">
      <c r="A17" s="387" t="s">
        <v>513</v>
      </c>
      <c r="B17" s="477">
        <v>6038.2628500000001</v>
      </c>
      <c r="C17" s="478">
        <v>3.6198199055953793E-3</v>
      </c>
      <c r="D17" s="477">
        <v>901.93189000000007</v>
      </c>
      <c r="E17" s="478">
        <v>9.2984794505177276E-4</v>
      </c>
      <c r="F17" s="477">
        <v>0</v>
      </c>
      <c r="G17" s="478">
        <v>0</v>
      </c>
      <c r="H17" s="477">
        <v>0</v>
      </c>
      <c r="I17" s="478">
        <v>0</v>
      </c>
      <c r="J17" s="477">
        <v>101877.17581999999</v>
      </c>
      <c r="K17" s="478">
        <v>5.3877108258383799E-3</v>
      </c>
      <c r="L17" s="477">
        <v>62119.692450000002</v>
      </c>
      <c r="M17" s="478">
        <v>4.1504645296902849E-2</v>
      </c>
      <c r="N17" s="477">
        <v>170937.06300999998</v>
      </c>
      <c r="O17" s="478">
        <v>7.4095385047122922E-3</v>
      </c>
    </row>
    <row r="18" spans="1:15" ht="18" customHeight="1">
      <c r="A18" s="388" t="s">
        <v>514</v>
      </c>
      <c r="B18" s="477">
        <v>0</v>
      </c>
      <c r="C18" s="478">
        <v>0</v>
      </c>
      <c r="D18" s="477">
        <v>0</v>
      </c>
      <c r="E18" s="478">
        <v>0</v>
      </c>
      <c r="F18" s="477">
        <v>0</v>
      </c>
      <c r="G18" s="478">
        <v>0</v>
      </c>
      <c r="H18" s="477">
        <v>0</v>
      </c>
      <c r="I18" s="478">
        <v>0</v>
      </c>
      <c r="J18" s="477">
        <v>525754.59869999997</v>
      </c>
      <c r="K18" s="478">
        <v>2.7804203643758834E-2</v>
      </c>
      <c r="L18" s="477">
        <v>299.89954</v>
      </c>
      <c r="M18" s="478">
        <v>2.0037484960864978E-4</v>
      </c>
      <c r="N18" s="477">
        <v>526054.49823999999</v>
      </c>
      <c r="O18" s="478">
        <v>2.280266778690563E-2</v>
      </c>
    </row>
    <row r="19" spans="1:15" ht="18" customHeight="1">
      <c r="A19" s="379" t="s">
        <v>515</v>
      </c>
      <c r="B19" s="477">
        <v>0</v>
      </c>
      <c r="C19" s="478">
        <v>0</v>
      </c>
      <c r="D19" s="477">
        <v>25737.948760000003</v>
      </c>
      <c r="E19" s="478">
        <v>2.653457431728445E-2</v>
      </c>
      <c r="F19" s="477">
        <v>0</v>
      </c>
      <c r="G19" s="478">
        <v>0</v>
      </c>
      <c r="H19" s="477">
        <v>6576.4591</v>
      </c>
      <c r="I19" s="478">
        <v>0.81412800764373217</v>
      </c>
      <c r="J19" s="477">
        <v>2232048.6055600001</v>
      </c>
      <c r="K19" s="478">
        <v>0.11804049669790968</v>
      </c>
      <c r="L19" s="477">
        <v>180744.17761000001</v>
      </c>
      <c r="M19" s="478">
        <v>0.12076239732225945</v>
      </c>
      <c r="N19" s="477">
        <v>2445107.1910300003</v>
      </c>
      <c r="O19" s="478">
        <v>0.10598705489064027</v>
      </c>
    </row>
    <row r="20" spans="1:15" ht="18" customHeight="1">
      <c r="A20" s="386" t="s">
        <v>516</v>
      </c>
      <c r="B20" s="477">
        <v>995933.77387000003</v>
      </c>
      <c r="C20" s="478">
        <v>0.59704272385382384</v>
      </c>
      <c r="D20" s="477">
        <v>442180.50899999996</v>
      </c>
      <c r="E20" s="478">
        <v>0.45586661497865083</v>
      </c>
      <c r="F20" s="477">
        <v>17341.48328</v>
      </c>
      <c r="G20" s="478">
        <v>0.97260074252399376</v>
      </c>
      <c r="H20" s="477">
        <v>0</v>
      </c>
      <c r="I20" s="478">
        <v>0</v>
      </c>
      <c r="J20" s="477">
        <v>3702324.3709400003</v>
      </c>
      <c r="K20" s="478">
        <v>0.19579511243344469</v>
      </c>
      <c r="L20" s="477">
        <v>535749.03925999999</v>
      </c>
      <c r="M20" s="478">
        <v>0.35795531120088114</v>
      </c>
      <c r="N20" s="477">
        <v>5693529.1763500003</v>
      </c>
      <c r="O20" s="478">
        <v>0.24679506548793484</v>
      </c>
    </row>
    <row r="21" spans="1:15" ht="18" customHeight="1">
      <c r="A21" s="386" t="s">
        <v>517</v>
      </c>
      <c r="B21" s="477">
        <v>925682.99473000003</v>
      </c>
      <c r="C21" s="478">
        <v>0.55492876243285716</v>
      </c>
      <c r="D21" s="477">
        <v>183385.42780999999</v>
      </c>
      <c r="E21" s="478">
        <v>0.18906146361181297</v>
      </c>
      <c r="F21" s="477">
        <v>0</v>
      </c>
      <c r="G21" s="478">
        <v>0</v>
      </c>
      <c r="H21" s="477">
        <v>0</v>
      </c>
      <c r="I21" s="478">
        <v>0</v>
      </c>
      <c r="J21" s="477">
        <v>16682.206849999999</v>
      </c>
      <c r="K21" s="478">
        <v>8.8222809202545267E-4</v>
      </c>
      <c r="L21" s="477">
        <v>42462.439490000004</v>
      </c>
      <c r="M21" s="478">
        <v>2.8370850208123501E-2</v>
      </c>
      <c r="N21" s="477">
        <v>1168213.0688799999</v>
      </c>
      <c r="O21" s="478">
        <v>5.0638051006340813E-2</v>
      </c>
    </row>
    <row r="22" spans="1:15" ht="18" customHeight="1">
      <c r="A22" s="386" t="s">
        <v>518</v>
      </c>
      <c r="B22" s="477">
        <v>0</v>
      </c>
      <c r="C22" s="478">
        <v>0</v>
      </c>
      <c r="D22" s="477">
        <v>118635.67040999999</v>
      </c>
      <c r="E22" s="478">
        <v>0.12230761054537931</v>
      </c>
      <c r="F22" s="477">
        <v>0</v>
      </c>
      <c r="G22" s="478">
        <v>0</v>
      </c>
      <c r="H22" s="477">
        <v>0</v>
      </c>
      <c r="I22" s="478">
        <v>0</v>
      </c>
      <c r="J22" s="477">
        <v>3606264.13894</v>
      </c>
      <c r="K22" s="478">
        <v>0.19071502704912502</v>
      </c>
      <c r="L22" s="477">
        <v>124558.63543000001</v>
      </c>
      <c r="M22" s="478">
        <v>8.3222594611998699E-2</v>
      </c>
      <c r="N22" s="477">
        <v>3849458.4447799996</v>
      </c>
      <c r="O22" s="478">
        <v>0.16686089059116863</v>
      </c>
    </row>
    <row r="23" spans="1:15" ht="18" customHeight="1">
      <c r="A23" s="386" t="s">
        <v>510</v>
      </c>
      <c r="B23" s="477">
        <v>0</v>
      </c>
      <c r="C23" s="478">
        <v>0</v>
      </c>
      <c r="D23" s="477">
        <v>0</v>
      </c>
      <c r="E23" s="478">
        <v>0</v>
      </c>
      <c r="F23" s="477">
        <v>0</v>
      </c>
      <c r="G23" s="478">
        <v>0</v>
      </c>
      <c r="H23" s="477">
        <v>0</v>
      </c>
      <c r="I23" s="478">
        <v>0</v>
      </c>
      <c r="J23" s="477">
        <v>0</v>
      </c>
      <c r="K23" s="478">
        <v>0</v>
      </c>
      <c r="L23" s="477">
        <v>0</v>
      </c>
      <c r="M23" s="478">
        <v>0</v>
      </c>
      <c r="N23" s="477">
        <v>0</v>
      </c>
      <c r="O23" s="478">
        <v>0</v>
      </c>
    </row>
    <row r="24" spans="1:15" ht="19.5">
      <c r="A24" s="386" t="s">
        <v>519</v>
      </c>
      <c r="B24" s="477">
        <v>284.35750000000002</v>
      </c>
      <c r="C24" s="478">
        <v>1.7046673263078273E-4</v>
      </c>
      <c r="D24" s="477">
        <v>0</v>
      </c>
      <c r="E24" s="478">
        <v>0</v>
      </c>
      <c r="F24" s="477">
        <v>0</v>
      </c>
      <c r="G24" s="478">
        <v>0</v>
      </c>
      <c r="H24" s="477">
        <v>0</v>
      </c>
      <c r="I24" s="478">
        <v>0</v>
      </c>
      <c r="J24" s="477">
        <v>3851.5775099999996</v>
      </c>
      <c r="K24" s="478">
        <v>2.0368827149121722E-4</v>
      </c>
      <c r="L24" s="477">
        <v>29526.627710000001</v>
      </c>
      <c r="M24" s="478">
        <v>1.9727918178340124E-2</v>
      </c>
      <c r="N24" s="477">
        <v>33662.562720000002</v>
      </c>
      <c r="O24" s="478">
        <v>1.4591572491598327E-3</v>
      </c>
    </row>
    <row r="25" spans="1:15" ht="19.5">
      <c r="A25" s="387" t="s">
        <v>512</v>
      </c>
      <c r="B25" s="477">
        <v>0</v>
      </c>
      <c r="C25" s="478">
        <v>0</v>
      </c>
      <c r="D25" s="477">
        <v>0</v>
      </c>
      <c r="E25" s="478">
        <v>0</v>
      </c>
      <c r="F25" s="477">
        <v>0</v>
      </c>
      <c r="G25" s="478">
        <v>0</v>
      </c>
      <c r="H25" s="477">
        <v>0</v>
      </c>
      <c r="I25" s="478">
        <v>0</v>
      </c>
      <c r="J25" s="477">
        <v>0</v>
      </c>
      <c r="K25" s="478">
        <v>0</v>
      </c>
      <c r="L25" s="477">
        <v>0</v>
      </c>
      <c r="M25" s="478">
        <v>0</v>
      </c>
      <c r="N25" s="477">
        <v>0</v>
      </c>
      <c r="O25" s="478">
        <v>0</v>
      </c>
    </row>
    <row r="26" spans="1:15" ht="19.5">
      <c r="A26" s="387" t="s">
        <v>520</v>
      </c>
      <c r="B26" s="477">
        <v>69966.42164</v>
      </c>
      <c r="C26" s="478">
        <v>4.1943494688335956E-2</v>
      </c>
      <c r="D26" s="477">
        <v>140159.41078000001</v>
      </c>
      <c r="E26" s="478">
        <v>0.14449754082145858</v>
      </c>
      <c r="F26" s="477">
        <v>17341.48328</v>
      </c>
      <c r="G26" s="478">
        <v>0.97260074252399376</v>
      </c>
      <c r="H26" s="477">
        <v>0</v>
      </c>
      <c r="I26" s="478">
        <v>0</v>
      </c>
      <c r="J26" s="477">
        <v>70139.809500000003</v>
      </c>
      <c r="K26" s="478">
        <v>3.7093000264658465E-3</v>
      </c>
      <c r="L26" s="477">
        <v>339201.33662999998</v>
      </c>
      <c r="M26" s="478">
        <v>0.22663394820241883</v>
      </c>
      <c r="N26" s="477">
        <v>636808.46182999993</v>
      </c>
      <c r="O26" s="478">
        <v>2.7603474255199753E-2</v>
      </c>
    </row>
    <row r="27" spans="1:15" ht="18" customHeight="1">
      <c r="A27" s="388" t="s">
        <v>514</v>
      </c>
      <c r="B27" s="477">
        <v>0</v>
      </c>
      <c r="C27" s="478">
        <v>0</v>
      </c>
      <c r="D27" s="477">
        <v>0</v>
      </c>
      <c r="E27" s="478">
        <v>0</v>
      </c>
      <c r="F27" s="477">
        <v>0</v>
      </c>
      <c r="G27" s="478">
        <v>0</v>
      </c>
      <c r="H27" s="477">
        <v>0</v>
      </c>
      <c r="I27" s="478">
        <v>0</v>
      </c>
      <c r="J27" s="477">
        <v>5386.63814</v>
      </c>
      <c r="K27" s="478">
        <v>2.8486899433714514E-4</v>
      </c>
      <c r="L27" s="477">
        <v>0</v>
      </c>
      <c r="M27" s="478">
        <v>0</v>
      </c>
      <c r="N27" s="477">
        <v>5386.63814</v>
      </c>
      <c r="O27" s="478">
        <v>2.334923860657819E-4</v>
      </c>
    </row>
    <row r="28" spans="1:15" ht="18" customHeight="1">
      <c r="A28" s="386" t="s">
        <v>515</v>
      </c>
      <c r="B28" s="477">
        <v>0</v>
      </c>
      <c r="C28" s="478">
        <v>0</v>
      </c>
      <c r="D28" s="477">
        <v>0</v>
      </c>
      <c r="E28" s="478">
        <v>0</v>
      </c>
      <c r="F28" s="477">
        <v>0</v>
      </c>
      <c r="G28" s="478">
        <v>0</v>
      </c>
      <c r="H28" s="477">
        <v>0</v>
      </c>
      <c r="I28" s="478">
        <v>0</v>
      </c>
      <c r="J28" s="477">
        <v>0</v>
      </c>
      <c r="K28" s="478">
        <v>0</v>
      </c>
      <c r="L28" s="477">
        <v>0</v>
      </c>
      <c r="M28" s="478">
        <v>0</v>
      </c>
      <c r="N28" s="477">
        <v>0</v>
      </c>
      <c r="O28" s="478">
        <v>0</v>
      </c>
    </row>
    <row r="29" spans="1:15" ht="18" customHeight="1">
      <c r="A29" s="386" t="s">
        <v>521</v>
      </c>
      <c r="B29" s="479">
        <v>4836.1200199999994</v>
      </c>
      <c r="C29" s="480">
        <v>2.8991589053206459E-3</v>
      </c>
      <c r="D29" s="479">
        <v>1640.51998</v>
      </c>
      <c r="E29" s="480">
        <v>1.6912963707485444E-3</v>
      </c>
      <c r="F29" s="479">
        <v>0</v>
      </c>
      <c r="G29" s="480">
        <v>0</v>
      </c>
      <c r="H29" s="479">
        <v>0</v>
      </c>
      <c r="I29" s="480">
        <v>0</v>
      </c>
      <c r="J29" s="479">
        <v>3431.8120600000002</v>
      </c>
      <c r="K29" s="480">
        <v>1.8148923779132608E-4</v>
      </c>
      <c r="L29" s="479">
        <v>13023.39273</v>
      </c>
      <c r="M29" s="480">
        <v>8.7014483572336685E-3</v>
      </c>
      <c r="N29" s="479">
        <v>22931.844789999999</v>
      </c>
      <c r="O29" s="480">
        <v>9.9401723630673832E-4</v>
      </c>
    </row>
    <row r="30" spans="1:15" ht="18" customHeight="1">
      <c r="A30" s="379" t="s">
        <v>522</v>
      </c>
      <c r="B30" s="475">
        <v>1699139.92976</v>
      </c>
      <c r="C30" s="476">
        <v>1.0186009938499418</v>
      </c>
      <c r="D30" s="475">
        <v>1013297.7808799999</v>
      </c>
      <c r="E30" s="476">
        <v>1.0446607662101728</v>
      </c>
      <c r="F30" s="475">
        <v>19225.868859999999</v>
      </c>
      <c r="G30" s="476">
        <v>1.0782869047003993</v>
      </c>
      <c r="H30" s="475">
        <v>8089.3123699999996</v>
      </c>
      <c r="I30" s="476">
        <v>1.0014105862828064</v>
      </c>
      <c r="J30" s="475">
        <v>20034814.763549998</v>
      </c>
      <c r="K30" s="476">
        <v>1.0595286679909552</v>
      </c>
      <c r="L30" s="475">
        <v>1627681.01862</v>
      </c>
      <c r="M30" s="476">
        <v>1.0875186381307433</v>
      </c>
      <c r="N30" s="475">
        <v>24402248.674039997</v>
      </c>
      <c r="O30" s="476">
        <v>1.0577542281821368</v>
      </c>
    </row>
    <row r="31" spans="1:15" ht="18" customHeight="1">
      <c r="A31" s="386" t="s">
        <v>523</v>
      </c>
      <c r="B31" s="479">
        <v>31028.529890000002</v>
      </c>
      <c r="C31" s="480">
        <v>1.8600993849941995E-2</v>
      </c>
      <c r="D31" s="479">
        <v>43319.953000000001</v>
      </c>
      <c r="E31" s="480">
        <v>4.4660766210172897E-2</v>
      </c>
      <c r="F31" s="479">
        <v>1395.8564799999999</v>
      </c>
      <c r="G31" s="480">
        <v>7.8286904700399312E-2</v>
      </c>
      <c r="H31" s="479">
        <v>11.394600000000001</v>
      </c>
      <c r="I31" s="480">
        <v>1.4105862828063922E-3</v>
      </c>
      <c r="J31" s="479">
        <v>1125638.0996099999</v>
      </c>
      <c r="K31" s="480">
        <v>5.9528667990955089E-2</v>
      </c>
      <c r="L31" s="479">
        <v>130988.49166</v>
      </c>
      <c r="M31" s="480">
        <v>8.7518638130743301E-2</v>
      </c>
      <c r="N31" s="479">
        <v>1332382.3252399999</v>
      </c>
      <c r="O31" s="480">
        <v>5.7754228182137039E-2</v>
      </c>
    </row>
    <row r="32" spans="1:15" ht="26.25" customHeight="1">
      <c r="A32" s="624" t="s">
        <v>524</v>
      </c>
      <c r="B32" s="625">
        <v>1668111.3998700001</v>
      </c>
      <c r="C32" s="626">
        <v>1</v>
      </c>
      <c r="D32" s="625">
        <v>969977.82787999988</v>
      </c>
      <c r="E32" s="626">
        <v>1</v>
      </c>
      <c r="F32" s="625">
        <v>17830.01238</v>
      </c>
      <c r="G32" s="626">
        <v>1</v>
      </c>
      <c r="H32" s="625">
        <v>8077.91777</v>
      </c>
      <c r="I32" s="626">
        <v>1</v>
      </c>
      <c r="J32" s="625">
        <v>18909176.663939998</v>
      </c>
      <c r="K32" s="626">
        <v>1</v>
      </c>
      <c r="L32" s="625">
        <v>1496692.5269599999</v>
      </c>
      <c r="M32" s="626">
        <v>1</v>
      </c>
      <c r="N32" s="625">
        <v>23069866.3488</v>
      </c>
      <c r="O32" s="626">
        <v>1</v>
      </c>
    </row>
    <row r="33" spans="1:15" ht="19.5">
      <c r="A33" s="388" t="s">
        <v>525</v>
      </c>
      <c r="B33" s="477">
        <v>642.80633</v>
      </c>
      <c r="C33" s="478">
        <v>3.8534976144284817E-4</v>
      </c>
      <c r="D33" s="477">
        <v>1346.2151999999999</v>
      </c>
      <c r="E33" s="478">
        <v>1.3878824456661147E-3</v>
      </c>
      <c r="F33" s="477">
        <v>0</v>
      </c>
      <c r="G33" s="478">
        <v>0</v>
      </c>
      <c r="H33" s="477">
        <v>0</v>
      </c>
      <c r="I33" s="478">
        <v>0</v>
      </c>
      <c r="J33" s="477">
        <v>2869.2047599999996</v>
      </c>
      <c r="K33" s="478">
        <v>1.5173610205205834E-4</v>
      </c>
      <c r="L33" s="477">
        <v>1141.16905</v>
      </c>
      <c r="M33" s="478">
        <v>7.6246057853838567E-4</v>
      </c>
      <c r="N33" s="477">
        <v>5999.3953399999991</v>
      </c>
      <c r="O33" s="478">
        <v>2.6005332017504571E-4</v>
      </c>
    </row>
    <row r="34" spans="1:15" ht="19.5">
      <c r="A34" s="388" t="s">
        <v>526</v>
      </c>
      <c r="B34" s="477">
        <v>2160.13852</v>
      </c>
      <c r="C34" s="478">
        <v>1.2949605884645023E-3</v>
      </c>
      <c r="D34" s="477">
        <v>1469.02979</v>
      </c>
      <c r="E34" s="478">
        <v>1.5144983192149214E-3</v>
      </c>
      <c r="F34" s="477">
        <v>0</v>
      </c>
      <c r="G34" s="478">
        <v>0</v>
      </c>
      <c r="H34" s="477">
        <v>0</v>
      </c>
      <c r="I34" s="478">
        <v>0</v>
      </c>
      <c r="J34" s="477">
        <v>453087.51029000001</v>
      </c>
      <c r="K34" s="478">
        <v>2.3961250050301912E-2</v>
      </c>
      <c r="L34" s="477">
        <v>29529.201559999998</v>
      </c>
      <c r="M34" s="478">
        <v>1.972963787022983E-2</v>
      </c>
      <c r="N34" s="477">
        <v>486245.88016</v>
      </c>
      <c r="O34" s="478">
        <v>2.1077100006055845E-2</v>
      </c>
    </row>
    <row r="35" spans="1:15" ht="12.75" customHeight="1">
      <c r="A35" s="22" t="s">
        <v>472</v>
      </c>
    </row>
    <row r="36" spans="1:15" ht="12.75" customHeight="1">
      <c r="A36" s="40" t="s">
        <v>527</v>
      </c>
    </row>
    <row r="37" spans="1:15" ht="12.75" customHeight="1"/>
    <row r="38" spans="1:15" ht="12.75" customHeight="1"/>
    <row r="39" spans="1:15" ht="12.75" customHeight="1"/>
    <row r="40" spans="1:15" ht="12.75" customHeight="1"/>
    <row r="41" spans="1:15" ht="12.75" customHeight="1">
      <c r="A41" s="145" t="s">
        <v>870</v>
      </c>
      <c r="H41" s="141" t="str">
        <f>Naslovnica!A20</f>
        <v>Veljača 2020.</v>
      </c>
    </row>
    <row r="42" spans="1:15">
      <c r="A42" s="579" t="s">
        <v>871</v>
      </c>
      <c r="H42" s="573" t="str">
        <f>Naslovnica!A24</f>
        <v>February 2020</v>
      </c>
    </row>
    <row r="43" spans="1:15" ht="12.75" customHeight="1"/>
    <row r="44" spans="1:15">
      <c r="H44" s="14" t="s">
        <v>528</v>
      </c>
    </row>
    <row r="45" spans="1:15" ht="22.5">
      <c r="A45" s="1075" t="s">
        <v>529</v>
      </c>
      <c r="B45" s="627" t="s">
        <v>496</v>
      </c>
      <c r="C45" s="627" t="s">
        <v>497</v>
      </c>
      <c r="D45" s="627" t="s">
        <v>498</v>
      </c>
      <c r="E45" s="627" t="s">
        <v>499</v>
      </c>
      <c r="F45" s="627" t="s">
        <v>500</v>
      </c>
      <c r="G45" s="627" t="s">
        <v>531</v>
      </c>
      <c r="H45" s="627" t="s">
        <v>502</v>
      </c>
    </row>
    <row r="46" spans="1:15" ht="22.5">
      <c r="A46" s="1075"/>
      <c r="B46" s="628" t="s">
        <v>530</v>
      </c>
      <c r="C46" s="628" t="s">
        <v>530</v>
      </c>
      <c r="D46" s="628" t="s">
        <v>530</v>
      </c>
      <c r="E46" s="628" t="s">
        <v>530</v>
      </c>
      <c r="F46" s="628" t="s">
        <v>530</v>
      </c>
      <c r="G46" s="628" t="s">
        <v>530</v>
      </c>
      <c r="H46" s="628" t="s">
        <v>530</v>
      </c>
    </row>
    <row r="47" spans="1:15" ht="22.5">
      <c r="A47" s="80" t="s">
        <v>532</v>
      </c>
      <c r="B47" s="481">
        <v>35379.423280000003</v>
      </c>
      <c r="C47" s="481">
        <v>38361.968460000018</v>
      </c>
      <c r="D47" s="481">
        <v>1510.24749</v>
      </c>
      <c r="E47" s="481">
        <v>4031.5358700000002</v>
      </c>
      <c r="F47" s="481">
        <v>1202315.2526999994</v>
      </c>
      <c r="G47" s="481">
        <v>76807.772599999982</v>
      </c>
      <c r="H47" s="481">
        <v>1358406.2003999995</v>
      </c>
    </row>
    <row r="48" spans="1:15" ht="22.5">
      <c r="A48" s="482" t="s">
        <v>533</v>
      </c>
      <c r="B48" s="481">
        <v>86997.786519999965</v>
      </c>
      <c r="C48" s="481">
        <v>44209.154240000011</v>
      </c>
      <c r="D48" s="481">
        <v>1107.5111899999999</v>
      </c>
      <c r="E48" s="481">
        <v>2714.0242899999998</v>
      </c>
      <c r="F48" s="481">
        <v>991236.19583999994</v>
      </c>
      <c r="G48" s="481">
        <v>35640.113500000014</v>
      </c>
      <c r="H48" s="481">
        <v>1161904.7855799999</v>
      </c>
    </row>
    <row r="49" spans="1:15" ht="33">
      <c r="A49" s="624" t="s">
        <v>534</v>
      </c>
      <c r="B49" s="629">
        <v>-51618.363239999962</v>
      </c>
      <c r="C49" s="629">
        <v>-5847.1857799999925</v>
      </c>
      <c r="D49" s="629">
        <v>402.73630000000003</v>
      </c>
      <c r="E49" s="629">
        <v>1317.5115800000003</v>
      </c>
      <c r="F49" s="629">
        <v>211079.05685999943</v>
      </c>
      <c r="G49" s="629">
        <v>41167.659099999968</v>
      </c>
      <c r="H49" s="629">
        <v>196501.4148199996</v>
      </c>
    </row>
    <row r="50" spans="1:15" ht="12.75" customHeight="1">
      <c r="A50" s="22" t="s">
        <v>472</v>
      </c>
    </row>
    <row r="51" spans="1:15" ht="12.75" customHeight="1">
      <c r="A51" s="40" t="s">
        <v>527</v>
      </c>
    </row>
    <row r="52" spans="1:15" ht="12.75" customHeight="1"/>
    <row r="53" spans="1:15" ht="12.75" customHeight="1">
      <c r="A53" s="661" t="s">
        <v>97</v>
      </c>
    </row>
    <row r="54" spans="1:15" ht="12.75" customHeight="1"/>
    <row r="55" spans="1:15" ht="12.75" customHeight="1"/>
    <row r="56" spans="1:15" ht="12.75" customHeight="1">
      <c r="O56" s="35" t="s">
        <v>1004</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3" location="'2 Sadržaj'!A1" display="Sadržaj / Contents"/>
  </hyperlinks>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Q97"/>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7109375" customWidth="1"/>
  </cols>
  <sheetData>
    <row r="1" spans="1:10" ht="12.75" customHeight="1">
      <c r="A1" s="143" t="s">
        <v>872</v>
      </c>
      <c r="F1" s="284" t="s">
        <v>282</v>
      </c>
      <c r="G1" s="162" t="s">
        <v>1051</v>
      </c>
    </row>
    <row r="2" spans="1:10">
      <c r="A2" s="575" t="s">
        <v>873</v>
      </c>
      <c r="F2" s="576" t="s">
        <v>283</v>
      </c>
      <c r="G2" s="577" t="s">
        <v>1052</v>
      </c>
    </row>
    <row r="3" spans="1:10" ht="12.75" customHeight="1"/>
    <row r="4" spans="1:10" ht="12.75" customHeight="1">
      <c r="C4" s="192"/>
      <c r="G4" s="161" t="s">
        <v>465</v>
      </c>
    </row>
    <row r="5" spans="1:10" ht="22.5" customHeight="1">
      <c r="A5" s="611" t="s">
        <v>478</v>
      </c>
      <c r="B5" s="611" t="s">
        <v>479</v>
      </c>
      <c r="C5" s="611" t="s">
        <v>468</v>
      </c>
      <c r="D5" s="611" t="s">
        <v>480</v>
      </c>
      <c r="E5" s="611"/>
      <c r="F5" s="611" t="s">
        <v>481</v>
      </c>
      <c r="G5" s="611" t="s">
        <v>482</v>
      </c>
      <c r="I5" s="273"/>
      <c r="J5" s="273"/>
    </row>
    <row r="6" spans="1:10" ht="12.75" customHeight="1">
      <c r="A6" s="114" t="s">
        <v>88</v>
      </c>
      <c r="B6" s="195">
        <v>47572962490</v>
      </c>
      <c r="C6" s="290" t="s">
        <v>182</v>
      </c>
      <c r="D6" s="114" t="s">
        <v>87</v>
      </c>
      <c r="E6" s="114"/>
      <c r="F6" s="116">
        <v>8572971.5399999991</v>
      </c>
      <c r="G6" s="117">
        <v>116.3641630649047</v>
      </c>
      <c r="H6" s="299"/>
      <c r="I6" s="273"/>
      <c r="J6" s="273"/>
    </row>
    <row r="7" spans="1:10" ht="12.75" customHeight="1">
      <c r="A7" s="114" t="s">
        <v>133</v>
      </c>
      <c r="B7" s="195">
        <v>97433886648</v>
      </c>
      <c r="C7" s="290" t="s">
        <v>185</v>
      </c>
      <c r="D7" s="114" t="s">
        <v>124</v>
      </c>
      <c r="E7" s="114"/>
      <c r="F7" s="116">
        <v>7071958.1299999999</v>
      </c>
      <c r="G7" s="117">
        <v>1204.4731334732915</v>
      </c>
      <c r="H7" s="299"/>
      <c r="I7" s="273"/>
      <c r="J7" s="273"/>
    </row>
    <row r="8" spans="1:10" ht="12.75" customHeight="1">
      <c r="A8" s="114" t="s">
        <v>213</v>
      </c>
      <c r="B8" s="195">
        <v>93273216321</v>
      </c>
      <c r="C8" s="290" t="s">
        <v>184</v>
      </c>
      <c r="D8" s="114" t="s">
        <v>124</v>
      </c>
      <c r="E8" s="114"/>
      <c r="F8" s="116">
        <v>1022376327.09</v>
      </c>
      <c r="G8" s="117">
        <v>852.4841992153506</v>
      </c>
      <c r="H8" s="299"/>
      <c r="I8" s="273"/>
      <c r="J8" s="273"/>
    </row>
    <row r="9" spans="1:10" ht="12.75" customHeight="1">
      <c r="A9" s="114" t="s">
        <v>1028</v>
      </c>
      <c r="B9" s="195" t="s">
        <v>1032</v>
      </c>
      <c r="C9" s="290" t="s">
        <v>1033</v>
      </c>
      <c r="D9" s="114" t="s">
        <v>1029</v>
      </c>
      <c r="E9" s="114"/>
      <c r="F9" s="116">
        <v>31740606.100000001</v>
      </c>
      <c r="G9" s="117">
        <v>105.80202033333332</v>
      </c>
      <c r="H9" s="296"/>
      <c r="I9" s="273"/>
      <c r="J9" s="273"/>
    </row>
    <row r="10" spans="1:10" ht="12.75" customHeight="1">
      <c r="A10" s="114" t="s">
        <v>162</v>
      </c>
      <c r="B10" s="195">
        <v>57255663752</v>
      </c>
      <c r="C10" s="290" t="s">
        <v>183</v>
      </c>
      <c r="D10" s="114" t="s">
        <v>218</v>
      </c>
      <c r="E10" s="114"/>
      <c r="F10" s="116">
        <v>8593772.9600000009</v>
      </c>
      <c r="G10" s="117">
        <v>113.47824980229879</v>
      </c>
      <c r="H10" s="299"/>
      <c r="I10" s="273"/>
      <c r="J10" s="273"/>
    </row>
    <row r="11" spans="1:10" ht="12.75" customHeight="1">
      <c r="A11" s="114" t="s">
        <v>219</v>
      </c>
      <c r="B11" s="195">
        <v>13264226136</v>
      </c>
      <c r="C11" s="290" t="s">
        <v>186</v>
      </c>
      <c r="D11" s="137" t="s">
        <v>134</v>
      </c>
      <c r="E11" s="137"/>
      <c r="F11" s="118">
        <v>23275758.850000001</v>
      </c>
      <c r="G11" s="117">
        <v>1.0382599443602614</v>
      </c>
      <c r="H11" s="299"/>
      <c r="I11" s="273"/>
      <c r="J11" s="273"/>
    </row>
    <row r="12" spans="1:10" ht="12.75" customHeight="1">
      <c r="A12" s="114" t="s">
        <v>251</v>
      </c>
      <c r="B12" s="195" t="s">
        <v>255</v>
      </c>
      <c r="C12" s="290" t="s">
        <v>256</v>
      </c>
      <c r="D12" s="137" t="s">
        <v>134</v>
      </c>
      <c r="E12" s="137"/>
      <c r="F12" s="118">
        <v>85405734.25</v>
      </c>
      <c r="G12" s="117">
        <v>7.8869977776049707</v>
      </c>
      <c r="H12" s="299"/>
      <c r="I12" s="273"/>
      <c r="J12" s="273"/>
    </row>
    <row r="13" spans="1:10" s="273" customFormat="1" ht="12.75" customHeight="1">
      <c r="A13" s="114" t="s">
        <v>1053</v>
      </c>
      <c r="B13" s="195">
        <v>75398635234</v>
      </c>
      <c r="C13" s="290" t="s">
        <v>1034</v>
      </c>
      <c r="D13" s="137" t="s">
        <v>176</v>
      </c>
      <c r="E13" s="137"/>
      <c r="F13" s="118">
        <v>44355828.579999998</v>
      </c>
      <c r="G13" s="117">
        <v>5735.1729290102685</v>
      </c>
      <c r="H13" s="299"/>
    </row>
    <row r="14" spans="1:10" ht="12.75" customHeight="1">
      <c r="A14" s="114" t="s">
        <v>177</v>
      </c>
      <c r="B14" s="195">
        <v>45897406091</v>
      </c>
      <c r="C14" s="291" t="s">
        <v>187</v>
      </c>
      <c r="D14" s="114" t="s">
        <v>176</v>
      </c>
      <c r="E14" s="114"/>
      <c r="F14" s="116">
        <v>2800259.92</v>
      </c>
      <c r="G14" s="117">
        <v>33.166904738128046</v>
      </c>
      <c r="I14" s="273"/>
      <c r="J14" s="273"/>
    </row>
    <row r="15" spans="1:10" ht="12.75" customHeight="1">
      <c r="A15" s="114" t="s">
        <v>135</v>
      </c>
      <c r="B15" s="195">
        <v>48815690681</v>
      </c>
      <c r="C15" s="290" t="s">
        <v>188</v>
      </c>
      <c r="D15" s="114" t="s">
        <v>176</v>
      </c>
      <c r="E15" s="114"/>
      <c r="F15" s="119">
        <v>7053447.2800000003</v>
      </c>
      <c r="G15" s="120">
        <v>861.91850844495207</v>
      </c>
      <c r="H15" s="299"/>
      <c r="I15" s="273"/>
      <c r="J15" s="273"/>
    </row>
    <row r="16" spans="1:10" ht="12.75" customHeight="1">
      <c r="A16" s="114" t="s">
        <v>173</v>
      </c>
      <c r="B16" s="195">
        <v>81393286204</v>
      </c>
      <c r="C16" s="290" t="s">
        <v>189</v>
      </c>
      <c r="D16" s="114" t="s">
        <v>90</v>
      </c>
      <c r="E16" s="114"/>
      <c r="F16" s="118">
        <v>8368806.0351999998</v>
      </c>
      <c r="G16" s="121">
        <v>62.226184853985323</v>
      </c>
      <c r="H16" s="299"/>
      <c r="I16" s="273"/>
      <c r="J16" s="273"/>
    </row>
    <row r="17" spans="1:17" ht="18.75" customHeight="1">
      <c r="A17" s="617" t="s">
        <v>483</v>
      </c>
      <c r="B17" s="631"/>
      <c r="C17" s="632"/>
      <c r="D17" s="618"/>
      <c r="E17" s="618"/>
      <c r="F17" s="620">
        <f>SUM(F6:F16)</f>
        <v>1249615470.7351999</v>
      </c>
      <c r="G17" s="633"/>
      <c r="I17" s="273"/>
      <c r="J17" s="273"/>
    </row>
    <row r="18" spans="1:17" ht="12.75" customHeight="1">
      <c r="A18" s="22" t="s">
        <v>463</v>
      </c>
      <c r="I18" s="273"/>
      <c r="J18" s="273"/>
    </row>
    <row r="19" spans="1:17" ht="12.75" customHeight="1">
      <c r="A19" s="46" t="s">
        <v>484</v>
      </c>
      <c r="I19" s="273"/>
      <c r="J19" s="273"/>
    </row>
    <row r="20" spans="1:17" ht="12.75" customHeight="1">
      <c r="A20" s="114"/>
    </row>
    <row r="21" spans="1:17" ht="12.75" customHeight="1">
      <c r="A21" s="143" t="s">
        <v>874</v>
      </c>
      <c r="G21" s="162" t="s">
        <v>1357</v>
      </c>
    </row>
    <row r="22" spans="1:17" ht="12.75" customHeight="1">
      <c r="A22" s="575" t="s">
        <v>875</v>
      </c>
      <c r="G22" s="577" t="s">
        <v>1358</v>
      </c>
    </row>
    <row r="23" spans="1:17" ht="12.75" customHeight="1">
      <c r="A23" s="54"/>
    </row>
    <row r="24" spans="1:17" ht="12.75" customHeight="1">
      <c r="A24" s="54"/>
      <c r="G24" s="186" t="s">
        <v>465</v>
      </c>
    </row>
    <row r="25" spans="1:17" ht="21.75">
      <c r="A25" s="611" t="s">
        <v>485</v>
      </c>
      <c r="B25" s="611" t="s">
        <v>479</v>
      </c>
      <c r="C25" s="611" t="s">
        <v>468</v>
      </c>
      <c r="D25" s="611" t="s">
        <v>480</v>
      </c>
      <c r="E25" s="611" t="s">
        <v>486</v>
      </c>
      <c r="F25" s="611" t="s">
        <v>481</v>
      </c>
      <c r="G25" s="611" t="s">
        <v>482</v>
      </c>
    </row>
    <row r="26" spans="1:17">
      <c r="A26" s="114" t="s">
        <v>259</v>
      </c>
      <c r="B26" s="195" t="s">
        <v>265</v>
      </c>
      <c r="C26" s="290" t="s">
        <v>266</v>
      </c>
      <c r="D26" s="114" t="s">
        <v>87</v>
      </c>
      <c r="E26" s="115"/>
      <c r="F26" s="118">
        <v>5267834.76</v>
      </c>
      <c r="G26" s="117">
        <v>85.074968247897033</v>
      </c>
      <c r="I26" s="205"/>
      <c r="J26" s="205"/>
      <c r="K26" s="280"/>
      <c r="L26" s="279"/>
      <c r="M26" s="951"/>
      <c r="N26" s="280"/>
      <c r="O26" s="952"/>
      <c r="P26" s="953"/>
      <c r="Q26" s="954"/>
    </row>
    <row r="27" spans="1:17">
      <c r="A27" s="114" t="s">
        <v>260</v>
      </c>
      <c r="B27" s="195" t="s">
        <v>267</v>
      </c>
      <c r="C27" s="290" t="s">
        <v>268</v>
      </c>
      <c r="D27" s="114" t="s">
        <v>263</v>
      </c>
      <c r="E27" s="115"/>
      <c r="F27" s="118">
        <v>412392041.0007</v>
      </c>
      <c r="G27" s="117">
        <v>934.70384501573346</v>
      </c>
      <c r="I27" s="205"/>
      <c r="J27" s="205"/>
      <c r="K27" s="280"/>
      <c r="L27" s="279"/>
      <c r="M27" s="951"/>
      <c r="N27" s="280"/>
      <c r="O27" s="952"/>
      <c r="P27" s="953"/>
      <c r="Q27" s="954"/>
    </row>
    <row r="28" spans="1:17">
      <c r="A28" s="114" t="s">
        <v>261</v>
      </c>
      <c r="B28" s="195" t="s">
        <v>269</v>
      </c>
      <c r="C28" s="290" t="s">
        <v>270</v>
      </c>
      <c r="D28" s="114" t="s">
        <v>263</v>
      </c>
      <c r="E28" s="115"/>
      <c r="F28" s="118">
        <v>238835198.16319999</v>
      </c>
      <c r="G28" s="117">
        <v>904.25418220458857</v>
      </c>
      <c r="I28" s="205"/>
      <c r="J28" s="205"/>
      <c r="K28" s="280"/>
      <c r="L28" s="279"/>
      <c r="M28" s="951"/>
      <c r="N28" s="280"/>
      <c r="O28" s="952"/>
      <c r="P28" s="953"/>
      <c r="Q28" s="954"/>
    </row>
    <row r="29" spans="1:17">
      <c r="A29" s="114" t="s">
        <v>262</v>
      </c>
      <c r="B29" s="195" t="s">
        <v>271</v>
      </c>
      <c r="C29" s="290" t="s">
        <v>272</v>
      </c>
      <c r="D29" s="114" t="s">
        <v>263</v>
      </c>
      <c r="E29" s="115"/>
      <c r="F29" s="118">
        <v>8651883.4134</v>
      </c>
      <c r="G29" s="117">
        <v>145.96116732130452</v>
      </c>
      <c r="I29" s="205"/>
      <c r="J29" s="205"/>
      <c r="K29" s="280"/>
      <c r="L29" s="279"/>
      <c r="M29" s="951"/>
      <c r="N29" s="280"/>
      <c r="O29" s="952"/>
      <c r="P29" s="953"/>
      <c r="Q29" s="954"/>
    </row>
    <row r="30" spans="1:17" ht="12.75" customHeight="1">
      <c r="A30" s="114" t="s">
        <v>221</v>
      </c>
      <c r="B30" s="195" t="s">
        <v>222</v>
      </c>
      <c r="C30" s="290" t="s">
        <v>223</v>
      </c>
      <c r="D30" s="114" t="s">
        <v>218</v>
      </c>
      <c r="E30" s="115" t="s">
        <v>137</v>
      </c>
      <c r="F30" s="118">
        <v>13493913.588300001</v>
      </c>
      <c r="G30" s="117">
        <v>139.429</v>
      </c>
      <c r="I30" s="205"/>
      <c r="J30" s="205"/>
      <c r="K30" s="280"/>
      <c r="L30" s="279"/>
      <c r="M30" s="951"/>
      <c r="N30" s="280"/>
      <c r="O30" s="952"/>
      <c r="P30" s="953"/>
      <c r="Q30" s="954"/>
    </row>
    <row r="31" spans="1:17" ht="12.75" customHeight="1">
      <c r="A31" s="114"/>
      <c r="B31" s="195"/>
      <c r="C31" s="290"/>
      <c r="D31" s="114"/>
      <c r="E31" s="115" t="s">
        <v>138</v>
      </c>
      <c r="F31" s="118">
        <v>12828373.4517</v>
      </c>
      <c r="G31" s="117">
        <v>134.7193</v>
      </c>
      <c r="I31" s="205"/>
      <c r="J31" s="205"/>
      <c r="K31" s="280"/>
      <c r="L31" s="279"/>
      <c r="M31" s="951"/>
      <c r="N31" s="280"/>
      <c r="O31" s="952"/>
      <c r="P31" s="953"/>
      <c r="Q31" s="954"/>
    </row>
    <row r="32" spans="1:17" ht="12.75" customHeight="1">
      <c r="A32" s="114" t="s">
        <v>1030</v>
      </c>
      <c r="B32" s="195" t="s">
        <v>257</v>
      </c>
      <c r="C32" s="290" t="s">
        <v>258</v>
      </c>
      <c r="D32" s="137" t="s">
        <v>134</v>
      </c>
      <c r="E32" s="137"/>
      <c r="F32" s="118">
        <v>37958855.780000001</v>
      </c>
      <c r="G32" s="117">
        <v>7.6935271252074067</v>
      </c>
      <c r="I32" s="205"/>
      <c r="J32" s="205"/>
      <c r="K32" s="280"/>
      <c r="L32" s="279"/>
      <c r="M32" s="951"/>
      <c r="N32" s="286"/>
      <c r="O32" s="286"/>
      <c r="P32" s="953"/>
      <c r="Q32" s="954"/>
    </row>
    <row r="33" spans="1:17" ht="12.75" customHeight="1">
      <c r="A33" s="114" t="s">
        <v>220</v>
      </c>
      <c r="B33" s="195" t="s">
        <v>211</v>
      </c>
      <c r="C33" s="290" t="s">
        <v>190</v>
      </c>
      <c r="D33" s="114" t="s">
        <v>134</v>
      </c>
      <c r="E33" s="114"/>
      <c r="F33" s="118">
        <v>61257478.079999998</v>
      </c>
      <c r="G33" s="117">
        <v>1.3980429394719609</v>
      </c>
      <c r="I33" s="205"/>
      <c r="J33" s="205"/>
      <c r="K33" s="280"/>
      <c r="L33" s="279"/>
      <c r="M33" s="951"/>
      <c r="N33" s="280"/>
      <c r="O33" s="280"/>
      <c r="P33" s="953"/>
      <c r="Q33" s="954"/>
    </row>
    <row r="34" spans="1:17" ht="12.75" customHeight="1">
      <c r="A34" s="114" t="s">
        <v>224</v>
      </c>
      <c r="B34" s="195" t="s">
        <v>225</v>
      </c>
      <c r="C34" s="290" t="s">
        <v>226</v>
      </c>
      <c r="D34" s="114" t="s">
        <v>134</v>
      </c>
      <c r="E34" s="114"/>
      <c r="F34" s="118">
        <v>92002636.480000004</v>
      </c>
      <c r="G34" s="117">
        <v>8.1016075400644176</v>
      </c>
      <c r="I34" s="205"/>
      <c r="J34" s="205"/>
      <c r="K34" s="280"/>
      <c r="L34" s="279"/>
      <c r="M34" s="951"/>
      <c r="N34" s="280"/>
      <c r="O34" s="280"/>
      <c r="P34" s="953"/>
      <c r="Q34" s="954"/>
    </row>
    <row r="35" spans="1:17" ht="12.75" customHeight="1">
      <c r="A35" s="114" t="s">
        <v>1380</v>
      </c>
      <c r="B35" s="195" t="s">
        <v>1382</v>
      </c>
      <c r="C35" s="290" t="s">
        <v>1383</v>
      </c>
      <c r="D35" s="114" t="s">
        <v>1379</v>
      </c>
      <c r="E35" s="114"/>
      <c r="F35" s="118">
        <v>18166737.579999998</v>
      </c>
      <c r="G35" s="117">
        <v>109.61838837996632</v>
      </c>
      <c r="I35" s="205"/>
      <c r="J35" s="205"/>
      <c r="K35" s="280"/>
      <c r="L35" s="279"/>
      <c r="M35" s="951"/>
      <c r="N35" s="280"/>
      <c r="O35" s="280"/>
      <c r="P35" s="953"/>
      <c r="Q35" s="954"/>
    </row>
    <row r="36" spans="1:17" ht="12.75" customHeight="1">
      <c r="A36" s="114" t="s">
        <v>1378</v>
      </c>
      <c r="B36" s="195" t="s">
        <v>1384</v>
      </c>
      <c r="C36" s="290" t="s">
        <v>1385</v>
      </c>
      <c r="D36" s="114" t="s">
        <v>1379</v>
      </c>
      <c r="E36" s="114"/>
      <c r="F36" s="116">
        <v>385803.61</v>
      </c>
      <c r="G36" s="117">
        <v>96.450902499999998</v>
      </c>
      <c r="H36" s="297"/>
      <c r="I36" s="205"/>
      <c r="J36" s="205"/>
      <c r="K36" s="280"/>
      <c r="L36" s="279"/>
      <c r="M36" s="951"/>
      <c r="N36" s="280"/>
      <c r="O36" s="280"/>
      <c r="P36" s="955"/>
      <c r="Q36" s="954"/>
    </row>
    <row r="37" spans="1:17" ht="12.75" customHeight="1">
      <c r="A37" s="114" t="s">
        <v>1381</v>
      </c>
      <c r="B37" s="195" t="s">
        <v>1386</v>
      </c>
      <c r="C37" s="290" t="s">
        <v>1387</v>
      </c>
      <c r="D37" s="114" t="s">
        <v>1379</v>
      </c>
      <c r="E37" s="114"/>
      <c r="F37" s="116">
        <v>923188.37</v>
      </c>
      <c r="G37" s="117">
        <v>93.282633165869768</v>
      </c>
      <c r="H37" s="297"/>
      <c r="I37" s="205"/>
      <c r="J37" s="205"/>
      <c r="K37" s="280"/>
      <c r="L37" s="279"/>
      <c r="M37" s="951"/>
      <c r="N37" s="280"/>
      <c r="O37" s="280"/>
      <c r="P37" s="955"/>
      <c r="Q37" s="954"/>
    </row>
    <row r="38" spans="1:17" ht="12.75" customHeight="1">
      <c r="A38" s="114" t="s">
        <v>264</v>
      </c>
      <c r="B38" s="195" t="s">
        <v>274</v>
      </c>
      <c r="C38" s="290" t="s">
        <v>273</v>
      </c>
      <c r="D38" s="114" t="s">
        <v>286</v>
      </c>
      <c r="E38" s="114"/>
      <c r="F38" s="116">
        <v>2928196.94</v>
      </c>
      <c r="G38" s="117">
        <v>772.63762803536054</v>
      </c>
      <c r="H38" s="296"/>
      <c r="I38" s="205"/>
      <c r="J38" s="205"/>
      <c r="K38" s="280"/>
      <c r="L38" s="279"/>
      <c r="M38" s="951"/>
      <c r="N38" s="286"/>
      <c r="O38" s="280"/>
      <c r="P38" s="955"/>
      <c r="Q38" s="954"/>
    </row>
    <row r="39" spans="1:17" s="273" customFormat="1" ht="12.75" customHeight="1">
      <c r="A39" s="114" t="s">
        <v>284</v>
      </c>
      <c r="B39" s="195">
        <v>34988643147</v>
      </c>
      <c r="C39" s="290" t="s">
        <v>191</v>
      </c>
      <c r="D39" s="137" t="s">
        <v>286</v>
      </c>
      <c r="E39" s="114"/>
      <c r="F39" s="116">
        <v>48063155.18</v>
      </c>
      <c r="G39" s="117">
        <v>1919.9733491957618</v>
      </c>
      <c r="H39" s="296"/>
      <c r="I39" s="205"/>
      <c r="J39" s="205"/>
      <c r="K39" s="280"/>
      <c r="L39" s="279"/>
      <c r="M39" s="951"/>
      <c r="N39" s="286"/>
      <c r="O39" s="280"/>
      <c r="P39" s="955"/>
      <c r="Q39" s="954"/>
    </row>
    <row r="40" spans="1:17" ht="18.75" customHeight="1">
      <c r="A40" s="617" t="s">
        <v>487</v>
      </c>
      <c r="B40" s="631"/>
      <c r="C40" s="632"/>
      <c r="D40" s="618"/>
      <c r="E40" s="618"/>
      <c r="F40" s="620">
        <f>SUM(F26:F39)</f>
        <v>953155296.39730012</v>
      </c>
      <c r="G40" s="633"/>
      <c r="H40" s="285"/>
      <c r="I40" s="205"/>
      <c r="J40" s="205"/>
      <c r="K40" s="205"/>
      <c r="L40" s="205"/>
      <c r="M40" s="205"/>
      <c r="N40" s="205"/>
      <c r="O40" s="205"/>
      <c r="P40" s="205"/>
      <c r="Q40" s="205"/>
    </row>
    <row r="41" spans="1:17" ht="12.75" customHeight="1">
      <c r="A41" s="22" t="s">
        <v>463</v>
      </c>
    </row>
    <row r="42" spans="1:17" ht="12.75" customHeight="1">
      <c r="A42" s="46" t="s">
        <v>488</v>
      </c>
    </row>
    <row r="43" spans="1:17" ht="12.75" customHeight="1">
      <c r="A43" s="286" t="s">
        <v>489</v>
      </c>
    </row>
    <row r="44" spans="1:17" ht="12.75" customHeight="1">
      <c r="A44" s="286" t="s">
        <v>1388</v>
      </c>
    </row>
    <row r="45" spans="1:17" s="273" customFormat="1" ht="12.75" customHeight="1">
      <c r="A45" s="286"/>
      <c r="C45" s="286"/>
    </row>
    <row r="46" spans="1:17" ht="12.75" customHeight="1">
      <c r="A46" s="143" t="s">
        <v>876</v>
      </c>
      <c r="G46" s="162" t="s">
        <v>1051</v>
      </c>
    </row>
    <row r="47" spans="1:17" ht="12.75" customHeight="1">
      <c r="A47" s="575" t="s">
        <v>1021</v>
      </c>
      <c r="G47" s="577" t="s">
        <v>1052</v>
      </c>
    </row>
    <row r="48" spans="1:17" ht="12.75" customHeight="1">
      <c r="A48" s="69"/>
    </row>
    <row r="49" spans="1:7" ht="12.75" customHeight="1">
      <c r="A49" s="46"/>
      <c r="G49" s="200" t="s">
        <v>465</v>
      </c>
    </row>
    <row r="50" spans="1:7" ht="47.25" customHeight="1">
      <c r="A50" s="634" t="s">
        <v>490</v>
      </c>
      <c r="B50" s="611" t="s">
        <v>467</v>
      </c>
      <c r="C50" s="611" t="s">
        <v>468</v>
      </c>
      <c r="D50" s="634" t="s">
        <v>469</v>
      </c>
      <c r="E50" s="634"/>
      <c r="F50" s="634" t="s">
        <v>470</v>
      </c>
      <c r="G50" s="634" t="s">
        <v>471</v>
      </c>
    </row>
    <row r="51" spans="1:7">
      <c r="A51" s="122" t="s">
        <v>175</v>
      </c>
      <c r="B51" s="114">
        <v>8269700991</v>
      </c>
      <c r="C51" s="290" t="s">
        <v>200</v>
      </c>
      <c r="D51" s="122" t="s">
        <v>1029</v>
      </c>
      <c r="E51" s="122"/>
      <c r="F51" s="123">
        <v>1352246852.4300001</v>
      </c>
      <c r="G51" s="117">
        <v>351.64386966223645</v>
      </c>
    </row>
    <row r="52" spans="1:7">
      <c r="A52" s="22" t="s">
        <v>381</v>
      </c>
      <c r="G52" s="228"/>
    </row>
    <row r="53" spans="1:7">
      <c r="A53" s="158" t="s">
        <v>491</v>
      </c>
    </row>
    <row r="54" spans="1:7" ht="12.75" customHeight="1">
      <c r="A54" s="164" t="s">
        <v>128</v>
      </c>
      <c r="B54" s="187"/>
      <c r="C54" s="187"/>
      <c r="D54" s="187"/>
      <c r="E54" s="227"/>
      <c r="F54" s="187"/>
      <c r="G54" s="187"/>
    </row>
    <row r="55" spans="1:7" ht="21.75" customHeight="1">
      <c r="A55" s="1079" t="s">
        <v>129</v>
      </c>
      <c r="B55" s="1079"/>
      <c r="C55" s="1079"/>
      <c r="D55" s="1079"/>
      <c r="E55" s="1079"/>
      <c r="F55" s="1079"/>
      <c r="G55" s="1079"/>
    </row>
    <row r="56" spans="1:7" ht="12.75" customHeight="1">
      <c r="A56" s="54"/>
    </row>
    <row r="57" spans="1:7" ht="12.75" customHeight="1">
      <c r="A57" s="149" t="s">
        <v>877</v>
      </c>
      <c r="F57" s="150"/>
      <c r="G57" s="162" t="s">
        <v>1051</v>
      </c>
    </row>
    <row r="58" spans="1:7" ht="12.75" customHeight="1">
      <c r="A58" s="578" t="s">
        <v>1018</v>
      </c>
      <c r="F58" s="55"/>
      <c r="G58" s="577" t="s">
        <v>1052</v>
      </c>
    </row>
    <row r="59" spans="1:7" ht="12.75" customHeight="1"/>
    <row r="60" spans="1:7" ht="12.75" customHeight="1">
      <c r="G60" s="161" t="s">
        <v>473</v>
      </c>
    </row>
    <row r="61" spans="1:7" ht="35.25" customHeight="1">
      <c r="A61" s="634" t="s">
        <v>1017</v>
      </c>
      <c r="B61" s="611" t="s">
        <v>479</v>
      </c>
      <c r="C61" s="611" t="s">
        <v>468</v>
      </c>
      <c r="D61" s="634" t="s">
        <v>469</v>
      </c>
      <c r="E61" s="634"/>
      <c r="F61" s="634" t="s">
        <v>470</v>
      </c>
      <c r="G61" s="611" t="s">
        <v>482</v>
      </c>
    </row>
    <row r="62" spans="1:7" ht="12.75" customHeight="1">
      <c r="A62" s="126" t="s">
        <v>1039</v>
      </c>
      <c r="B62" s="195">
        <v>40266711905</v>
      </c>
      <c r="C62" s="292" t="s">
        <v>192</v>
      </c>
      <c r="D62" s="126" t="s">
        <v>218</v>
      </c>
      <c r="E62" s="126"/>
      <c r="F62" s="127">
        <v>2217328.4700000002</v>
      </c>
      <c r="G62" s="128">
        <v>11.186611520634063</v>
      </c>
    </row>
    <row r="63" spans="1:7" ht="12.75" customHeight="1">
      <c r="A63" s="41" t="s">
        <v>492</v>
      </c>
    </row>
    <row r="64" spans="1:7" s="273" customFormat="1" ht="12.75" customHeight="1">
      <c r="A64" s="41" t="s">
        <v>493</v>
      </c>
    </row>
    <row r="65" spans="1:7" ht="12.75" customHeight="1">
      <c r="A65" s="46" t="s">
        <v>488</v>
      </c>
    </row>
    <row r="66" spans="1:7" ht="12.75" customHeight="1"/>
    <row r="67" spans="1:7" ht="12.75" customHeight="1">
      <c r="A67" s="149" t="s">
        <v>1019</v>
      </c>
      <c r="F67" s="150"/>
      <c r="G67" s="162" t="s">
        <v>1051</v>
      </c>
    </row>
    <row r="68" spans="1:7" ht="12.75" customHeight="1">
      <c r="A68" s="578" t="s">
        <v>1020</v>
      </c>
      <c r="F68" s="55"/>
      <c r="G68" s="577" t="s">
        <v>1052</v>
      </c>
    </row>
    <row r="69" spans="1:7" ht="12.75" customHeight="1">
      <c r="A69" s="163"/>
    </row>
    <row r="70" spans="1:7" ht="12.75" customHeight="1">
      <c r="G70" s="161" t="s">
        <v>473</v>
      </c>
    </row>
    <row r="71" spans="1:7" ht="32.25">
      <c r="A71" s="634" t="s">
        <v>494</v>
      </c>
      <c r="B71" s="611" t="s">
        <v>479</v>
      </c>
      <c r="C71" s="611" t="s">
        <v>468</v>
      </c>
      <c r="D71" s="634" t="s">
        <v>469</v>
      </c>
      <c r="E71" s="634"/>
      <c r="F71" s="634" t="s">
        <v>470</v>
      </c>
      <c r="G71" s="611" t="s">
        <v>482</v>
      </c>
    </row>
    <row r="72" spans="1:7" ht="12.75" customHeight="1">
      <c r="A72" s="126" t="s">
        <v>93</v>
      </c>
      <c r="B72" s="195">
        <v>50454412454</v>
      </c>
      <c r="C72" s="292" t="s">
        <v>193</v>
      </c>
      <c r="D72" s="129" t="s">
        <v>94</v>
      </c>
      <c r="E72" s="129"/>
      <c r="F72" s="903">
        <v>10990153.48</v>
      </c>
      <c r="G72" s="904">
        <v>0.66004157795658958</v>
      </c>
    </row>
    <row r="73" spans="1:7" ht="12.75" customHeight="1">
      <c r="A73" s="293" t="s">
        <v>1296</v>
      </c>
      <c r="B73" s="195">
        <v>79640747340</v>
      </c>
      <c r="C73" s="292" t="s">
        <v>194</v>
      </c>
      <c r="D73" s="126" t="s">
        <v>218</v>
      </c>
      <c r="E73" s="126"/>
      <c r="F73" s="903">
        <v>165005845.74000001</v>
      </c>
      <c r="G73" s="904">
        <v>74.189880604300114</v>
      </c>
    </row>
    <row r="74" spans="1:7" ht="12.75" customHeight="1">
      <c r="A74" s="126" t="s">
        <v>95</v>
      </c>
      <c r="B74" s="195">
        <v>61196386099</v>
      </c>
      <c r="C74" s="292" t="s">
        <v>196</v>
      </c>
      <c r="D74" s="126" t="s">
        <v>96</v>
      </c>
      <c r="E74" s="126"/>
      <c r="F74" s="903">
        <v>260117830.66</v>
      </c>
      <c r="G74" s="904">
        <v>3.6082547226828088</v>
      </c>
    </row>
    <row r="75" spans="1:7" ht="12.75" customHeight="1">
      <c r="A75" s="293" t="s">
        <v>1297</v>
      </c>
      <c r="B75" s="195">
        <v>37735093339</v>
      </c>
      <c r="C75" s="292" t="s">
        <v>195</v>
      </c>
      <c r="D75" s="126" t="s">
        <v>96</v>
      </c>
      <c r="E75" s="126"/>
      <c r="F75" s="903">
        <v>122383201.77</v>
      </c>
      <c r="G75" s="904">
        <v>7.9914504120761194</v>
      </c>
    </row>
    <row r="76" spans="1:7" ht="12.75" customHeight="1">
      <c r="A76" s="126" t="s">
        <v>285</v>
      </c>
      <c r="B76" s="195">
        <v>48379655657</v>
      </c>
      <c r="C76" s="292" t="s">
        <v>197</v>
      </c>
      <c r="D76" s="129" t="s">
        <v>92</v>
      </c>
      <c r="E76" s="129"/>
      <c r="F76" s="903">
        <v>395944454.77999997</v>
      </c>
      <c r="G76" s="904">
        <v>294.22699293189237</v>
      </c>
    </row>
    <row r="77" spans="1:7" ht="18.75" customHeight="1">
      <c r="A77" s="617" t="s">
        <v>487</v>
      </c>
      <c r="B77" s="631"/>
      <c r="C77" s="632"/>
      <c r="D77" s="631"/>
      <c r="E77" s="631"/>
      <c r="F77" s="635">
        <f>SUM(F72:F76)</f>
        <v>954441486.42999995</v>
      </c>
      <c r="G77" s="636"/>
    </row>
    <row r="78" spans="1:7" ht="12.75" customHeight="1">
      <c r="A78" s="41" t="s">
        <v>492</v>
      </c>
    </row>
    <row r="79" spans="1:7" ht="12.75" customHeight="1">
      <c r="A79" s="46" t="s">
        <v>488</v>
      </c>
      <c r="F79" s="45"/>
    </row>
    <row r="80" spans="1:7" ht="12.75" customHeight="1">
      <c r="A80" s="574" t="s">
        <v>207</v>
      </c>
    </row>
    <row r="81" spans="1:7" ht="12.75" customHeight="1"/>
    <row r="82" spans="1:7">
      <c r="A82" s="164" t="s">
        <v>127</v>
      </c>
    </row>
    <row r="83" spans="1:7" ht="21" customHeight="1">
      <c r="A83" s="1080" t="s">
        <v>126</v>
      </c>
      <c r="B83" s="1080"/>
      <c r="C83" s="1080"/>
      <c r="D83" s="1080"/>
      <c r="E83" s="1080"/>
      <c r="F83" s="1080"/>
      <c r="G83" s="1080"/>
    </row>
    <row r="84" spans="1:7" ht="12.75" customHeight="1">
      <c r="A84" s="165"/>
    </row>
    <row r="85" spans="1:7" ht="12.75" customHeight="1">
      <c r="A85" s="661" t="s">
        <v>97</v>
      </c>
    </row>
    <row r="86" spans="1:7" ht="12.75" customHeight="1">
      <c r="G86" s="35" t="s">
        <v>1005</v>
      </c>
    </row>
    <row r="87" spans="1:7" ht="12.75" customHeight="1"/>
    <row r="88" spans="1:7" ht="12.75" customHeight="1">
      <c r="A88" s="166"/>
    </row>
    <row r="89" spans="1:7" ht="12.75" customHeight="1">
      <c r="A89" s="164"/>
    </row>
    <row r="90" spans="1:7" ht="12.75" customHeight="1">
      <c r="A90" s="164"/>
    </row>
    <row r="91" spans="1:7" ht="12.75" customHeight="1">
      <c r="A91" s="164"/>
    </row>
    <row r="92" spans="1:7" ht="12.75" customHeight="1">
      <c r="A92" s="165"/>
    </row>
    <row r="93" spans="1:7" ht="12.75" customHeight="1">
      <c r="A93" s="165"/>
    </row>
    <row r="94" spans="1:7" ht="12.75" customHeight="1">
      <c r="A94" s="165"/>
    </row>
    <row r="95" spans="1:7" ht="12.75" customHeight="1">
      <c r="A95" s="165"/>
    </row>
    <row r="96" spans="1:7" ht="12.75" customHeight="1"/>
    <row r="97" ht="12.75" customHeight="1"/>
  </sheetData>
  <mergeCells count="2">
    <mergeCell ref="A55:G55"/>
    <mergeCell ref="A83:G83"/>
  </mergeCells>
  <hyperlinks>
    <hyperlink ref="A85" location="'2 Sadržaj'!A1" display="Sadržaj / Contents"/>
  </hyperlinks>
  <pageMargins left="0.7" right="0.7" top="0.75" bottom="0.75" header="0.3" footer="0.3"/>
  <pageSetup paperSize="9" scale="58" orientation="portrait" r:id="rId1"/>
  <ignoredErrors>
    <ignoredError sqref="B26:B37 B12 B9 B38"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6"/>
  <sheetViews>
    <sheetView showGridLines="0" zoomScaleNormal="100" workbookViewId="0"/>
  </sheetViews>
  <sheetFormatPr defaultColWidth="9.140625" defaultRowHeight="15"/>
  <cols>
    <col min="1" max="1" width="32.28515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5" t="s">
        <v>879</v>
      </c>
      <c r="F1" s="147" t="str">
        <f>Naslovnica!A20</f>
        <v>Veljača 2020.</v>
      </c>
    </row>
    <row r="2" spans="1:6" ht="12.75" customHeight="1">
      <c r="A2" s="571" t="s">
        <v>880</v>
      </c>
      <c r="F2" s="572" t="str">
        <f>Naslovnica!A24</f>
        <v>February 2020</v>
      </c>
    </row>
    <row r="3" spans="1:6" ht="12.75" customHeight="1"/>
    <row r="4" spans="1:6" ht="12.75" customHeight="1">
      <c r="F4" s="14" t="s">
        <v>465</v>
      </c>
    </row>
    <row r="5" spans="1:6" ht="54.75">
      <c r="A5" s="634" t="s">
        <v>466</v>
      </c>
      <c r="B5" s="611" t="s">
        <v>467</v>
      </c>
      <c r="C5" s="611" t="s">
        <v>468</v>
      </c>
      <c r="D5" s="634" t="s">
        <v>469</v>
      </c>
      <c r="E5" s="634" t="s">
        <v>470</v>
      </c>
      <c r="F5" s="634" t="s">
        <v>471</v>
      </c>
    </row>
    <row r="6" spans="1:6">
      <c r="A6" s="122" t="s">
        <v>164</v>
      </c>
      <c r="B6" s="195"/>
      <c r="C6" s="290"/>
      <c r="D6" s="122"/>
      <c r="E6" s="123"/>
      <c r="F6" s="169"/>
    </row>
    <row r="7" spans="1:6" ht="12.75" customHeight="1">
      <c r="A7" s="22" t="s">
        <v>1478</v>
      </c>
    </row>
    <row r="8" spans="1:6" ht="12.75" customHeight="1">
      <c r="A8" s="22" t="s">
        <v>472</v>
      </c>
    </row>
    <row r="9" spans="1:6" ht="12.75" customHeight="1">
      <c r="A9" s="145" t="s">
        <v>881</v>
      </c>
      <c r="F9" s="147" t="s">
        <v>1480</v>
      </c>
    </row>
    <row r="10" spans="1:6" ht="12.75" customHeight="1">
      <c r="A10" s="571" t="s">
        <v>882</v>
      </c>
      <c r="F10" s="572" t="s">
        <v>1481</v>
      </c>
    </row>
    <row r="11" spans="1:6" ht="12.75" customHeight="1"/>
    <row r="12" spans="1:6" ht="12.75" customHeight="1">
      <c r="F12" s="14" t="s">
        <v>473</v>
      </c>
    </row>
    <row r="13" spans="1:6" ht="54.75">
      <c r="A13" s="634" t="s">
        <v>474</v>
      </c>
      <c r="B13" s="611" t="s">
        <v>467</v>
      </c>
      <c r="C13" s="611" t="s">
        <v>468</v>
      </c>
      <c r="D13" s="634" t="s">
        <v>469</v>
      </c>
      <c r="E13" s="634" t="s">
        <v>470</v>
      </c>
      <c r="F13" s="634" t="s">
        <v>471</v>
      </c>
    </row>
    <row r="14" spans="1:6" ht="12.75" customHeight="1">
      <c r="A14" s="122" t="s">
        <v>174</v>
      </c>
      <c r="B14" s="195" t="s">
        <v>210</v>
      </c>
      <c r="C14" s="290" t="s">
        <v>198</v>
      </c>
      <c r="D14" s="122" t="s">
        <v>99</v>
      </c>
      <c r="E14" s="123">
        <v>115982600.16</v>
      </c>
      <c r="F14" s="169">
        <v>38.071794533777044</v>
      </c>
    </row>
    <row r="15" spans="1:6" ht="12.75" customHeight="1">
      <c r="A15" s="122" t="s">
        <v>163</v>
      </c>
      <c r="B15" s="195">
        <v>75111210338</v>
      </c>
      <c r="C15" s="290" t="s">
        <v>199</v>
      </c>
      <c r="D15" s="288" t="s">
        <v>165</v>
      </c>
      <c r="E15" s="123">
        <v>31804808.225200001</v>
      </c>
      <c r="F15" s="169">
        <v>62.855352223715407</v>
      </c>
    </row>
    <row r="16" spans="1:6">
      <c r="A16" s="617" t="s">
        <v>462</v>
      </c>
      <c r="B16" s="630"/>
      <c r="C16" s="630"/>
      <c r="D16" s="637"/>
      <c r="E16" s="638">
        <f>SUM(E14:E15)</f>
        <v>147787408.38519999</v>
      </c>
      <c r="F16" s="639"/>
    </row>
    <row r="17" spans="1:6" ht="12.75" customHeight="1">
      <c r="A17" s="22" t="s">
        <v>475</v>
      </c>
    </row>
    <row r="18" spans="1:6" ht="12.75" customHeight="1"/>
    <row r="19" spans="1:6" ht="12.75" customHeight="1">
      <c r="A19" s="146" t="s">
        <v>883</v>
      </c>
      <c r="F19" s="147" t="s">
        <v>1480</v>
      </c>
    </row>
    <row r="20" spans="1:6" ht="12.75" customHeight="1">
      <c r="A20" s="569" t="s">
        <v>884</v>
      </c>
      <c r="F20" s="572" t="s">
        <v>1481</v>
      </c>
    </row>
    <row r="21" spans="1:6" ht="12.75" customHeight="1"/>
    <row r="22" spans="1:6" ht="12.75" customHeight="1">
      <c r="F22" s="14" t="s">
        <v>465</v>
      </c>
    </row>
    <row r="23" spans="1:6" ht="54.75">
      <c r="A23" s="634" t="s">
        <v>474</v>
      </c>
      <c r="B23" s="611" t="s">
        <v>467</v>
      </c>
      <c r="C23" s="611" t="s">
        <v>468</v>
      </c>
      <c r="D23" s="634" t="s">
        <v>469</v>
      </c>
      <c r="E23" s="634" t="s">
        <v>470</v>
      </c>
      <c r="F23" s="634" t="s">
        <v>471</v>
      </c>
    </row>
    <row r="24" spans="1:6" ht="12.75" customHeight="1">
      <c r="A24" s="122" t="s">
        <v>1050</v>
      </c>
      <c r="B24" s="195">
        <v>56903349567</v>
      </c>
      <c r="C24" s="290" t="s">
        <v>201</v>
      </c>
      <c r="D24" s="293" t="s">
        <v>1455</v>
      </c>
      <c r="E24" s="123" t="s">
        <v>164</v>
      </c>
      <c r="F24" s="169" t="s">
        <v>164</v>
      </c>
    </row>
    <row r="25" spans="1:6" ht="12.75" customHeight="1">
      <c r="A25" s="902" t="s">
        <v>1054</v>
      </c>
    </row>
    <row r="26" spans="1:6" ht="12.75" customHeight="1">
      <c r="A26" s="22" t="s">
        <v>472</v>
      </c>
    </row>
    <row r="27" spans="1:6" ht="19.5" customHeight="1">
      <c r="A27" s="1081" t="s">
        <v>128</v>
      </c>
      <c r="B27" s="1081"/>
      <c r="C27" s="1081"/>
      <c r="D27" s="1081"/>
    </row>
    <row r="28" spans="1:6" ht="21.75" customHeight="1">
      <c r="A28" s="1079" t="s">
        <v>129</v>
      </c>
      <c r="B28" s="1079"/>
      <c r="C28" s="1079"/>
      <c r="D28" s="1079"/>
      <c r="E28" s="54"/>
      <c r="F28" s="54"/>
    </row>
    <row r="29" spans="1:6" ht="12.75" customHeight="1">
      <c r="A29" s="902"/>
    </row>
    <row r="30" spans="1:6" ht="12.75" customHeight="1"/>
    <row r="31" spans="1:6" ht="12.75" customHeight="1">
      <c r="A31" s="148" t="s">
        <v>885</v>
      </c>
      <c r="E31" s="141" t="str">
        <f>Naslovnica!A20</f>
        <v>Veljača 2020.</v>
      </c>
    </row>
    <row r="32" spans="1:6" ht="12.75" customHeight="1">
      <c r="A32" s="569" t="s">
        <v>886</v>
      </c>
      <c r="E32" s="573" t="str">
        <f>Naslovnica!A24</f>
        <v>February 2020</v>
      </c>
    </row>
    <row r="33" spans="1:5" ht="12.75" customHeight="1"/>
    <row r="34" spans="1:5" ht="12.75" customHeight="1">
      <c r="E34" s="14" t="s">
        <v>473</v>
      </c>
    </row>
    <row r="35" spans="1:5" ht="22.5" customHeight="1">
      <c r="A35" s="634" t="s">
        <v>476</v>
      </c>
      <c r="B35" s="611" t="s">
        <v>467</v>
      </c>
      <c r="C35" s="611" t="s">
        <v>468</v>
      </c>
      <c r="D35" s="634" t="s">
        <v>469</v>
      </c>
      <c r="E35" s="634" t="s">
        <v>470</v>
      </c>
    </row>
    <row r="36" spans="1:5" ht="22.5" customHeight="1">
      <c r="A36" s="124" t="s">
        <v>91</v>
      </c>
      <c r="B36" s="195">
        <v>39146857475</v>
      </c>
      <c r="C36" s="290" t="s">
        <v>202</v>
      </c>
      <c r="D36" s="270" t="s">
        <v>134</v>
      </c>
      <c r="E36" s="125">
        <v>931228043.23000002</v>
      </c>
    </row>
    <row r="37" spans="1:5" ht="12.75" customHeight="1">
      <c r="A37" s="22" t="s">
        <v>472</v>
      </c>
      <c r="B37" s="279"/>
      <c r="C37" s="280"/>
      <c r="D37" s="281"/>
      <c r="E37" s="282"/>
    </row>
    <row r="38" spans="1:5" ht="12.75" customHeight="1">
      <c r="A38" s="574" t="s">
        <v>208</v>
      </c>
    </row>
    <row r="39" spans="1:5" ht="12.75" customHeight="1">
      <c r="A39" s="160"/>
    </row>
    <row r="40" spans="1:5" ht="12.75" customHeight="1">
      <c r="A40" s="283"/>
      <c r="B40" s="188"/>
      <c r="C40" s="188"/>
      <c r="D40" s="188"/>
    </row>
    <row r="41" spans="1:5" ht="12.75" customHeight="1">
      <c r="A41" s="289"/>
      <c r="B41" s="54"/>
      <c r="C41" s="54"/>
      <c r="D41" s="54"/>
    </row>
    <row r="42" spans="1:5" ht="12.75" customHeight="1">
      <c r="A42" s="179"/>
    </row>
    <row r="43" spans="1:5" ht="12.75" customHeight="1"/>
    <row r="44" spans="1:5" ht="12.75" customHeight="1"/>
    <row r="45" spans="1:5" ht="12.75" customHeight="1">
      <c r="A45" s="656" t="s">
        <v>477</v>
      </c>
      <c r="B45" s="658"/>
    </row>
    <row r="46" spans="1:5" ht="12.75" customHeight="1">
      <c r="A46" s="659" t="s">
        <v>216</v>
      </c>
      <c r="B46" s="658"/>
    </row>
    <row r="47" spans="1:5" ht="12.75" customHeight="1"/>
    <row r="48" spans="1:5" ht="12.75" customHeight="1">
      <c r="A48" s="661" t="s">
        <v>97</v>
      </c>
    </row>
    <row r="49" spans="6:6" ht="12.75" customHeight="1"/>
    <row r="50" spans="6:6" ht="12.75" customHeight="1">
      <c r="F50" s="35" t="s">
        <v>1007</v>
      </c>
    </row>
    <row r="51" spans="6:6" ht="12.75" customHeight="1"/>
    <row r="52" spans="6:6" ht="12.75" customHeight="1"/>
    <row r="53" spans="6:6" ht="12.75" customHeight="1"/>
    <row r="54" spans="6:6" ht="12.75" customHeight="1"/>
    <row r="55" spans="6:6" ht="12.75" customHeight="1"/>
    <row r="56" spans="6:6" ht="12.75" customHeight="1"/>
    <row r="57" spans="6:6" ht="12.75" customHeight="1"/>
    <row r="58" spans="6:6" ht="12.75" customHeight="1"/>
    <row r="59" spans="6:6" ht="12.75" customHeight="1"/>
    <row r="60" spans="6:6" ht="12.75" customHeight="1"/>
    <row r="61" spans="6:6" ht="12.75" customHeight="1"/>
    <row r="62" spans="6:6" ht="12.75" customHeight="1"/>
    <row r="63" spans="6:6" ht="12.75" customHeight="1"/>
    <row r="64" spans="6: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sheetData>
  <mergeCells count="2">
    <mergeCell ref="A27:D27"/>
    <mergeCell ref="A28:D28"/>
  </mergeCells>
  <hyperlinks>
    <hyperlink ref="A48" location="'2 Sadržaj'!A1" display="Sadržaj / Contents"/>
  </hyperlinks>
  <pageMargins left="0.7" right="0.7" top="0.75" bottom="0.75" header="0.3" footer="0.3"/>
  <pageSetup paperSize="9" scale="79" orientation="portrait" r:id="rId1"/>
  <ignoredErrors>
    <ignoredError sqref="B14"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7109375" customWidth="1"/>
    <col min="2" max="2" width="12.85546875" customWidth="1"/>
    <col min="3" max="3" width="12.140625" customWidth="1"/>
    <col min="4" max="4" width="19.140625" customWidth="1"/>
    <col min="5" max="5" width="11.28515625" customWidth="1"/>
    <col min="6" max="6" width="15.7109375" customWidth="1"/>
    <col min="7" max="7" width="14.140625" customWidth="1"/>
    <col min="8" max="8" width="17.71093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28515625" customWidth="1"/>
    <col min="22" max="22" width="15.42578125" customWidth="1"/>
    <col min="23" max="23" width="11.140625" customWidth="1"/>
    <col min="24" max="24" width="23.5703125" customWidth="1"/>
    <col min="25" max="25" width="11.42578125" customWidth="1"/>
  </cols>
  <sheetData>
    <row r="1" spans="1:27" ht="15" customHeight="1">
      <c r="A1" s="652" t="s">
        <v>841</v>
      </c>
      <c r="B1" s="653"/>
      <c r="C1" s="653"/>
      <c r="D1" s="556"/>
      <c r="E1" s="650"/>
      <c r="F1" s="205"/>
      <c r="G1" s="205"/>
      <c r="H1" s="205"/>
      <c r="I1" s="557" t="s">
        <v>1355</v>
      </c>
    </row>
    <row r="2" spans="1:27" ht="15" customHeight="1">
      <c r="A2" s="654" t="s">
        <v>842</v>
      </c>
      <c r="B2" s="653"/>
      <c r="C2" s="653"/>
      <c r="D2" s="556"/>
      <c r="E2" s="651"/>
      <c r="F2" s="205"/>
      <c r="G2" s="205"/>
      <c r="H2" s="205"/>
      <c r="I2" s="564" t="s">
        <v>1356</v>
      </c>
    </row>
    <row r="3" spans="1:27" ht="12.75" customHeight="1">
      <c r="A3" s="42" t="s">
        <v>1313</v>
      </c>
    </row>
    <row r="4" spans="1:27" ht="12.75" customHeight="1"/>
    <row r="5" spans="1:27" ht="12.75" customHeight="1">
      <c r="A5" s="151" t="s">
        <v>843</v>
      </c>
    </row>
    <row r="6" spans="1:27" ht="12.75" customHeight="1">
      <c r="A6" s="565" t="s">
        <v>844</v>
      </c>
    </row>
    <row r="7" spans="1:27" ht="12.75" customHeight="1">
      <c r="J7" s="1085"/>
      <c r="K7" s="1085"/>
      <c r="L7" s="331"/>
      <c r="M7" s="331"/>
      <c r="N7" s="331"/>
      <c r="O7" s="331"/>
      <c r="P7" s="331"/>
    </row>
    <row r="8" spans="1:27" ht="16.5" customHeight="1">
      <c r="A8" s="1087" t="s">
        <v>451</v>
      </c>
      <c r="B8" s="1087"/>
      <c r="C8" s="483">
        <v>43830</v>
      </c>
      <c r="D8" s="331"/>
      <c r="E8" s="331"/>
      <c r="F8" s="331"/>
      <c r="G8" s="331"/>
      <c r="J8" s="1085"/>
      <c r="K8" s="1085"/>
      <c r="L8" s="332"/>
      <c r="M8" s="332"/>
      <c r="N8" s="332"/>
      <c r="O8" s="332"/>
      <c r="P8" s="332"/>
    </row>
    <row r="9" spans="1:27" ht="21.75" customHeight="1">
      <c r="A9" s="1088" t="s">
        <v>452</v>
      </c>
      <c r="B9" s="1088"/>
      <c r="C9" s="484">
        <v>14</v>
      </c>
      <c r="D9" s="331"/>
      <c r="E9" s="332"/>
      <c r="F9" s="332"/>
      <c r="G9" s="332"/>
    </row>
    <row r="10" spans="1:27" ht="12.75" customHeight="1">
      <c r="A10" s="17" t="s">
        <v>381</v>
      </c>
    </row>
    <row r="11" spans="1:27" ht="12.75" customHeight="1"/>
    <row r="12" spans="1:27" ht="12.75" customHeight="1">
      <c r="A12" s="151" t="s">
        <v>845</v>
      </c>
    </row>
    <row r="13" spans="1:27" ht="12.75" customHeight="1">
      <c r="A13" s="565" t="s">
        <v>846</v>
      </c>
      <c r="Z13" s="65"/>
      <c r="AA13" s="65"/>
    </row>
    <row r="14" spans="1:27" s="273" customFormat="1" ht="12.75" customHeight="1">
      <c r="A14" s="43"/>
      <c r="F14" s="205"/>
      <c r="I14" s="65" t="s">
        <v>454</v>
      </c>
      <c r="Y14" s="65"/>
      <c r="Z14" s="65"/>
      <c r="AA14" s="65"/>
    </row>
    <row r="15" spans="1:27" s="273" customFormat="1" ht="22.5" customHeight="1">
      <c r="A15" s="485"/>
      <c r="B15" s="1084" t="s">
        <v>453</v>
      </c>
      <c r="C15" s="1084"/>
      <c r="D15" s="1084"/>
      <c r="E15" s="1084"/>
      <c r="F15" s="1084" t="s">
        <v>391</v>
      </c>
      <c r="G15" s="1084"/>
      <c r="H15" s="1084"/>
      <c r="I15" s="1084"/>
      <c r="Y15" s="65"/>
      <c r="Z15" s="65"/>
      <c r="AA15" s="65"/>
    </row>
    <row r="16" spans="1:27" ht="135" customHeight="1">
      <c r="A16" s="1086" t="s">
        <v>455</v>
      </c>
      <c r="B16" s="905" t="s">
        <v>956</v>
      </c>
      <c r="C16" s="1083" t="s">
        <v>456</v>
      </c>
      <c r="D16" s="905" t="s">
        <v>457</v>
      </c>
      <c r="E16" s="1083" t="s">
        <v>456</v>
      </c>
      <c r="F16" s="905" t="s">
        <v>957</v>
      </c>
      <c r="G16" s="1083" t="s">
        <v>458</v>
      </c>
      <c r="H16" s="905" t="s">
        <v>954</v>
      </c>
      <c r="I16" s="1083" t="s">
        <v>458</v>
      </c>
    </row>
    <row r="17" spans="1:16" ht="15.75" customHeight="1">
      <c r="A17" s="1086"/>
      <c r="B17" s="536">
        <v>43830</v>
      </c>
      <c r="C17" s="1083"/>
      <c r="D17" s="536">
        <v>43830</v>
      </c>
      <c r="E17" s="1083"/>
      <c r="F17" s="536" t="s">
        <v>1376</v>
      </c>
      <c r="G17" s="1083"/>
      <c r="H17" s="536" t="s">
        <v>1376</v>
      </c>
      <c r="I17" s="1083"/>
      <c r="J17" s="1085"/>
      <c r="K17" s="233"/>
      <c r="L17" s="333"/>
      <c r="M17" s="233"/>
      <c r="N17" s="334"/>
      <c r="O17" s="273"/>
    </row>
    <row r="18" spans="1:16" ht="16.5" customHeight="1">
      <c r="A18" s="486" t="s">
        <v>459</v>
      </c>
      <c r="B18" s="487">
        <v>43417</v>
      </c>
      <c r="C18" s="488">
        <v>2.8814483069121585E-2</v>
      </c>
      <c r="D18" s="487">
        <v>2616553.1788799996</v>
      </c>
      <c r="E18" s="488">
        <v>4.2863453416975034E-2</v>
      </c>
      <c r="F18" s="487">
        <v>14853</v>
      </c>
      <c r="G18" s="488">
        <v>-0.27486208074989016</v>
      </c>
      <c r="H18" s="487">
        <v>1640407.7907400003</v>
      </c>
      <c r="I18" s="490">
        <v>9.8285695284111699E-2</v>
      </c>
      <c r="J18" s="1085"/>
      <c r="K18" s="335"/>
      <c r="L18" s="336"/>
      <c r="M18" s="335"/>
      <c r="N18" s="336"/>
      <c r="O18" s="273"/>
    </row>
    <row r="19" spans="1:16" ht="16.5" customHeight="1">
      <c r="A19" s="486" t="s">
        <v>460</v>
      </c>
      <c r="B19" s="487">
        <v>106510</v>
      </c>
      <c r="C19" s="488">
        <v>0.23372561738405226</v>
      </c>
      <c r="D19" s="487">
        <v>14440415.088930003</v>
      </c>
      <c r="E19" s="488">
        <v>0.17436863001583727</v>
      </c>
      <c r="F19" s="487">
        <v>50599</v>
      </c>
      <c r="G19" s="488">
        <v>0.22771388363177561</v>
      </c>
      <c r="H19" s="487">
        <v>8543429.6173699982</v>
      </c>
      <c r="I19" s="490">
        <v>0.16717780822753422</v>
      </c>
      <c r="J19" s="42"/>
      <c r="K19" s="337"/>
      <c r="L19" s="338"/>
      <c r="M19" s="337"/>
      <c r="N19" s="339"/>
      <c r="O19" s="273"/>
    </row>
    <row r="20" spans="1:16" ht="16.5" customHeight="1">
      <c r="A20" s="486" t="s">
        <v>461</v>
      </c>
      <c r="B20" s="487">
        <v>25</v>
      </c>
      <c r="C20" s="488">
        <v>-0.87562189054726369</v>
      </c>
      <c r="D20" s="487">
        <v>562.28164000000004</v>
      </c>
      <c r="E20" s="488">
        <v>-0.96316113668128889</v>
      </c>
      <c r="F20" s="487"/>
      <c r="G20" s="488"/>
      <c r="H20" s="487"/>
      <c r="I20" s="489"/>
      <c r="J20" s="42"/>
      <c r="K20" s="337"/>
      <c r="L20" s="338"/>
      <c r="M20" s="337"/>
      <c r="N20" s="339"/>
      <c r="O20" s="273"/>
    </row>
    <row r="21" spans="1:16" ht="16.5" customHeight="1">
      <c r="A21" s="491" t="s">
        <v>462</v>
      </c>
      <c r="B21" s="492">
        <v>149952</v>
      </c>
      <c r="C21" s="493">
        <v>0.16482048254540371</v>
      </c>
      <c r="D21" s="492">
        <v>17057530.549450003</v>
      </c>
      <c r="E21" s="493">
        <v>0.1509343449751494</v>
      </c>
      <c r="F21" s="492">
        <v>65452</v>
      </c>
      <c r="G21" s="493">
        <v>6.0861954390002755E-2</v>
      </c>
      <c r="H21" s="492">
        <v>10183837.408109998</v>
      </c>
      <c r="I21" s="494">
        <v>0.15550257774643461</v>
      </c>
      <c r="J21" s="42"/>
      <c r="K21" s="337"/>
      <c r="L21" s="338"/>
      <c r="M21" s="337"/>
      <c r="N21" s="339"/>
      <c r="O21" s="273"/>
    </row>
    <row r="22" spans="1:16" ht="12.75" customHeight="1">
      <c r="A22" s="17" t="s">
        <v>463</v>
      </c>
    </row>
    <row r="23" spans="1:16" ht="49.5" customHeight="1">
      <c r="A23" s="1089" t="s">
        <v>464</v>
      </c>
      <c r="B23" s="1089"/>
      <c r="C23" s="1089"/>
      <c r="D23" s="1089"/>
      <c r="E23" s="1089"/>
      <c r="F23" s="1089"/>
      <c r="G23" s="1089"/>
      <c r="H23" s="1089"/>
      <c r="I23" s="1089"/>
    </row>
    <row r="24" spans="1:16" ht="56.25" customHeight="1">
      <c r="A24" s="1089" t="s">
        <v>955</v>
      </c>
      <c r="B24" s="1089"/>
      <c r="C24" s="1089"/>
      <c r="D24" s="1089"/>
      <c r="E24" s="1089"/>
      <c r="F24" s="1089"/>
      <c r="G24" s="1089"/>
      <c r="H24" s="1089"/>
      <c r="I24" s="1089"/>
    </row>
    <row r="25" spans="1:16" ht="23.25" customHeight="1">
      <c r="A25" s="1082" t="s">
        <v>414</v>
      </c>
      <c r="B25" s="1082"/>
      <c r="C25" s="1082"/>
      <c r="D25" s="1082"/>
      <c r="E25" s="1082"/>
      <c r="F25" s="1082"/>
      <c r="G25" s="1082"/>
      <c r="H25" s="1082"/>
      <c r="I25" s="1082"/>
      <c r="J25" s="159"/>
      <c r="K25" s="71"/>
      <c r="L25" s="71"/>
      <c r="M25" s="71"/>
      <c r="N25" s="71"/>
      <c r="O25" s="71"/>
      <c r="P25" s="71"/>
    </row>
    <row r="26" spans="1:16">
      <c r="A26" s="159"/>
      <c r="B26" s="71"/>
      <c r="C26" s="71"/>
      <c r="D26" s="71"/>
      <c r="E26" s="71"/>
      <c r="F26" s="71"/>
      <c r="G26" s="71"/>
    </row>
    <row r="27" spans="1:16" ht="12.75" customHeight="1">
      <c r="A27" s="661" t="s">
        <v>97</v>
      </c>
    </row>
    <row r="28" spans="1:16" ht="12.75" customHeight="1"/>
    <row r="29" spans="1:16" ht="12.75" customHeight="1"/>
    <row r="30" spans="1:16" ht="12.75" customHeight="1"/>
    <row r="31" spans="1:16" ht="12.75" customHeight="1"/>
    <row r="32" spans="1:16" ht="12.75" customHeight="1">
      <c r="I32" s="35" t="s">
        <v>1006</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2" t="s">
        <v>847</v>
      </c>
    </row>
    <row r="2" spans="1:5" ht="12.75" customHeight="1">
      <c r="A2" s="568" t="s">
        <v>848</v>
      </c>
    </row>
    <row r="3" spans="1:5" ht="12.75" customHeight="1"/>
    <row r="4" spans="1:5" ht="12.75" customHeight="1">
      <c r="D4" s="65" t="s">
        <v>392</v>
      </c>
      <c r="E4" s="74"/>
    </row>
    <row r="5" spans="1:5" ht="45" customHeight="1">
      <c r="A5" s="1086" t="s">
        <v>382</v>
      </c>
      <c r="B5" s="495" t="s">
        <v>420</v>
      </c>
      <c r="C5" s="1092" t="s">
        <v>421</v>
      </c>
      <c r="D5" s="1092"/>
    </row>
    <row r="6" spans="1:5" ht="22.5" customHeight="1">
      <c r="A6" s="1090"/>
      <c r="B6" s="886">
        <v>43830</v>
      </c>
      <c r="C6" s="887" t="s">
        <v>422</v>
      </c>
      <c r="D6" s="887" t="s">
        <v>423</v>
      </c>
    </row>
    <row r="7" spans="1:5" ht="12.75" customHeight="1">
      <c r="A7" s="504" t="s">
        <v>424</v>
      </c>
      <c r="B7" s="505">
        <v>14578249.713740001</v>
      </c>
      <c r="C7" s="506">
        <v>9.6263549387492667E-2</v>
      </c>
      <c r="D7" s="505">
        <v>1280124.7127900012</v>
      </c>
      <c r="E7" s="44"/>
    </row>
    <row r="8" spans="1:5" ht="12.75" customHeight="1">
      <c r="A8" s="496" t="s">
        <v>425</v>
      </c>
      <c r="B8" s="497">
        <v>24227.690780000001</v>
      </c>
      <c r="C8" s="498">
        <v>0.27569046299355787</v>
      </c>
      <c r="D8" s="497">
        <v>5235.8651900000004</v>
      </c>
      <c r="E8" s="53"/>
    </row>
    <row r="9" spans="1:5" ht="12.75" customHeight="1">
      <c r="A9" s="496" t="s">
        <v>426</v>
      </c>
      <c r="B9" s="497">
        <v>4460971.2819400001</v>
      </c>
      <c r="C9" s="498">
        <v>-1.5050914109681688E-2</v>
      </c>
      <c r="D9" s="497">
        <v>-68167.681529999711</v>
      </c>
      <c r="E9" s="53"/>
    </row>
    <row r="10" spans="1:5" ht="12.75" customHeight="1">
      <c r="A10" s="496" t="s">
        <v>427</v>
      </c>
      <c r="B10" s="497">
        <v>125169.75143999999</v>
      </c>
      <c r="C10" s="498">
        <v>-0.63703528947574917</v>
      </c>
      <c r="D10" s="497">
        <v>-219684.02582999991</v>
      </c>
    </row>
    <row r="11" spans="1:5" ht="12.75" customHeight="1">
      <c r="A11" s="496" t="s">
        <v>428</v>
      </c>
      <c r="B11" s="497">
        <v>9829739.9323100001</v>
      </c>
      <c r="C11" s="498">
        <v>0.18733376964242421</v>
      </c>
      <c r="D11" s="497">
        <v>1550905.2999299988</v>
      </c>
    </row>
    <row r="12" spans="1:5" ht="12.75" customHeight="1">
      <c r="A12" s="496" t="s">
        <v>429</v>
      </c>
      <c r="B12" s="497">
        <v>138141.05726999999</v>
      </c>
      <c r="C12" s="498">
        <v>9.3703177685465613E-2</v>
      </c>
      <c r="D12" s="497">
        <v>11835.25503</v>
      </c>
    </row>
    <row r="13" spans="1:5" ht="12.75" customHeight="1">
      <c r="A13" s="504" t="s">
        <v>430</v>
      </c>
      <c r="B13" s="505">
        <v>6931749.0162500003</v>
      </c>
      <c r="C13" s="506">
        <v>0.17406685487368151</v>
      </c>
      <c r="D13" s="505">
        <v>1027699.3554700008</v>
      </c>
    </row>
    <row r="14" spans="1:5" ht="12.75" customHeight="1">
      <c r="A14" s="496" t="s">
        <v>431</v>
      </c>
      <c r="B14" s="497">
        <v>222800.1237</v>
      </c>
      <c r="C14" s="498">
        <v>-0.23298122131646828</v>
      </c>
      <c r="D14" s="497">
        <v>-67675.324740000011</v>
      </c>
    </row>
    <row r="15" spans="1:5" ht="12.75" customHeight="1">
      <c r="A15" s="496" t="s">
        <v>432</v>
      </c>
      <c r="B15" s="497">
        <v>5808770.4333099993</v>
      </c>
      <c r="C15" s="498">
        <v>0.18828209096680046</v>
      </c>
      <c r="D15" s="497">
        <v>920393.77807999868</v>
      </c>
    </row>
    <row r="16" spans="1:5" ht="12.75" customHeight="1">
      <c r="A16" s="496" t="s">
        <v>433</v>
      </c>
      <c r="B16" s="497">
        <v>36781.672939999997</v>
      </c>
      <c r="C16" s="498">
        <v>-0.71392676192233651</v>
      </c>
      <c r="D16" s="497">
        <v>-91792.650150000001</v>
      </c>
    </row>
    <row r="17" spans="1:6" ht="12.75" customHeight="1">
      <c r="A17" s="496" t="s">
        <v>434</v>
      </c>
      <c r="B17" s="497">
        <v>863396.78630000004</v>
      </c>
      <c r="C17" s="498">
        <v>0.44713906041255058</v>
      </c>
      <c r="D17" s="497">
        <v>266773.55228000006</v>
      </c>
    </row>
    <row r="18" spans="1:6" ht="22.5">
      <c r="A18" s="499" t="s">
        <v>435</v>
      </c>
      <c r="B18" s="497">
        <v>106272.23127999999</v>
      </c>
      <c r="C18" s="498">
        <v>4.3448911738537613E-2</v>
      </c>
      <c r="D18" s="497">
        <v>4425.1450600000098</v>
      </c>
    </row>
    <row r="19" spans="1:6" ht="12.75" customHeight="1">
      <c r="A19" s="507" t="s">
        <v>436</v>
      </c>
      <c r="B19" s="508">
        <v>21616270.961270001</v>
      </c>
      <c r="C19" s="509">
        <v>0.1197806987326647</v>
      </c>
      <c r="D19" s="508">
        <v>2312249.2133200057</v>
      </c>
    </row>
    <row r="20" spans="1:6" ht="12.75" customHeight="1">
      <c r="A20" s="496" t="s">
        <v>437</v>
      </c>
      <c r="B20" s="497">
        <v>27724246.545540001</v>
      </c>
      <c r="C20" s="498">
        <v>0.10250411115041229</v>
      </c>
      <c r="D20" s="497">
        <v>2577631.4307799973</v>
      </c>
    </row>
    <row r="21" spans="1:6" ht="12.75" customHeight="1">
      <c r="A21" s="500" t="s">
        <v>324</v>
      </c>
      <c r="B21" s="501">
        <v>2513456.7334099999</v>
      </c>
      <c r="C21" s="502">
        <v>8.142481583723897E-2</v>
      </c>
      <c r="D21" s="501">
        <v>189248.24789999984</v>
      </c>
    </row>
    <row r="22" spans="1:6" ht="12.75" customHeight="1">
      <c r="A22" s="500" t="s">
        <v>330</v>
      </c>
      <c r="B22" s="501">
        <v>102484.40622000002</v>
      </c>
      <c r="C22" s="502">
        <v>0.14593330776030575</v>
      </c>
      <c r="D22" s="501">
        <v>13051.272960000017</v>
      </c>
    </row>
    <row r="23" spans="1:6" ht="12.75" customHeight="1">
      <c r="A23" s="500" t="s">
        <v>326</v>
      </c>
      <c r="B23" s="501">
        <v>12946724.57484</v>
      </c>
      <c r="C23" s="502">
        <v>0.24344778615472862</v>
      </c>
      <c r="D23" s="501">
        <v>2534767.8212099988</v>
      </c>
    </row>
    <row r="24" spans="1:6" ht="12.75" customHeight="1">
      <c r="A24" s="500" t="s">
        <v>327</v>
      </c>
      <c r="B24" s="501">
        <v>5621168.7324900003</v>
      </c>
      <c r="C24" s="502">
        <v>-7.3880565644551421E-2</v>
      </c>
      <c r="D24" s="501">
        <v>-448425.01963999961</v>
      </c>
    </row>
    <row r="25" spans="1:6" ht="22.5">
      <c r="A25" s="503" t="s">
        <v>438</v>
      </c>
      <c r="B25" s="501">
        <v>432436.51431</v>
      </c>
      <c r="C25" s="502">
        <v>5.7742613396065193E-2</v>
      </c>
      <c r="D25" s="501">
        <v>23606.890889999981</v>
      </c>
    </row>
    <row r="26" spans="1:6">
      <c r="A26" s="507" t="s">
        <v>439</v>
      </c>
      <c r="B26" s="508">
        <v>21616270.961270001</v>
      </c>
      <c r="C26" s="509">
        <v>0.1197806987326647</v>
      </c>
      <c r="D26" s="508">
        <v>2312249.2133200057</v>
      </c>
    </row>
    <row r="27" spans="1:6" ht="12.75" customHeight="1">
      <c r="A27" s="496" t="s">
        <v>440</v>
      </c>
      <c r="B27" s="497">
        <v>27724246.545540001</v>
      </c>
      <c r="C27" s="498">
        <v>0.10250411115041229</v>
      </c>
      <c r="D27" s="497">
        <v>2577631.4307799973</v>
      </c>
    </row>
    <row r="28" spans="1:6" ht="12.75" customHeight="1">
      <c r="A28" s="22" t="s">
        <v>381</v>
      </c>
    </row>
    <row r="29" spans="1:6" ht="12.75" customHeight="1">
      <c r="E29" s="71"/>
      <c r="F29" s="71"/>
    </row>
    <row r="30" spans="1:6" ht="26.25" customHeight="1">
      <c r="A30" s="1082" t="s">
        <v>414</v>
      </c>
      <c r="B30" s="1082"/>
      <c r="C30" s="1082"/>
      <c r="D30" s="1082"/>
      <c r="E30" s="71"/>
      <c r="F30" s="71"/>
    </row>
    <row r="31" spans="1:6" ht="12.75" customHeight="1"/>
    <row r="32" spans="1:6" ht="12.75" customHeight="1">
      <c r="A32" s="151" t="s">
        <v>849</v>
      </c>
    </row>
    <row r="33" spans="1:4" ht="12.75" customHeight="1">
      <c r="A33" s="565" t="s">
        <v>850</v>
      </c>
    </row>
    <row r="34" spans="1:4" s="273" customFormat="1" ht="12.75" customHeight="1">
      <c r="A34" s="43"/>
    </row>
    <row r="35" spans="1:4" s="273" customFormat="1" ht="12.75" customHeight="1">
      <c r="A35" s="43"/>
      <c r="D35" s="65" t="s">
        <v>316</v>
      </c>
    </row>
    <row r="36" spans="1:4" ht="55.5" customHeight="1">
      <c r="A36" s="1086" t="s">
        <v>382</v>
      </c>
      <c r="B36" s="510" t="s">
        <v>383</v>
      </c>
      <c r="C36" s="1092" t="s">
        <v>441</v>
      </c>
      <c r="D36" s="1092"/>
    </row>
    <row r="37" spans="1:4" ht="21" customHeight="1">
      <c r="A37" s="1091"/>
      <c r="B37" s="511" t="s">
        <v>1376</v>
      </c>
      <c r="C37" s="495" t="s">
        <v>422</v>
      </c>
      <c r="D37" s="495" t="s">
        <v>423</v>
      </c>
    </row>
    <row r="38" spans="1:4">
      <c r="A38" s="80" t="s">
        <v>442</v>
      </c>
      <c r="B38" s="130">
        <v>657846.65961999993</v>
      </c>
      <c r="C38" s="131">
        <v>0.1343291593921925</v>
      </c>
      <c r="D38" s="130">
        <v>77903.303519999958</v>
      </c>
    </row>
    <row r="39" spans="1:4">
      <c r="A39" s="80" t="s">
        <v>384</v>
      </c>
      <c r="B39" s="130">
        <v>195695.24678000004</v>
      </c>
      <c r="C39" s="131">
        <v>-4.3388551417602367E-2</v>
      </c>
      <c r="D39" s="130">
        <v>-8876.0523299999477</v>
      </c>
    </row>
    <row r="40" spans="1:4">
      <c r="A40" s="132" t="s">
        <v>385</v>
      </c>
      <c r="B40" s="133">
        <v>462151.41283999989</v>
      </c>
      <c r="C40" s="134">
        <v>0.23118224767676734</v>
      </c>
      <c r="D40" s="135">
        <v>86779.355849999818</v>
      </c>
    </row>
    <row r="41" spans="1:4">
      <c r="A41" s="80" t="s">
        <v>443</v>
      </c>
      <c r="B41" s="130">
        <v>33279.797039999998</v>
      </c>
      <c r="C41" s="131">
        <v>1.6090534121016693E-2</v>
      </c>
      <c r="D41" s="130">
        <v>527.0098399999988</v>
      </c>
    </row>
    <row r="42" spans="1:4">
      <c r="A42" s="80" t="s">
        <v>444</v>
      </c>
      <c r="B42" s="130">
        <v>23686.838340000002</v>
      </c>
      <c r="C42" s="131">
        <v>9.5635149926371191E-2</v>
      </c>
      <c r="D42" s="130">
        <v>2067.5626699999993</v>
      </c>
    </row>
    <row r="43" spans="1:4" ht="19.5" customHeight="1">
      <c r="A43" s="132" t="s">
        <v>445</v>
      </c>
      <c r="B43" s="133">
        <v>9592.958700000001</v>
      </c>
      <c r="C43" s="134">
        <v>-0.13837079396279212</v>
      </c>
      <c r="D43" s="135">
        <v>-1540.5528300000005</v>
      </c>
    </row>
    <row r="44" spans="1:4">
      <c r="A44" s="80" t="s">
        <v>446</v>
      </c>
      <c r="B44" s="130">
        <v>1663543.862</v>
      </c>
      <c r="C44" s="131">
        <v>9.7011111498758476E-2</v>
      </c>
      <c r="D44" s="130">
        <v>147110.85182999982</v>
      </c>
    </row>
    <row r="45" spans="1:4">
      <c r="A45" s="80" t="s">
        <v>447</v>
      </c>
      <c r="B45" s="130">
        <v>1389898.7586699999</v>
      </c>
      <c r="C45" s="131">
        <v>-1.330370872597287E-2</v>
      </c>
      <c r="D45" s="130">
        <v>-18740.121359999757</v>
      </c>
    </row>
    <row r="46" spans="1:4" ht="19.5" customHeight="1">
      <c r="A46" s="132" t="s">
        <v>386</v>
      </c>
      <c r="B46" s="133">
        <v>273645.10332999995</v>
      </c>
      <c r="C46" s="134">
        <v>1.538590023172852</v>
      </c>
      <c r="D46" s="135">
        <v>165850.97318999999</v>
      </c>
    </row>
    <row r="47" spans="1:4" ht="28.5" customHeight="1">
      <c r="A47" s="80" t="s">
        <v>387</v>
      </c>
      <c r="B47" s="130">
        <v>745389.47487000015</v>
      </c>
      <c r="C47" s="131">
        <v>0.50797072482682237</v>
      </c>
      <c r="D47" s="130">
        <v>251089.7762100001</v>
      </c>
    </row>
    <row r="48" spans="1:4" ht="19.5" customHeight="1">
      <c r="A48" s="80" t="s">
        <v>388</v>
      </c>
      <c r="B48" s="130">
        <v>118912.28052000001</v>
      </c>
      <c r="C48" s="131">
        <v>43.32967193022251</v>
      </c>
      <c r="D48" s="130">
        <v>116229.82709000002</v>
      </c>
    </row>
    <row r="49" spans="1:4">
      <c r="A49" s="80" t="s">
        <v>448</v>
      </c>
      <c r="B49" s="130">
        <v>626477.19434999989</v>
      </c>
      <c r="C49" s="131">
        <v>0.27431899598417586</v>
      </c>
      <c r="D49" s="130">
        <v>134859.94911999995</v>
      </c>
    </row>
    <row r="50" spans="1:4">
      <c r="A50" s="80" t="s">
        <v>449</v>
      </c>
      <c r="B50" s="130">
        <v>108151.2208</v>
      </c>
      <c r="C50" s="131">
        <v>0.18785762319510882</v>
      </c>
      <c r="D50" s="130">
        <v>17103.928019999992</v>
      </c>
    </row>
    <row r="51" spans="1:4" ht="19.5" customHeight="1">
      <c r="A51" s="512" t="s">
        <v>450</v>
      </c>
      <c r="B51" s="513">
        <v>518325.97354999994</v>
      </c>
      <c r="C51" s="514">
        <v>0.29397117876608192</v>
      </c>
      <c r="D51" s="515">
        <v>117756.0210999999</v>
      </c>
    </row>
    <row r="52" spans="1:4" ht="12.75" customHeight="1"/>
    <row r="53" spans="1:4" ht="21" customHeight="1">
      <c r="A53" s="1082" t="s">
        <v>389</v>
      </c>
      <c r="B53" s="1082"/>
      <c r="C53" s="1082"/>
    </row>
    <row r="54" spans="1:4" ht="12.75" customHeight="1"/>
    <row r="55" spans="1:4" ht="12.75" customHeight="1">
      <c r="A55" s="661" t="s">
        <v>97</v>
      </c>
    </row>
    <row r="56" spans="1:4" ht="12.75" customHeight="1">
      <c r="D56" s="35" t="s">
        <v>1008</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0"/>
  <sheetViews>
    <sheetView showGridLines="0" zoomScaleNormal="100" workbookViewId="0"/>
  </sheetViews>
  <sheetFormatPr defaultRowHeight="15"/>
  <cols>
    <col min="1" max="1" width="39.7109375" customWidth="1"/>
    <col min="2" max="2" width="18" customWidth="1"/>
    <col min="3" max="3" width="14.7109375" style="273" customWidth="1"/>
    <col min="4" max="4" width="21.7109375" customWidth="1"/>
    <col min="5" max="5" width="14.7109375" customWidth="1"/>
  </cols>
  <sheetData>
    <row r="1" spans="1:8" ht="12.75" customHeight="1">
      <c r="A1" s="151" t="s">
        <v>851</v>
      </c>
    </row>
    <row r="2" spans="1:8" ht="12.75" customHeight="1">
      <c r="A2" s="565" t="s">
        <v>852</v>
      </c>
    </row>
    <row r="3" spans="1:8">
      <c r="D3" s="330"/>
      <c r="E3" s="65" t="s">
        <v>316</v>
      </c>
    </row>
    <row r="4" spans="1:8" ht="79.5" customHeight="1">
      <c r="A4" s="1086" t="s">
        <v>415</v>
      </c>
      <c r="B4" s="495" t="s">
        <v>416</v>
      </c>
      <c r="C4" s="535" t="s">
        <v>397</v>
      </c>
      <c r="D4" s="495" t="s">
        <v>417</v>
      </c>
      <c r="E4" s="535" t="s">
        <v>397</v>
      </c>
    </row>
    <row r="5" spans="1:8" ht="15.75" customHeight="1">
      <c r="A5" s="1086"/>
      <c r="B5" s="536" t="s">
        <v>1376</v>
      </c>
      <c r="C5" s="537"/>
      <c r="D5" s="536" t="s">
        <v>1376</v>
      </c>
      <c r="E5" s="537"/>
    </row>
    <row r="6" spans="1:8">
      <c r="A6" s="538" t="s">
        <v>769</v>
      </c>
      <c r="B6" s="539">
        <v>2632</v>
      </c>
      <c r="C6" s="540">
        <v>0.2782904322486644</v>
      </c>
      <c r="D6" s="539">
        <v>369838.53247000003</v>
      </c>
      <c r="E6" s="540">
        <v>0.36758105742554348</v>
      </c>
      <c r="F6" s="44"/>
      <c r="G6" s="77"/>
      <c r="H6" s="77"/>
    </row>
    <row r="7" spans="1:8">
      <c r="A7" s="538" t="s">
        <v>1301</v>
      </c>
      <c r="B7" s="539">
        <v>861</v>
      </c>
      <c r="C7" s="540">
        <v>0.20926966292134833</v>
      </c>
      <c r="D7" s="539">
        <v>270711.92774999997</v>
      </c>
      <c r="E7" s="540">
        <v>0.62333873969784848</v>
      </c>
      <c r="F7" s="44"/>
      <c r="G7" s="77"/>
      <c r="H7" s="77"/>
    </row>
    <row r="8" spans="1:8">
      <c r="A8" s="538" t="s">
        <v>1302</v>
      </c>
      <c r="B8" s="539">
        <v>7340</v>
      </c>
      <c r="C8" s="540">
        <v>5.5811277330264669E-2</v>
      </c>
      <c r="D8" s="539">
        <v>1550891.7588999998</v>
      </c>
      <c r="E8" s="540">
        <v>0.1244917711974796</v>
      </c>
      <c r="F8" s="44"/>
      <c r="G8" s="77"/>
      <c r="H8" s="77"/>
    </row>
    <row r="9" spans="1:8">
      <c r="A9" s="538" t="s">
        <v>294</v>
      </c>
      <c r="B9" s="539">
        <v>2916</v>
      </c>
      <c r="C9" s="540">
        <v>0.1710843373493976</v>
      </c>
      <c r="D9" s="539">
        <v>295921.57810000004</v>
      </c>
      <c r="E9" s="540">
        <v>0.1060243058008732</v>
      </c>
      <c r="F9" s="44"/>
      <c r="G9" s="77"/>
      <c r="H9" s="77"/>
    </row>
    <row r="10" spans="1:8">
      <c r="A10" s="538" t="s">
        <v>1303</v>
      </c>
      <c r="B10" s="539">
        <v>0</v>
      </c>
      <c r="C10" s="540">
        <v>0</v>
      </c>
      <c r="D10" s="539">
        <v>0</v>
      </c>
      <c r="E10" s="540">
        <v>0</v>
      </c>
      <c r="F10" s="44"/>
      <c r="G10" s="77"/>
      <c r="H10" s="77"/>
    </row>
    <row r="11" spans="1:8">
      <c r="A11" s="538" t="s">
        <v>770</v>
      </c>
      <c r="B11" s="539">
        <v>138</v>
      </c>
      <c r="C11" s="540">
        <v>0.550561797752809</v>
      </c>
      <c r="D11" s="539">
        <v>61791.821000000004</v>
      </c>
      <c r="E11" s="540">
        <v>0.98605734975769466</v>
      </c>
      <c r="F11" s="44"/>
      <c r="G11" s="77"/>
      <c r="H11" s="77"/>
    </row>
    <row r="12" spans="1:8">
      <c r="A12" s="538" t="s">
        <v>771</v>
      </c>
      <c r="B12" s="539">
        <v>4202</v>
      </c>
      <c r="C12" s="540">
        <v>0.11904127829560586</v>
      </c>
      <c r="D12" s="539">
        <v>649844.89549999998</v>
      </c>
      <c r="E12" s="540">
        <v>0.10975955972136117</v>
      </c>
      <c r="F12" s="44"/>
      <c r="G12" s="77"/>
      <c r="H12" s="77"/>
    </row>
    <row r="13" spans="1:8">
      <c r="A13" s="538" t="s">
        <v>1060</v>
      </c>
      <c r="B13" s="539">
        <v>2390</v>
      </c>
      <c r="C13" s="540">
        <v>-0.24319189360354654</v>
      </c>
      <c r="D13" s="539">
        <v>570905.49102999992</v>
      </c>
      <c r="E13" s="540">
        <v>-0.16482501670558458</v>
      </c>
      <c r="F13" s="44"/>
      <c r="G13" s="77"/>
      <c r="H13" s="77"/>
    </row>
    <row r="14" spans="1:8">
      <c r="A14" s="538" t="s">
        <v>1061</v>
      </c>
      <c r="B14" s="539">
        <v>9483</v>
      </c>
      <c r="C14" s="540">
        <v>8.2163642588154742E-2</v>
      </c>
      <c r="D14" s="539">
        <v>1688330.0719999999</v>
      </c>
      <c r="E14" s="540">
        <v>0.12747516319999769</v>
      </c>
      <c r="F14" s="44"/>
      <c r="G14" s="77"/>
      <c r="H14" s="77"/>
    </row>
    <row r="15" spans="1:8">
      <c r="A15" s="538" t="s">
        <v>1304</v>
      </c>
      <c r="B15" s="539">
        <v>3080</v>
      </c>
      <c r="C15" s="540">
        <v>-4.7324466439839161E-2</v>
      </c>
      <c r="D15" s="539">
        <v>486284.39799000003</v>
      </c>
      <c r="E15" s="540">
        <v>7.6034208985670315E-2</v>
      </c>
      <c r="F15" s="44"/>
      <c r="G15" s="77"/>
      <c r="H15" s="77"/>
    </row>
    <row r="16" spans="1:8">
      <c r="A16" s="538" t="s">
        <v>1305</v>
      </c>
      <c r="B16" s="539">
        <v>12738</v>
      </c>
      <c r="C16" s="540">
        <v>3.1417004048582997E-2</v>
      </c>
      <c r="D16" s="539">
        <v>1405460.2108099998</v>
      </c>
      <c r="E16" s="540">
        <v>0.11477836701983103</v>
      </c>
      <c r="F16" s="44"/>
      <c r="G16" s="77"/>
      <c r="H16" s="77"/>
    </row>
    <row r="17" spans="1:11">
      <c r="A17" s="538" t="s">
        <v>275</v>
      </c>
      <c r="B17" s="539">
        <v>4392</v>
      </c>
      <c r="C17" s="540">
        <v>0.54756871035940802</v>
      </c>
      <c r="D17" s="539">
        <v>754504.05233999994</v>
      </c>
      <c r="E17" s="540">
        <v>0.3910654888069956</v>
      </c>
      <c r="F17" s="44"/>
      <c r="G17" s="77"/>
      <c r="H17" s="77"/>
    </row>
    <row r="18" spans="1:11">
      <c r="A18" s="538" t="s">
        <v>1306</v>
      </c>
      <c r="B18" s="539">
        <v>388</v>
      </c>
      <c r="C18" s="540">
        <v>0.13450292397660818</v>
      </c>
      <c r="D18" s="539">
        <v>216022.22343000001</v>
      </c>
      <c r="E18" s="540">
        <v>0.27425575760010945</v>
      </c>
      <c r="F18" s="44"/>
      <c r="G18" s="77"/>
      <c r="H18" s="77"/>
    </row>
    <row r="19" spans="1:11">
      <c r="A19" s="538" t="s">
        <v>1307</v>
      </c>
      <c r="B19" s="539">
        <v>14892</v>
      </c>
      <c r="C19" s="540">
        <v>-4.2792190425247388E-3</v>
      </c>
      <c r="D19" s="539">
        <v>1863330.44679</v>
      </c>
      <c r="E19" s="540">
        <v>0.23637157505516498</v>
      </c>
      <c r="F19" s="44"/>
      <c r="G19" s="77"/>
      <c r="H19" s="77"/>
    </row>
    <row r="20" spans="1:11">
      <c r="A20" s="541" t="s">
        <v>418</v>
      </c>
      <c r="B20" s="542">
        <v>65452</v>
      </c>
      <c r="C20" s="543">
        <v>6.0861954390002755E-2</v>
      </c>
      <c r="D20" s="542">
        <v>10183837.408109998</v>
      </c>
      <c r="E20" s="543">
        <v>0.15550257774643461</v>
      </c>
      <c r="G20" s="77"/>
      <c r="H20" s="77"/>
    </row>
    <row r="21" spans="1:11">
      <c r="A21" s="17" t="s">
        <v>412</v>
      </c>
    </row>
    <row r="22" spans="1:11" ht="76.5" customHeight="1">
      <c r="A22" s="1089" t="s">
        <v>419</v>
      </c>
      <c r="B22" s="1089"/>
      <c r="C22" s="1089"/>
      <c r="D22" s="1089"/>
      <c r="E22" s="1089"/>
      <c r="G22" s="1093"/>
      <c r="H22" s="1093"/>
      <c r="I22" s="1093"/>
      <c r="J22" s="1093"/>
      <c r="K22" s="1093"/>
    </row>
    <row r="23" spans="1:11" ht="21.75" customHeight="1">
      <c r="A23" s="1082" t="s">
        <v>389</v>
      </c>
      <c r="B23" s="1082"/>
      <c r="C23" s="1082"/>
      <c r="D23" s="1082"/>
      <c r="E23" s="1082"/>
      <c r="F23" s="71"/>
    </row>
    <row r="24" spans="1:11" ht="12.75" customHeight="1"/>
    <row r="25" spans="1:11" ht="12.75" customHeight="1">
      <c r="A25" s="661" t="s">
        <v>97</v>
      </c>
      <c r="B25" s="72"/>
      <c r="C25" s="72"/>
      <c r="D25" s="72"/>
    </row>
    <row r="26" spans="1:11" ht="12.75" customHeight="1"/>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c r="E60" s="35" t="s">
        <v>1009</v>
      </c>
    </row>
    <row r="61" spans="5:5" ht="12.75" customHeight="1"/>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sheetData>
  <mergeCells count="4">
    <mergeCell ref="G22:K22"/>
    <mergeCell ref="A4:A5"/>
    <mergeCell ref="A22:E22"/>
    <mergeCell ref="A23:E23"/>
  </mergeCells>
  <hyperlinks>
    <hyperlink ref="A25" location="'2 Sadržaj'!A1" display="Sadržaj / Contents"/>
  </hyperlinks>
  <pageMargins left="0.7" right="0.7" top="0.75" bottom="0.75" header="0.3" footer="0.3"/>
  <pageSetup paperSize="9" scale="7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7109375" customWidth="1"/>
    <col min="2" max="2" width="11.5703125" customWidth="1"/>
    <col min="3" max="3" width="11.42578125" customWidth="1"/>
    <col min="4" max="4" width="19.7109375" customWidth="1"/>
    <col min="5" max="5" width="11.5703125" customWidth="1"/>
    <col min="6" max="6" width="15.5703125" customWidth="1"/>
    <col min="7" max="7" width="12.140625" customWidth="1"/>
    <col min="8" max="8" width="18.7109375" customWidth="1"/>
    <col min="9" max="9" width="12.5703125" customWidth="1"/>
  </cols>
  <sheetData>
    <row r="1" spans="1:9" ht="12.75" customHeight="1">
      <c r="A1" s="148" t="s">
        <v>853</v>
      </c>
    </row>
    <row r="2" spans="1:9" ht="12.75" customHeight="1">
      <c r="A2" s="569" t="s">
        <v>854</v>
      </c>
    </row>
    <row r="3" spans="1:9" ht="12.75" customHeight="1">
      <c r="E3" s="74"/>
      <c r="F3" s="74"/>
      <c r="I3" s="65" t="s">
        <v>392</v>
      </c>
    </row>
    <row r="4" spans="1:9" s="273" customFormat="1" ht="21" customHeight="1">
      <c r="A4" s="485"/>
      <c r="B4" s="1084" t="s">
        <v>390</v>
      </c>
      <c r="C4" s="1084"/>
      <c r="D4" s="1084"/>
      <c r="E4" s="1084"/>
      <c r="F4" s="1084" t="s">
        <v>391</v>
      </c>
      <c r="G4" s="1084"/>
      <c r="H4" s="1084"/>
      <c r="I4" s="1084"/>
    </row>
    <row r="5" spans="1:9" ht="89.25" customHeight="1">
      <c r="A5" s="495" t="s">
        <v>393</v>
      </c>
      <c r="B5" s="906" t="s">
        <v>394</v>
      </c>
      <c r="C5" s="1095" t="s">
        <v>395</v>
      </c>
      <c r="D5" s="906" t="s">
        <v>950</v>
      </c>
      <c r="E5" s="1095" t="s">
        <v>395</v>
      </c>
      <c r="F5" s="906" t="s">
        <v>396</v>
      </c>
      <c r="G5" s="1095" t="s">
        <v>1314</v>
      </c>
      <c r="H5" s="906" t="s">
        <v>951</v>
      </c>
      <c r="I5" s="1095" t="s">
        <v>1314</v>
      </c>
    </row>
    <row r="6" spans="1:9" ht="17.25" customHeight="1">
      <c r="A6" s="516"/>
      <c r="B6" s="536">
        <v>43830</v>
      </c>
      <c r="C6" s="1095"/>
      <c r="D6" s="536">
        <v>43830</v>
      </c>
      <c r="E6" s="1095"/>
      <c r="F6" s="536" t="s">
        <v>1376</v>
      </c>
      <c r="G6" s="1095"/>
      <c r="H6" s="536" t="s">
        <v>1376</v>
      </c>
      <c r="I6" s="1095"/>
    </row>
    <row r="7" spans="1:9" ht="12.75" customHeight="1">
      <c r="A7" s="529" t="s">
        <v>398</v>
      </c>
      <c r="B7" s="530"/>
      <c r="C7" s="531"/>
      <c r="D7" s="530"/>
      <c r="E7" s="531"/>
      <c r="F7" s="530"/>
      <c r="G7" s="531"/>
      <c r="H7" s="530"/>
      <c r="I7" s="531"/>
    </row>
    <row r="8" spans="1:9" ht="12.75" customHeight="1">
      <c r="A8" s="521" t="s">
        <v>399</v>
      </c>
      <c r="B8" s="518">
        <v>32</v>
      </c>
      <c r="C8" s="519">
        <v>3.2258064516129031E-2</v>
      </c>
      <c r="D8" s="520">
        <v>177947.11035999999</v>
      </c>
      <c r="E8" s="519">
        <v>0.3551645246920524</v>
      </c>
      <c r="F8" s="518">
        <v>10</v>
      </c>
      <c r="G8" s="519">
        <v>9</v>
      </c>
      <c r="H8" s="520">
        <v>87729.540790000014</v>
      </c>
      <c r="I8" s="519">
        <v>80.898186783510837</v>
      </c>
    </row>
    <row r="9" spans="1:9" ht="12.75" customHeight="1">
      <c r="A9" s="521" t="s">
        <v>400</v>
      </c>
      <c r="B9" s="518">
        <v>35753</v>
      </c>
      <c r="C9" s="519">
        <v>2.4265169311866154E-2</v>
      </c>
      <c r="D9" s="520">
        <v>1920521.6844599999</v>
      </c>
      <c r="E9" s="519">
        <v>4.7929457237395341E-2</v>
      </c>
      <c r="F9" s="518">
        <v>13222</v>
      </c>
      <c r="G9" s="519">
        <v>-0.29867925529093514</v>
      </c>
      <c r="H9" s="520">
        <v>1335357.2773</v>
      </c>
      <c r="I9" s="519">
        <v>2.6149612452068073E-2</v>
      </c>
    </row>
    <row r="10" spans="1:9" ht="12.75" customHeight="1">
      <c r="A10" s="517" t="s">
        <v>401</v>
      </c>
      <c r="B10" s="518">
        <v>6918</v>
      </c>
      <c r="C10" s="519">
        <v>7.0897832817337456E-2</v>
      </c>
      <c r="D10" s="520">
        <v>424565.09849999996</v>
      </c>
      <c r="E10" s="519">
        <v>2.3252311941655023E-3</v>
      </c>
      <c r="F10" s="518">
        <v>1484</v>
      </c>
      <c r="G10" s="519">
        <v>-2.9431000654022238E-2</v>
      </c>
      <c r="H10" s="520">
        <v>187174.73465999996</v>
      </c>
      <c r="I10" s="519">
        <v>7.3750899548388843E-2</v>
      </c>
    </row>
    <row r="11" spans="1:9" ht="12.75" customHeight="1">
      <c r="A11" s="521" t="s">
        <v>402</v>
      </c>
      <c r="B11" s="518">
        <v>119</v>
      </c>
      <c r="C11" s="519">
        <v>-0.16783216783216784</v>
      </c>
      <c r="D11" s="520">
        <v>43533.881790000007</v>
      </c>
      <c r="E11" s="519">
        <v>-0.30006030220194113</v>
      </c>
      <c r="F11" s="518">
        <v>16</v>
      </c>
      <c r="G11" s="519">
        <v>2.2000000000000002</v>
      </c>
      <c r="H11" s="520">
        <v>5584.7214599999998</v>
      </c>
      <c r="I11" s="519">
        <v>0.21119026984307673</v>
      </c>
    </row>
    <row r="12" spans="1:9" ht="12.75" customHeight="1">
      <c r="A12" s="522" t="s">
        <v>403</v>
      </c>
      <c r="B12" s="518">
        <v>0</v>
      </c>
      <c r="C12" s="519">
        <v>0</v>
      </c>
      <c r="D12" s="520">
        <v>0</v>
      </c>
      <c r="E12" s="519">
        <v>0</v>
      </c>
      <c r="F12" s="518">
        <v>0</v>
      </c>
      <c r="G12" s="519">
        <v>0</v>
      </c>
      <c r="H12" s="520">
        <v>0</v>
      </c>
      <c r="I12" s="519">
        <v>0</v>
      </c>
    </row>
    <row r="13" spans="1:9" ht="29.25">
      <c r="A13" s="517" t="s">
        <v>404</v>
      </c>
      <c r="B13" s="518">
        <v>589</v>
      </c>
      <c r="C13" s="519">
        <v>-0.10486322188449848</v>
      </c>
      <c r="D13" s="520">
        <v>49764.945919999998</v>
      </c>
      <c r="E13" s="519">
        <v>-0.15920452772440749</v>
      </c>
      <c r="F13" s="518">
        <v>116</v>
      </c>
      <c r="G13" s="519">
        <v>0.23404255319148937</v>
      </c>
      <c r="H13" s="520">
        <v>24159.62788</v>
      </c>
      <c r="I13" s="519">
        <v>0.98132904362208884</v>
      </c>
    </row>
    <row r="14" spans="1:9" ht="12.75" customHeight="1">
      <c r="A14" s="521" t="s">
        <v>405</v>
      </c>
      <c r="B14" s="518">
        <v>6</v>
      </c>
      <c r="C14" s="519">
        <v>1</v>
      </c>
      <c r="D14" s="520">
        <v>220.45785000000001</v>
      </c>
      <c r="E14" s="519">
        <v>3.3117831390149961</v>
      </c>
      <c r="F14" s="518">
        <v>5</v>
      </c>
      <c r="G14" s="519">
        <v>4</v>
      </c>
      <c r="H14" s="520">
        <v>401.88865000000004</v>
      </c>
      <c r="I14" s="519">
        <v>3.7217856819759927</v>
      </c>
    </row>
    <row r="15" spans="1:9" ht="22.5" customHeight="1">
      <c r="A15" s="523" t="s">
        <v>406</v>
      </c>
      <c r="B15" s="526">
        <v>43417</v>
      </c>
      <c r="C15" s="525">
        <v>2.8814483069121585E-2</v>
      </c>
      <c r="D15" s="526">
        <v>2616553.1788799996</v>
      </c>
      <c r="E15" s="525">
        <v>4.2863453416975034E-2</v>
      </c>
      <c r="F15" s="526">
        <v>14853</v>
      </c>
      <c r="G15" s="527">
        <v>-0.27486208074989016</v>
      </c>
      <c r="H15" s="526">
        <v>1640407.7907400003</v>
      </c>
      <c r="I15" s="527">
        <v>9.8285695284111699E-2</v>
      </c>
    </row>
    <row r="16" spans="1:9" ht="15" customHeight="1">
      <c r="A16" s="529" t="s">
        <v>407</v>
      </c>
      <c r="B16" s="532"/>
      <c r="C16" s="528"/>
      <c r="D16" s="532"/>
      <c r="E16" s="533"/>
      <c r="F16" s="532"/>
      <c r="G16" s="528"/>
      <c r="H16" s="532"/>
      <c r="I16" s="533"/>
    </row>
    <row r="17" spans="1:9" ht="12.75" customHeight="1">
      <c r="A17" s="521" t="s">
        <v>399</v>
      </c>
      <c r="B17" s="518">
        <v>307</v>
      </c>
      <c r="C17" s="519">
        <v>-0.10755813953488372</v>
      </c>
      <c r="D17" s="518">
        <v>781627.45932000002</v>
      </c>
      <c r="E17" s="519">
        <v>-8.7022185232049784E-2</v>
      </c>
      <c r="F17" s="518">
        <v>16</v>
      </c>
      <c r="G17" s="519">
        <v>6.6666666666666666E-2</v>
      </c>
      <c r="H17" s="520">
        <v>49668.1751</v>
      </c>
      <c r="I17" s="519">
        <v>-0.26953855380223973</v>
      </c>
    </row>
    <row r="18" spans="1:9" ht="12.75" customHeight="1">
      <c r="A18" s="521" t="s">
        <v>400</v>
      </c>
      <c r="B18" s="518">
        <v>74602</v>
      </c>
      <c r="C18" s="519">
        <v>0.2877511565283436</v>
      </c>
      <c r="D18" s="518">
        <v>6401297.0481199995</v>
      </c>
      <c r="E18" s="519">
        <v>0.27915649685961552</v>
      </c>
      <c r="F18" s="518">
        <v>40591</v>
      </c>
      <c r="G18" s="519">
        <v>0.25734906916953193</v>
      </c>
      <c r="H18" s="520">
        <v>5028842.1699299989</v>
      </c>
      <c r="I18" s="519">
        <v>0.20856067601821393</v>
      </c>
    </row>
    <row r="19" spans="1:9" ht="12.75" customHeight="1">
      <c r="A19" s="517" t="s">
        <v>401</v>
      </c>
      <c r="B19" s="518">
        <v>22438</v>
      </c>
      <c r="C19" s="519">
        <v>0.13123266952356946</v>
      </c>
      <c r="D19" s="518">
        <v>4004919.3321399996</v>
      </c>
      <c r="E19" s="519">
        <v>0.11098960084710774</v>
      </c>
      <c r="F19" s="518">
        <v>7212</v>
      </c>
      <c r="G19" s="519">
        <v>0.12179188054129725</v>
      </c>
      <c r="H19" s="520">
        <v>2070219.2697100001</v>
      </c>
      <c r="I19" s="519">
        <v>0.11537118538907074</v>
      </c>
    </row>
    <row r="20" spans="1:9" ht="12.75" customHeight="1">
      <c r="A20" s="521" t="s">
        <v>402</v>
      </c>
      <c r="B20" s="518">
        <v>1356</v>
      </c>
      <c r="C20" s="519">
        <v>0.23160762942779292</v>
      </c>
      <c r="D20" s="518">
        <v>1042005.4825600001</v>
      </c>
      <c r="E20" s="519">
        <v>0.366593743629128</v>
      </c>
      <c r="F20" s="518">
        <v>453</v>
      </c>
      <c r="G20" s="519">
        <v>-4.025423728813559E-2</v>
      </c>
      <c r="H20" s="520">
        <v>529849.80662000005</v>
      </c>
      <c r="I20" s="519">
        <v>-9.2426952651002113E-3</v>
      </c>
    </row>
    <row r="21" spans="1:9" ht="12.75" customHeight="1">
      <c r="A21" s="522" t="s">
        <v>403</v>
      </c>
      <c r="B21" s="518">
        <v>1</v>
      </c>
      <c r="C21" s="519">
        <v>0</v>
      </c>
      <c r="D21" s="518">
        <v>126.61372999999999</v>
      </c>
      <c r="E21" s="519">
        <v>-0.58436854882980771</v>
      </c>
      <c r="F21" s="518">
        <v>0</v>
      </c>
      <c r="G21" s="519">
        <v>0</v>
      </c>
      <c r="H21" s="520">
        <v>0</v>
      </c>
      <c r="I21" s="519">
        <v>0</v>
      </c>
    </row>
    <row r="22" spans="1:9" ht="29.25">
      <c r="A22" s="517" t="s">
        <v>404</v>
      </c>
      <c r="B22" s="518">
        <v>7413</v>
      </c>
      <c r="C22" s="519">
        <v>0.10956443646160755</v>
      </c>
      <c r="D22" s="518">
        <v>2171170.6252700002</v>
      </c>
      <c r="E22" s="519">
        <v>6.6797001485870144E-2</v>
      </c>
      <c r="F22" s="518">
        <v>2215</v>
      </c>
      <c r="G22" s="519">
        <v>0.15545122587376109</v>
      </c>
      <c r="H22" s="520">
        <v>841099.23592999997</v>
      </c>
      <c r="I22" s="519">
        <v>0.22937534444734833</v>
      </c>
    </row>
    <row r="23" spans="1:9" ht="12.75" customHeight="1">
      <c r="A23" s="521" t="s">
        <v>408</v>
      </c>
      <c r="B23" s="518">
        <v>393</v>
      </c>
      <c r="C23" s="519">
        <v>-0.10273972602739725</v>
      </c>
      <c r="D23" s="518">
        <v>39268.52779</v>
      </c>
      <c r="E23" s="519">
        <v>0.18823985224624232</v>
      </c>
      <c r="F23" s="518">
        <v>112</v>
      </c>
      <c r="G23" s="519">
        <v>0.14285714285714285</v>
      </c>
      <c r="H23" s="520">
        <v>23750.960079999997</v>
      </c>
      <c r="I23" s="519">
        <v>0.51493457879471038</v>
      </c>
    </row>
    <row r="24" spans="1:9" ht="22.5" customHeight="1">
      <c r="A24" s="523" t="s">
        <v>409</v>
      </c>
      <c r="B24" s="524">
        <v>106510</v>
      </c>
      <c r="C24" s="525">
        <v>0.23372561738405226</v>
      </c>
      <c r="D24" s="526">
        <v>14440415.088930003</v>
      </c>
      <c r="E24" s="525">
        <v>0.17436863001583727</v>
      </c>
      <c r="F24" s="526">
        <v>50599</v>
      </c>
      <c r="G24" s="527">
        <v>0.22771388363177561</v>
      </c>
      <c r="H24" s="526">
        <v>8543429.6173699982</v>
      </c>
      <c r="I24" s="527">
        <v>0.16717780822753422</v>
      </c>
    </row>
    <row r="25" spans="1:9" ht="15" customHeight="1">
      <c r="A25" s="529" t="s">
        <v>410</v>
      </c>
      <c r="B25" s="532"/>
      <c r="C25" s="528"/>
      <c r="D25" s="532"/>
      <c r="E25" s="534"/>
      <c r="F25" s="532"/>
      <c r="G25" s="528"/>
      <c r="H25" s="532"/>
      <c r="I25" s="534"/>
    </row>
    <row r="26" spans="1:9" ht="12.75" customHeight="1">
      <c r="A26" s="521" t="s">
        <v>399</v>
      </c>
      <c r="B26" s="518">
        <v>14</v>
      </c>
      <c r="C26" s="519">
        <v>-0.84782608695652173</v>
      </c>
      <c r="D26" s="518">
        <v>562.28148999999996</v>
      </c>
      <c r="E26" s="519">
        <v>-0.9631611461467664</v>
      </c>
      <c r="F26" s="518"/>
      <c r="G26" s="519"/>
      <c r="H26" s="518"/>
      <c r="I26" s="519"/>
    </row>
    <row r="27" spans="1:9" ht="12.75" customHeight="1">
      <c r="A27" s="521" t="s">
        <v>400</v>
      </c>
      <c r="B27" s="518">
        <v>5</v>
      </c>
      <c r="C27" s="519">
        <v>-0.81481481481481477</v>
      </c>
      <c r="D27" s="518">
        <v>1.4999999999999999E-4</v>
      </c>
      <c r="E27" s="519">
        <v>0</v>
      </c>
      <c r="F27" s="518"/>
      <c r="G27" s="519"/>
      <c r="H27" s="518"/>
      <c r="I27" s="519"/>
    </row>
    <row r="28" spans="1:9" ht="12.75" customHeight="1">
      <c r="A28" s="517" t="s">
        <v>401</v>
      </c>
      <c r="B28" s="518">
        <v>0</v>
      </c>
      <c r="C28" s="519">
        <v>-1</v>
      </c>
      <c r="D28" s="518">
        <v>0</v>
      </c>
      <c r="E28" s="519">
        <v>0</v>
      </c>
      <c r="F28" s="518"/>
      <c r="G28" s="519"/>
      <c r="H28" s="518"/>
      <c r="I28" s="519"/>
    </row>
    <row r="29" spans="1:9" ht="12.75" customHeight="1">
      <c r="A29" s="521" t="s">
        <v>402</v>
      </c>
      <c r="B29" s="518">
        <v>0</v>
      </c>
      <c r="C29" s="519">
        <v>-1</v>
      </c>
      <c r="D29" s="518">
        <v>0</v>
      </c>
      <c r="E29" s="519">
        <v>0</v>
      </c>
      <c r="F29" s="518"/>
      <c r="G29" s="519"/>
      <c r="H29" s="518"/>
      <c r="I29" s="519"/>
    </row>
    <row r="30" spans="1:9" ht="12.75" customHeight="1">
      <c r="A30" s="522" t="s">
        <v>411</v>
      </c>
      <c r="B30" s="518">
        <v>0</v>
      </c>
      <c r="C30" s="519">
        <v>0</v>
      </c>
      <c r="D30" s="518">
        <v>0</v>
      </c>
      <c r="E30" s="519">
        <v>0</v>
      </c>
      <c r="F30" s="518"/>
      <c r="G30" s="519"/>
      <c r="H30" s="518"/>
      <c r="I30" s="519"/>
    </row>
    <row r="31" spans="1:9" ht="29.25">
      <c r="A31" s="517" t="s">
        <v>404</v>
      </c>
      <c r="B31" s="518">
        <v>6</v>
      </c>
      <c r="C31" s="519">
        <v>-0.83783783783783783</v>
      </c>
      <c r="D31" s="518">
        <v>0</v>
      </c>
      <c r="E31" s="519">
        <v>0</v>
      </c>
      <c r="F31" s="518"/>
      <c r="G31" s="519"/>
      <c r="H31" s="518"/>
      <c r="I31" s="519"/>
    </row>
    <row r="32" spans="1:9" ht="12.75" customHeight="1">
      <c r="A32" s="521" t="s">
        <v>405</v>
      </c>
      <c r="B32" s="518">
        <v>0</v>
      </c>
      <c r="C32" s="519">
        <v>0</v>
      </c>
      <c r="D32" s="518">
        <v>0</v>
      </c>
      <c r="E32" s="519">
        <v>0</v>
      </c>
      <c r="F32" s="518"/>
      <c r="G32" s="519"/>
      <c r="H32" s="518"/>
      <c r="I32" s="519"/>
    </row>
    <row r="33" spans="1:9" ht="22.5" customHeight="1">
      <c r="A33" s="523" t="s">
        <v>406</v>
      </c>
      <c r="B33" s="526">
        <v>25</v>
      </c>
      <c r="C33" s="525">
        <v>-0.87562189054726369</v>
      </c>
      <c r="D33" s="526">
        <v>562.28164000000004</v>
      </c>
      <c r="E33" s="525">
        <v>-0.96316113668128889</v>
      </c>
      <c r="F33" s="526"/>
      <c r="G33" s="525"/>
      <c r="H33" s="526"/>
      <c r="I33" s="525"/>
    </row>
    <row r="34" spans="1:9" ht="12.75" customHeight="1">
      <c r="A34" s="17" t="s">
        <v>412</v>
      </c>
    </row>
    <row r="35" spans="1:9" ht="48" customHeight="1">
      <c r="A35" s="1096" t="s">
        <v>413</v>
      </c>
      <c r="B35" s="1096"/>
      <c r="C35" s="1096"/>
      <c r="D35" s="1096"/>
      <c r="E35" s="1096"/>
      <c r="F35" s="1096"/>
      <c r="G35" s="1096"/>
      <c r="H35" s="1096"/>
      <c r="I35" s="1096"/>
    </row>
    <row r="36" spans="1:9" ht="25.5" customHeight="1">
      <c r="A36" s="1094" t="s">
        <v>414</v>
      </c>
      <c r="B36" s="1094"/>
      <c r="C36" s="1094"/>
      <c r="D36" s="1094"/>
      <c r="E36" s="1094"/>
      <c r="F36" s="1094"/>
      <c r="G36" s="1094"/>
      <c r="H36" s="1094"/>
      <c r="I36" s="1094"/>
    </row>
    <row r="37" spans="1:9" ht="58.5" customHeight="1">
      <c r="A37" s="1089" t="s">
        <v>952</v>
      </c>
      <c r="B37" s="1089"/>
      <c r="C37" s="1089"/>
      <c r="D37" s="1089"/>
      <c r="E37" s="1089"/>
      <c r="F37" s="1089"/>
      <c r="G37" s="1089"/>
      <c r="H37" s="1089"/>
      <c r="I37" s="1089"/>
    </row>
    <row r="38" spans="1:9" ht="22.5" customHeight="1">
      <c r="A38" s="1094" t="s">
        <v>389</v>
      </c>
      <c r="B38" s="1094"/>
      <c r="C38" s="1094"/>
      <c r="D38" s="1094"/>
      <c r="E38" s="1094"/>
      <c r="F38" s="1094"/>
      <c r="G38" s="1094"/>
      <c r="H38" s="1094"/>
      <c r="I38" s="1094"/>
    </row>
    <row r="39" spans="1:9" ht="12.75" customHeight="1"/>
    <row r="40" spans="1:9" ht="12.75" customHeight="1">
      <c r="A40" s="661" t="s">
        <v>97</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7" t="s">
        <v>1010</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28515625" customWidth="1"/>
  </cols>
  <sheetData>
    <row r="1" spans="1:15">
      <c r="A1" s="151" t="s">
        <v>855</v>
      </c>
      <c r="C1" s="43"/>
      <c r="O1" s="141"/>
    </row>
    <row r="2" spans="1:15">
      <c r="A2" s="568" t="s">
        <v>856</v>
      </c>
      <c r="O2" s="66"/>
    </row>
    <row r="3" spans="1:15" ht="12.75" customHeight="1">
      <c r="A3" s="43"/>
      <c r="B3" s="64"/>
      <c r="C3" s="64"/>
      <c r="D3" s="64"/>
      <c r="E3" s="64"/>
      <c r="F3" s="64"/>
      <c r="G3" s="64"/>
      <c r="H3" s="64"/>
      <c r="I3" s="64"/>
      <c r="J3" s="64"/>
      <c r="K3" s="64"/>
      <c r="L3" s="64"/>
      <c r="M3" s="64"/>
      <c r="O3" s="65" t="s">
        <v>316</v>
      </c>
    </row>
    <row r="4" spans="1:15" ht="30.75" customHeight="1">
      <c r="A4" s="544" t="s">
        <v>1377</v>
      </c>
      <c r="B4" s="1097" t="s">
        <v>355</v>
      </c>
      <c r="C4" s="1097"/>
      <c r="D4" s="1097" t="s">
        <v>356</v>
      </c>
      <c r="E4" s="1097"/>
      <c r="F4" s="1097" t="s">
        <v>357</v>
      </c>
      <c r="G4" s="1097"/>
      <c r="H4" s="1097" t="s">
        <v>358</v>
      </c>
      <c r="I4" s="1097"/>
      <c r="J4" s="1097" t="s">
        <v>359</v>
      </c>
      <c r="K4" s="1097"/>
      <c r="L4" s="1097" t="s">
        <v>360</v>
      </c>
      <c r="M4" s="1097"/>
      <c r="N4" s="1097" t="s">
        <v>361</v>
      </c>
      <c r="O4" s="1097"/>
    </row>
    <row r="5" spans="1:15" ht="48.75" customHeight="1">
      <c r="A5" s="888" t="s">
        <v>354</v>
      </c>
      <c r="B5" s="889" t="s">
        <v>362</v>
      </c>
      <c r="C5" s="889" t="s">
        <v>363</v>
      </c>
      <c r="D5" s="889" t="s">
        <v>362</v>
      </c>
      <c r="E5" s="889" t="s">
        <v>363</v>
      </c>
      <c r="F5" s="889" t="s">
        <v>362</v>
      </c>
      <c r="G5" s="889" t="s">
        <v>363</v>
      </c>
      <c r="H5" s="889" t="s">
        <v>362</v>
      </c>
      <c r="I5" s="889" t="s">
        <v>363</v>
      </c>
      <c r="J5" s="889" t="s">
        <v>362</v>
      </c>
      <c r="K5" s="889" t="s">
        <v>363</v>
      </c>
      <c r="L5" s="889" t="s">
        <v>362</v>
      </c>
      <c r="M5" s="889" t="s">
        <v>363</v>
      </c>
      <c r="N5" s="889" t="s">
        <v>362</v>
      </c>
      <c r="O5" s="889" t="s">
        <v>363</v>
      </c>
    </row>
    <row r="6" spans="1:15" ht="13.5" customHeight="1">
      <c r="A6" s="545" t="s">
        <v>364</v>
      </c>
      <c r="B6" s="546">
        <v>14390955.908570003</v>
      </c>
      <c r="C6" s="546">
        <v>205061.94407999999</v>
      </c>
      <c r="D6" s="546">
        <v>120784.00998</v>
      </c>
      <c r="E6" s="546">
        <v>22903.830819999999</v>
      </c>
      <c r="F6" s="546">
        <v>62282.012920000001</v>
      </c>
      <c r="G6" s="546">
        <v>46282.532140000003</v>
      </c>
      <c r="H6" s="546">
        <v>45017.904750000009</v>
      </c>
      <c r="I6" s="546">
        <v>39095.61804999999</v>
      </c>
      <c r="J6" s="546">
        <v>381472.00723000005</v>
      </c>
      <c r="K6" s="546">
        <v>263771.97437000007</v>
      </c>
      <c r="L6" s="546">
        <v>15000511.843450001</v>
      </c>
      <c r="M6" s="546">
        <v>577115.89945999987</v>
      </c>
      <c r="N6" s="546">
        <v>384962.78098000004</v>
      </c>
      <c r="O6" s="546">
        <v>145335.48872999998</v>
      </c>
    </row>
    <row r="7" spans="1:15" ht="13.5" customHeight="1">
      <c r="A7" s="549" t="s">
        <v>365</v>
      </c>
      <c r="B7" s="550">
        <v>735810.78335000004</v>
      </c>
      <c r="C7" s="550">
        <v>27520.480480000002</v>
      </c>
      <c r="D7" s="550">
        <v>1160.5184999999999</v>
      </c>
      <c r="E7" s="550">
        <v>656.4690700000001</v>
      </c>
      <c r="F7" s="550">
        <v>51266.850420000002</v>
      </c>
      <c r="G7" s="550">
        <v>42656.37758</v>
      </c>
      <c r="H7" s="550">
        <v>0</v>
      </c>
      <c r="I7" s="550">
        <v>0</v>
      </c>
      <c r="J7" s="550">
        <v>96998.416200000007</v>
      </c>
      <c r="K7" s="550">
        <v>84751.884059999982</v>
      </c>
      <c r="L7" s="550">
        <v>885236.56846999994</v>
      </c>
      <c r="M7" s="550">
        <v>155585.21119</v>
      </c>
      <c r="N7" s="550">
        <v>142780.33610999995</v>
      </c>
      <c r="O7" s="550">
        <v>55901.24167000001</v>
      </c>
    </row>
    <row r="8" spans="1:15" ht="13.5" customHeight="1">
      <c r="A8" s="549" t="s">
        <v>366</v>
      </c>
      <c r="B8" s="550">
        <v>6523737.1210199995</v>
      </c>
      <c r="C8" s="550">
        <v>67109.253180000014</v>
      </c>
      <c r="D8" s="550">
        <v>38582.751779999999</v>
      </c>
      <c r="E8" s="550">
        <v>3230.4695499999989</v>
      </c>
      <c r="F8" s="550">
        <v>8630.669969999999</v>
      </c>
      <c r="G8" s="550">
        <v>2785.4227999999998</v>
      </c>
      <c r="H8" s="550">
        <v>15888.033670000001</v>
      </c>
      <c r="I8" s="550">
        <v>11692.007380000001</v>
      </c>
      <c r="J8" s="550">
        <v>38453.513269999996</v>
      </c>
      <c r="K8" s="550">
        <v>37812.732080000002</v>
      </c>
      <c r="L8" s="550">
        <v>6625292.0897100009</v>
      </c>
      <c r="M8" s="550">
        <v>122629.88499000002</v>
      </c>
      <c r="N8" s="550">
        <v>9331.6165999999994</v>
      </c>
      <c r="O8" s="550">
        <v>546.24420999999995</v>
      </c>
    </row>
    <row r="9" spans="1:15" ht="13.5" customHeight="1">
      <c r="A9" s="549" t="s">
        <v>367</v>
      </c>
      <c r="B9" s="550">
        <v>4045555.22958</v>
      </c>
      <c r="C9" s="550">
        <v>70567.190160000013</v>
      </c>
      <c r="D9" s="550">
        <v>36914.230609999999</v>
      </c>
      <c r="E9" s="550">
        <v>9484.3767199999984</v>
      </c>
      <c r="F9" s="550">
        <v>1232.20712</v>
      </c>
      <c r="G9" s="550">
        <v>584.12698999999998</v>
      </c>
      <c r="H9" s="550">
        <v>386.63387999999998</v>
      </c>
      <c r="I9" s="550">
        <v>130.93346</v>
      </c>
      <c r="J9" s="550">
        <v>26771.152040000004</v>
      </c>
      <c r="K9" s="550">
        <v>26044.680409999997</v>
      </c>
      <c r="L9" s="550">
        <v>4110859.4532299996</v>
      </c>
      <c r="M9" s="550">
        <v>106811.30773999999</v>
      </c>
      <c r="N9" s="550">
        <v>32272.282299999995</v>
      </c>
      <c r="O9" s="550">
        <v>3301.0659000000005</v>
      </c>
    </row>
    <row r="10" spans="1:15" ht="13.5" customHeight="1">
      <c r="A10" s="549" t="s">
        <v>368</v>
      </c>
      <c r="B10" s="550">
        <v>1020582.0721800001</v>
      </c>
      <c r="C10" s="550">
        <v>13418.221889999999</v>
      </c>
      <c r="D10" s="550">
        <v>28472.932399999998</v>
      </c>
      <c r="E10" s="550">
        <v>3760.17605</v>
      </c>
      <c r="F10" s="550">
        <v>6.4268400000000003</v>
      </c>
      <c r="G10" s="550">
        <v>29.262790000000003</v>
      </c>
      <c r="H10" s="550">
        <v>0</v>
      </c>
      <c r="I10" s="550">
        <v>0</v>
      </c>
      <c r="J10" s="550">
        <v>6805.0345900000002</v>
      </c>
      <c r="K10" s="550">
        <v>6805.0345800000005</v>
      </c>
      <c r="L10" s="550">
        <v>1055866.4660100001</v>
      </c>
      <c r="M10" s="550">
        <v>24012.695310000003</v>
      </c>
      <c r="N10" s="550">
        <v>0</v>
      </c>
      <c r="O10" s="550">
        <v>0</v>
      </c>
    </row>
    <row r="11" spans="1:15" ht="13.5" customHeight="1">
      <c r="A11" s="549" t="s">
        <v>369</v>
      </c>
      <c r="B11" s="550">
        <v>126.69156</v>
      </c>
      <c r="C11" s="550">
        <v>7.4900000000000001E-3</v>
      </c>
      <c r="D11" s="550">
        <v>0</v>
      </c>
      <c r="E11" s="550">
        <v>0</v>
      </c>
      <c r="F11" s="550">
        <v>0</v>
      </c>
      <c r="G11" s="550">
        <v>0</v>
      </c>
      <c r="H11" s="550">
        <v>0</v>
      </c>
      <c r="I11" s="550">
        <v>0</v>
      </c>
      <c r="J11" s="550">
        <v>0</v>
      </c>
      <c r="K11" s="550">
        <v>0</v>
      </c>
      <c r="L11" s="550">
        <v>126.69156</v>
      </c>
      <c r="M11" s="550">
        <v>7.4900000000000001E-3</v>
      </c>
      <c r="N11" s="550">
        <v>0</v>
      </c>
      <c r="O11" s="550">
        <v>0</v>
      </c>
    </row>
    <row r="12" spans="1:15" ht="22.5">
      <c r="A12" s="549" t="s">
        <v>370</v>
      </c>
      <c r="B12" s="550">
        <v>2025028.84247</v>
      </c>
      <c r="C12" s="550">
        <v>24738.31191</v>
      </c>
      <c r="D12" s="550">
        <v>15382.230420000002</v>
      </c>
      <c r="E12" s="550">
        <v>5661.5058200000003</v>
      </c>
      <c r="F12" s="550">
        <v>1076.6605599999998</v>
      </c>
      <c r="G12" s="550">
        <v>162.50178</v>
      </c>
      <c r="H12" s="550">
        <v>28743.237200000003</v>
      </c>
      <c r="I12" s="550">
        <v>27272.677210000002</v>
      </c>
      <c r="J12" s="550">
        <v>210253.93614000001</v>
      </c>
      <c r="K12" s="550">
        <v>106208.93036</v>
      </c>
      <c r="L12" s="550">
        <v>2280484.9067900004</v>
      </c>
      <c r="M12" s="550">
        <v>164043.92708000002</v>
      </c>
      <c r="N12" s="550">
        <v>200578.54597000001</v>
      </c>
      <c r="O12" s="550">
        <v>85586.936950000003</v>
      </c>
    </row>
    <row r="13" spans="1:15" ht="13.5" customHeight="1">
      <c r="A13" s="549" t="s">
        <v>371</v>
      </c>
      <c r="B13" s="550">
        <v>40115.168409999998</v>
      </c>
      <c r="C13" s="550">
        <v>1708.4789699999999</v>
      </c>
      <c r="D13" s="550">
        <v>271.34627</v>
      </c>
      <c r="E13" s="550">
        <v>110.83361000000001</v>
      </c>
      <c r="F13" s="550">
        <v>69.198010000000011</v>
      </c>
      <c r="G13" s="550">
        <v>64.84020000000001</v>
      </c>
      <c r="H13" s="550">
        <v>0</v>
      </c>
      <c r="I13" s="550">
        <v>0</v>
      </c>
      <c r="J13" s="550">
        <v>2189.9549900000002</v>
      </c>
      <c r="K13" s="550">
        <v>2148.71288</v>
      </c>
      <c r="L13" s="550">
        <v>42645.667679999999</v>
      </c>
      <c r="M13" s="550">
        <v>4032.8656599999999</v>
      </c>
      <c r="N13" s="550">
        <v>0</v>
      </c>
      <c r="O13" s="550">
        <v>0</v>
      </c>
    </row>
    <row r="14" spans="1:15" ht="13.5" customHeight="1">
      <c r="A14" s="545" t="s">
        <v>372</v>
      </c>
      <c r="B14" s="546">
        <v>2742680.0415800004</v>
      </c>
      <c r="C14" s="546">
        <v>2252.2964999999999</v>
      </c>
      <c r="D14" s="546">
        <v>5232.8502100000005</v>
      </c>
      <c r="E14" s="546">
        <v>450.80838</v>
      </c>
      <c r="F14" s="546">
        <v>6828.8902400000006</v>
      </c>
      <c r="G14" s="546">
        <v>1507.8882999999998</v>
      </c>
      <c r="H14" s="546">
        <v>1220.5852200000002</v>
      </c>
      <c r="I14" s="546">
        <v>1149.1513499999999</v>
      </c>
      <c r="J14" s="546">
        <v>88157.792479999989</v>
      </c>
      <c r="K14" s="546">
        <v>84888.051200000002</v>
      </c>
      <c r="L14" s="546">
        <v>2844120.1597299995</v>
      </c>
      <c r="M14" s="546">
        <v>90248.195720000018</v>
      </c>
      <c r="N14" s="546">
        <v>4998.3377399999999</v>
      </c>
      <c r="O14" s="546">
        <v>375.68885</v>
      </c>
    </row>
    <row r="15" spans="1:15" ht="13.5" customHeight="1">
      <c r="A15" s="549" t="s">
        <v>365</v>
      </c>
      <c r="B15" s="550">
        <v>178312.81397999998</v>
      </c>
      <c r="C15" s="550">
        <v>247.86257999999998</v>
      </c>
      <c r="D15" s="550">
        <v>0</v>
      </c>
      <c r="E15" s="550">
        <v>0</v>
      </c>
      <c r="F15" s="550">
        <v>59.23751</v>
      </c>
      <c r="G15" s="550">
        <v>59.23751</v>
      </c>
      <c r="H15" s="550">
        <v>0</v>
      </c>
      <c r="I15" s="550">
        <v>0</v>
      </c>
      <c r="J15" s="550">
        <v>78.148669999999996</v>
      </c>
      <c r="K15" s="550">
        <v>78.148669999999996</v>
      </c>
      <c r="L15" s="550">
        <v>178450.20016000001</v>
      </c>
      <c r="M15" s="550">
        <v>385.24876</v>
      </c>
      <c r="N15" s="550">
        <v>0</v>
      </c>
      <c r="O15" s="550">
        <v>0</v>
      </c>
    </row>
    <row r="16" spans="1:15" ht="13.5" customHeight="1">
      <c r="A16" s="549" t="s">
        <v>366</v>
      </c>
      <c r="B16" s="550">
        <v>2027659.0606800001</v>
      </c>
      <c r="C16" s="550">
        <v>1370.1695499999998</v>
      </c>
      <c r="D16" s="550">
        <v>5113.3770300000006</v>
      </c>
      <c r="E16" s="550">
        <v>442.41726999999997</v>
      </c>
      <c r="F16" s="550">
        <v>6632.6650600000003</v>
      </c>
      <c r="G16" s="550">
        <v>1347.4129499999997</v>
      </c>
      <c r="H16" s="550">
        <v>1146.3725400000001</v>
      </c>
      <c r="I16" s="550">
        <v>1030.5751299999999</v>
      </c>
      <c r="J16" s="550">
        <v>64798.755730000004</v>
      </c>
      <c r="K16" s="550">
        <v>62433.872869999985</v>
      </c>
      <c r="L16" s="550">
        <v>2105350.23104</v>
      </c>
      <c r="M16" s="550">
        <v>66624.44776000001</v>
      </c>
      <c r="N16" s="550">
        <v>590.16706999999997</v>
      </c>
      <c r="O16" s="550">
        <v>66.635410000000007</v>
      </c>
    </row>
    <row r="17" spans="1:15" ht="13.5" customHeight="1">
      <c r="A17" s="549" t="s">
        <v>373</v>
      </c>
      <c r="B17" s="550">
        <v>442633.59107999998</v>
      </c>
      <c r="C17" s="550">
        <v>240.02110999999999</v>
      </c>
      <c r="D17" s="550">
        <v>82.207999999999998</v>
      </c>
      <c r="E17" s="550">
        <v>0.93805000000000005</v>
      </c>
      <c r="F17" s="550">
        <v>136.98767000000001</v>
      </c>
      <c r="G17" s="550">
        <v>101.23783999999999</v>
      </c>
      <c r="H17" s="550">
        <v>74.212679999999992</v>
      </c>
      <c r="I17" s="550">
        <v>118.57622000000001</v>
      </c>
      <c r="J17" s="550">
        <v>8364.9067699999996</v>
      </c>
      <c r="K17" s="550">
        <v>8105.5586700000022</v>
      </c>
      <c r="L17" s="550">
        <v>451291.90619999997</v>
      </c>
      <c r="M17" s="550">
        <v>8566.3318900000013</v>
      </c>
      <c r="N17" s="550">
        <v>0</v>
      </c>
      <c r="O17" s="550">
        <v>0</v>
      </c>
    </row>
    <row r="18" spans="1:15" ht="13.5" customHeight="1">
      <c r="A18" s="549" t="s">
        <v>374</v>
      </c>
      <c r="B18" s="550">
        <v>43844.306770000003</v>
      </c>
      <c r="C18" s="550">
        <v>316.55457000000001</v>
      </c>
      <c r="D18" s="550">
        <v>37.265180000000001</v>
      </c>
      <c r="E18" s="550">
        <v>7.4530600000000007</v>
      </c>
      <c r="F18" s="550">
        <v>0</v>
      </c>
      <c r="G18" s="550">
        <v>0</v>
      </c>
      <c r="H18" s="550">
        <v>0</v>
      </c>
      <c r="I18" s="550">
        <v>0</v>
      </c>
      <c r="J18" s="550">
        <v>9720.3973800000003</v>
      </c>
      <c r="K18" s="550">
        <v>9074.8870600000009</v>
      </c>
      <c r="L18" s="550">
        <v>53601.96933</v>
      </c>
      <c r="M18" s="550">
        <v>9398.8946899999992</v>
      </c>
      <c r="N18" s="550">
        <v>4408.1706699999995</v>
      </c>
      <c r="O18" s="550">
        <v>309.05344000000002</v>
      </c>
    </row>
    <row r="19" spans="1:15" ht="13.5" customHeight="1">
      <c r="A19" s="549" t="s">
        <v>375</v>
      </c>
      <c r="B19" s="550">
        <v>0</v>
      </c>
      <c r="C19" s="550">
        <v>0</v>
      </c>
      <c r="D19" s="550">
        <v>0</v>
      </c>
      <c r="E19" s="550">
        <v>0</v>
      </c>
      <c r="F19" s="550">
        <v>0</v>
      </c>
      <c r="G19" s="550">
        <v>0</v>
      </c>
      <c r="H19" s="550">
        <v>0</v>
      </c>
      <c r="I19" s="550">
        <v>0</v>
      </c>
      <c r="J19" s="550">
        <v>0</v>
      </c>
      <c r="K19" s="550">
        <v>0</v>
      </c>
      <c r="L19" s="550">
        <v>0</v>
      </c>
      <c r="M19" s="550">
        <v>0</v>
      </c>
      <c r="N19" s="550">
        <v>0</v>
      </c>
      <c r="O19" s="550">
        <v>0</v>
      </c>
    </row>
    <row r="20" spans="1:15" ht="22.5">
      <c r="A20" s="549" t="s">
        <v>370</v>
      </c>
      <c r="B20" s="550">
        <v>50009.808299999997</v>
      </c>
      <c r="C20" s="550">
        <v>77.685770000000005</v>
      </c>
      <c r="D20" s="550">
        <v>0</v>
      </c>
      <c r="E20" s="550">
        <v>0</v>
      </c>
      <c r="F20" s="550">
        <v>0</v>
      </c>
      <c r="G20" s="550">
        <v>0</v>
      </c>
      <c r="H20" s="550">
        <v>0</v>
      </c>
      <c r="I20" s="550">
        <v>0</v>
      </c>
      <c r="J20" s="550">
        <v>5195.5839299999998</v>
      </c>
      <c r="K20" s="550">
        <v>5195.5839299999998</v>
      </c>
      <c r="L20" s="550">
        <v>55205.392229999998</v>
      </c>
      <c r="M20" s="550">
        <v>5273.2696999999989</v>
      </c>
      <c r="N20" s="550">
        <v>0</v>
      </c>
      <c r="O20" s="550">
        <v>0</v>
      </c>
    </row>
    <row r="21" spans="1:15" ht="13.5" customHeight="1">
      <c r="A21" s="549" t="s">
        <v>376</v>
      </c>
      <c r="B21" s="550">
        <v>220.46077</v>
      </c>
      <c r="C21" s="550">
        <v>2.9199999999999999E-3</v>
      </c>
      <c r="D21" s="550">
        <v>0</v>
      </c>
      <c r="E21" s="550">
        <v>0</v>
      </c>
      <c r="F21" s="550">
        <v>0</v>
      </c>
      <c r="G21" s="550">
        <v>0</v>
      </c>
      <c r="H21" s="550">
        <v>0</v>
      </c>
      <c r="I21" s="550">
        <v>0</v>
      </c>
      <c r="J21" s="550">
        <v>0</v>
      </c>
      <c r="K21" s="550">
        <v>0</v>
      </c>
      <c r="L21" s="550">
        <v>220.46077</v>
      </c>
      <c r="M21" s="550">
        <v>2.9199999999999999E-3</v>
      </c>
      <c r="N21" s="550">
        <v>0</v>
      </c>
      <c r="O21" s="550">
        <v>0</v>
      </c>
    </row>
    <row r="22" spans="1:15" ht="13.5" customHeight="1">
      <c r="A22" s="545" t="s">
        <v>377</v>
      </c>
      <c r="B22" s="546">
        <v>562.28174999999999</v>
      </c>
      <c r="C22" s="546">
        <v>46.23827</v>
      </c>
      <c r="D22" s="546">
        <v>0</v>
      </c>
      <c r="E22" s="546">
        <v>0</v>
      </c>
      <c r="F22" s="546">
        <v>0</v>
      </c>
      <c r="G22" s="546">
        <v>0</v>
      </c>
      <c r="H22" s="546">
        <v>0</v>
      </c>
      <c r="I22" s="546">
        <v>0</v>
      </c>
      <c r="J22" s="546">
        <v>137268.34928999998</v>
      </c>
      <c r="K22" s="546">
        <v>121472.20984000001</v>
      </c>
      <c r="L22" s="546">
        <v>137830.63103999998</v>
      </c>
      <c r="M22" s="546">
        <v>121518.44812</v>
      </c>
      <c r="N22" s="546">
        <v>0</v>
      </c>
      <c r="O22" s="546">
        <v>0</v>
      </c>
    </row>
    <row r="23" spans="1:15" ht="13.5" customHeight="1">
      <c r="A23" s="549" t="s">
        <v>365</v>
      </c>
      <c r="B23" s="550">
        <v>562.28158999999994</v>
      </c>
      <c r="C23" s="550">
        <v>46.23827</v>
      </c>
      <c r="D23" s="550">
        <v>0</v>
      </c>
      <c r="E23" s="550">
        <v>0</v>
      </c>
      <c r="F23" s="550">
        <v>0</v>
      </c>
      <c r="G23" s="550">
        <v>0</v>
      </c>
      <c r="H23" s="550">
        <v>0</v>
      </c>
      <c r="I23" s="550">
        <v>0</v>
      </c>
      <c r="J23" s="550">
        <v>132004.6385</v>
      </c>
      <c r="K23" s="550">
        <v>116208.49905999999</v>
      </c>
      <c r="L23" s="550">
        <v>132566.92009</v>
      </c>
      <c r="M23" s="550">
        <v>116254.73733999999</v>
      </c>
      <c r="N23" s="550">
        <v>0</v>
      </c>
      <c r="O23" s="550">
        <v>0</v>
      </c>
    </row>
    <row r="24" spans="1:15" ht="13.5" customHeight="1">
      <c r="A24" s="549" t="s">
        <v>378</v>
      </c>
      <c r="B24" s="550">
        <v>1.4999999999999999E-4</v>
      </c>
      <c r="C24" s="550">
        <v>0</v>
      </c>
      <c r="D24" s="550">
        <v>0</v>
      </c>
      <c r="E24" s="550">
        <v>0</v>
      </c>
      <c r="F24" s="550">
        <v>0</v>
      </c>
      <c r="G24" s="550">
        <v>0</v>
      </c>
      <c r="H24" s="550">
        <v>0</v>
      </c>
      <c r="I24" s="550">
        <v>0</v>
      </c>
      <c r="J24" s="550">
        <v>862.83569000000011</v>
      </c>
      <c r="K24" s="550">
        <v>862.83569000000011</v>
      </c>
      <c r="L24" s="550">
        <v>862.83583999999996</v>
      </c>
      <c r="M24" s="550">
        <v>862.83569000000011</v>
      </c>
      <c r="N24" s="550">
        <v>0</v>
      </c>
      <c r="O24" s="550">
        <v>0</v>
      </c>
    </row>
    <row r="25" spans="1:15" ht="13.5" customHeight="1">
      <c r="A25" s="549" t="s">
        <v>367</v>
      </c>
      <c r="B25" s="550">
        <v>0</v>
      </c>
      <c r="C25" s="550">
        <v>0</v>
      </c>
      <c r="D25" s="550">
        <v>0</v>
      </c>
      <c r="E25" s="550">
        <v>0</v>
      </c>
      <c r="F25" s="550">
        <v>0</v>
      </c>
      <c r="G25" s="550">
        <v>0</v>
      </c>
      <c r="H25" s="550">
        <v>0</v>
      </c>
      <c r="I25" s="550">
        <v>0</v>
      </c>
      <c r="J25" s="550">
        <v>0</v>
      </c>
      <c r="K25" s="550">
        <v>0</v>
      </c>
      <c r="L25" s="550">
        <v>0</v>
      </c>
      <c r="M25" s="550">
        <v>0</v>
      </c>
      <c r="N25" s="550">
        <v>0</v>
      </c>
      <c r="O25" s="550">
        <v>0</v>
      </c>
    </row>
    <row r="26" spans="1:15" ht="13.5" customHeight="1">
      <c r="A26" s="549" t="s">
        <v>379</v>
      </c>
      <c r="B26" s="550">
        <v>0</v>
      </c>
      <c r="C26" s="550">
        <v>0</v>
      </c>
      <c r="D26" s="550">
        <v>0</v>
      </c>
      <c r="E26" s="550">
        <v>0</v>
      </c>
      <c r="F26" s="550">
        <v>0</v>
      </c>
      <c r="G26" s="550">
        <v>0</v>
      </c>
      <c r="H26" s="550">
        <v>0</v>
      </c>
      <c r="I26" s="550">
        <v>0</v>
      </c>
      <c r="J26" s="550">
        <v>0</v>
      </c>
      <c r="K26" s="550">
        <v>0</v>
      </c>
      <c r="L26" s="550">
        <v>0</v>
      </c>
      <c r="M26" s="550">
        <v>0</v>
      </c>
      <c r="N26" s="550">
        <v>0</v>
      </c>
      <c r="O26" s="550">
        <v>0</v>
      </c>
    </row>
    <row r="27" spans="1:15" ht="13.5" customHeight="1">
      <c r="A27" s="549" t="s">
        <v>375</v>
      </c>
      <c r="B27" s="550">
        <v>0</v>
      </c>
      <c r="C27" s="550">
        <v>0</v>
      </c>
      <c r="D27" s="550">
        <v>0</v>
      </c>
      <c r="E27" s="550">
        <v>0</v>
      </c>
      <c r="F27" s="550">
        <v>0</v>
      </c>
      <c r="G27" s="550">
        <v>0</v>
      </c>
      <c r="H27" s="550">
        <v>0</v>
      </c>
      <c r="I27" s="550">
        <v>0</v>
      </c>
      <c r="J27" s="550">
        <v>0</v>
      </c>
      <c r="K27" s="550">
        <v>0</v>
      </c>
      <c r="L27" s="550">
        <v>0</v>
      </c>
      <c r="M27" s="550">
        <v>0</v>
      </c>
      <c r="N27" s="550">
        <v>0</v>
      </c>
      <c r="O27" s="550">
        <v>0</v>
      </c>
    </row>
    <row r="28" spans="1:15" ht="22.5">
      <c r="A28" s="549" t="s">
        <v>370</v>
      </c>
      <c r="B28" s="550">
        <v>1.0000000000000001E-5</v>
      </c>
      <c r="C28" s="550">
        <v>0</v>
      </c>
      <c r="D28" s="550">
        <v>0</v>
      </c>
      <c r="E28" s="550">
        <v>0</v>
      </c>
      <c r="F28" s="550">
        <v>0</v>
      </c>
      <c r="G28" s="550">
        <v>0</v>
      </c>
      <c r="H28" s="550">
        <v>0</v>
      </c>
      <c r="I28" s="550">
        <v>0</v>
      </c>
      <c r="J28" s="550">
        <v>4400.8750999999993</v>
      </c>
      <c r="K28" s="550">
        <v>4400.8750899999995</v>
      </c>
      <c r="L28" s="550">
        <v>4400.875109999999</v>
      </c>
      <c r="M28" s="550">
        <v>4400.8750899999995</v>
      </c>
      <c r="N28" s="550">
        <v>0</v>
      </c>
      <c r="O28" s="550">
        <v>0</v>
      </c>
    </row>
    <row r="29" spans="1:15" ht="13.5" customHeight="1">
      <c r="A29" s="549" t="s">
        <v>376</v>
      </c>
      <c r="B29" s="550">
        <v>0</v>
      </c>
      <c r="C29" s="550">
        <v>0</v>
      </c>
      <c r="D29" s="550">
        <v>0</v>
      </c>
      <c r="E29" s="550">
        <v>0</v>
      </c>
      <c r="F29" s="550">
        <v>0</v>
      </c>
      <c r="G29" s="550">
        <v>0</v>
      </c>
      <c r="H29" s="550">
        <v>0</v>
      </c>
      <c r="I29" s="550">
        <v>0</v>
      </c>
      <c r="J29" s="550">
        <v>0</v>
      </c>
      <c r="K29" s="550">
        <v>0</v>
      </c>
      <c r="L29" s="550">
        <v>0</v>
      </c>
      <c r="M29" s="550">
        <v>0</v>
      </c>
      <c r="N29" s="550">
        <v>0</v>
      </c>
      <c r="O29" s="550">
        <v>0</v>
      </c>
    </row>
    <row r="30" spans="1:15" ht="13.5" customHeight="1">
      <c r="A30" s="547" t="s">
        <v>380</v>
      </c>
      <c r="B30" s="548">
        <v>17134198.231900003</v>
      </c>
      <c r="C30" s="548">
        <v>207360.47884999998</v>
      </c>
      <c r="D30" s="548">
        <v>126016.86019000002</v>
      </c>
      <c r="E30" s="548">
        <v>23354.639199999998</v>
      </c>
      <c r="F30" s="548">
        <v>69110.903160000002</v>
      </c>
      <c r="G30" s="548">
        <v>47790.420439999987</v>
      </c>
      <c r="H30" s="548">
        <v>46238.48997000001</v>
      </c>
      <c r="I30" s="548">
        <v>40244.76939999999</v>
      </c>
      <c r="J30" s="548">
        <v>606898.14899999998</v>
      </c>
      <c r="K30" s="548">
        <v>470132.23541000002</v>
      </c>
      <c r="L30" s="548">
        <v>17982462.63422</v>
      </c>
      <c r="M30" s="548">
        <v>788882.54330000002</v>
      </c>
      <c r="N30" s="548">
        <v>389961.11872000003</v>
      </c>
      <c r="O30" s="548">
        <v>145711.17757999999</v>
      </c>
    </row>
    <row r="31" spans="1:15" ht="12.75" customHeight="1">
      <c r="A31" s="22" t="s">
        <v>381</v>
      </c>
      <c r="L31" s="136"/>
    </row>
    <row r="32" spans="1:15" ht="12.75" customHeight="1">
      <c r="B32" s="136"/>
      <c r="L32" s="136"/>
    </row>
    <row r="33" spans="1:15" ht="12.75" customHeight="1">
      <c r="A33" s="661" t="s">
        <v>97</v>
      </c>
    </row>
    <row r="34" spans="1:15" ht="12.75" customHeight="1">
      <c r="G34" s="35"/>
    </row>
    <row r="35" spans="1:15" ht="12.75" customHeight="1"/>
    <row r="36" spans="1:15" ht="12.75" customHeight="1"/>
    <row r="37" spans="1:15" ht="12.75" customHeight="1"/>
    <row r="38" spans="1:15" ht="12.75" customHeight="1"/>
    <row r="39" spans="1:15" ht="12.75" customHeight="1"/>
    <row r="46" spans="1:15">
      <c r="O46" s="272" t="s">
        <v>1011</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9" customWidth="1"/>
    <col min="2" max="2" width="19.42578125" style="329" customWidth="1"/>
    <col min="3" max="16384" width="9.140625" style="329"/>
  </cols>
  <sheetData>
    <row r="1" spans="1:2">
      <c r="A1" s="151" t="s">
        <v>1040</v>
      </c>
    </row>
    <row r="2" spans="1:2">
      <c r="A2" s="568" t="s">
        <v>1041</v>
      </c>
    </row>
    <row r="4" spans="1:2">
      <c r="B4" s="65" t="s">
        <v>316</v>
      </c>
    </row>
    <row r="5" spans="1:2" ht="50.25" customHeight="1">
      <c r="A5" s="895" t="s">
        <v>1043</v>
      </c>
      <c r="B5" s="895" t="s">
        <v>1042</v>
      </c>
    </row>
    <row r="6" spans="1:2" ht="15" customHeight="1">
      <c r="A6" s="921">
        <v>42735</v>
      </c>
      <c r="B6" s="922">
        <v>40389.062909999993</v>
      </c>
    </row>
    <row r="7" spans="1:2" ht="15" customHeight="1">
      <c r="A7" s="921">
        <v>42825</v>
      </c>
      <c r="B7" s="922">
        <v>37713.038419999997</v>
      </c>
    </row>
    <row r="8" spans="1:2" ht="15" customHeight="1">
      <c r="A8" s="921">
        <v>42916</v>
      </c>
      <c r="B8" s="922">
        <v>142490.68692000001</v>
      </c>
    </row>
    <row r="9" spans="1:2" ht="15" customHeight="1">
      <c r="A9" s="921">
        <v>43008</v>
      </c>
      <c r="B9" s="922">
        <v>137477.17043999996</v>
      </c>
    </row>
    <row r="10" spans="1:2" ht="15" customHeight="1">
      <c r="A10" s="921">
        <v>43100</v>
      </c>
      <c r="B10" s="922">
        <v>132862.53498</v>
      </c>
    </row>
    <row r="11" spans="1:2" ht="15" customHeight="1">
      <c r="A11" s="921">
        <v>43190</v>
      </c>
      <c r="B11" s="922">
        <v>129902.28234000001</v>
      </c>
    </row>
    <row r="12" spans="1:2" ht="15" customHeight="1">
      <c r="A12" s="921">
        <v>43281</v>
      </c>
      <c r="B12" s="922">
        <v>125814.01814</v>
      </c>
    </row>
    <row r="13" spans="1:2" ht="15" customHeight="1">
      <c r="A13" s="921">
        <v>43373</v>
      </c>
      <c r="B13" s="922">
        <v>121555.80378999999</v>
      </c>
    </row>
    <row r="14" spans="1:2" ht="15" customHeight="1">
      <c r="A14" s="921">
        <v>43465</v>
      </c>
      <c r="B14" s="922">
        <v>116784.54037</v>
      </c>
    </row>
    <row r="15" spans="1:2" ht="15" customHeight="1">
      <c r="A15" s="921">
        <v>43555</v>
      </c>
      <c r="B15" s="922">
        <v>111231.46580000001</v>
      </c>
    </row>
    <row r="16" spans="1:2">
      <c r="A16" s="921">
        <v>43646</v>
      </c>
      <c r="B16" s="922">
        <v>106331.236</v>
      </c>
    </row>
    <row r="17" spans="1:2">
      <c r="A17" s="921">
        <v>43738</v>
      </c>
      <c r="B17" s="922">
        <v>100790.925</v>
      </c>
    </row>
    <row r="18" spans="1:2">
      <c r="A18" s="921">
        <v>43830</v>
      </c>
      <c r="B18" s="922">
        <v>96919.634150000013</v>
      </c>
    </row>
    <row r="19" spans="1:2">
      <c r="A19" s="22" t="s">
        <v>1044</v>
      </c>
    </row>
    <row r="21" spans="1:2">
      <c r="B21" s="934"/>
    </row>
    <row r="55" spans="8:8">
      <c r="H55" s="35" t="s">
        <v>1012</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4"/>
  <sheetViews>
    <sheetView showGridLines="0" zoomScaleNormal="100" workbookViewId="0"/>
  </sheetViews>
  <sheetFormatPr defaultRowHeight="15"/>
  <cols>
    <col min="1" max="1" width="24.5703125" customWidth="1"/>
    <col min="2" max="2" width="8.7109375" style="273" customWidth="1"/>
    <col min="3" max="3" width="13.28515625" style="273" customWidth="1"/>
    <col min="4" max="18" width="10" customWidth="1"/>
    <col min="19" max="19" width="12.140625" customWidth="1"/>
  </cols>
  <sheetData>
    <row r="1" spans="1:19" ht="18">
      <c r="A1" s="715" t="s">
        <v>6</v>
      </c>
      <c r="B1" s="715"/>
      <c r="C1" s="715"/>
      <c r="D1" s="606"/>
      <c r="E1" s="606"/>
      <c r="F1" s="606"/>
      <c r="G1" s="606"/>
      <c r="H1" s="606"/>
      <c r="I1" s="606"/>
      <c r="J1" s="606"/>
      <c r="K1" s="606"/>
      <c r="L1" s="606"/>
      <c r="M1" s="606"/>
      <c r="N1" s="606"/>
      <c r="O1" s="606"/>
      <c r="P1" s="606"/>
      <c r="Q1" s="606"/>
      <c r="R1" s="606"/>
      <c r="S1" s="606"/>
    </row>
    <row r="2" spans="1:19" ht="16.5">
      <c r="A2" s="716" t="s">
        <v>7</v>
      </c>
      <c r="B2" s="716"/>
      <c r="C2" s="716"/>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4" t="s">
        <v>772</v>
      </c>
      <c r="B4" s="154"/>
      <c r="C4" s="154"/>
      <c r="D4" s="357"/>
      <c r="E4" s="5"/>
      <c r="F4" s="6"/>
      <c r="G4" s="7"/>
      <c r="S4" s="141" t="str">
        <f>Naslovnica!A20</f>
        <v>Veljača 2020.</v>
      </c>
    </row>
    <row r="5" spans="1:19" ht="12.75" customHeight="1">
      <c r="A5" s="597" t="s">
        <v>773</v>
      </c>
      <c r="B5" s="597"/>
      <c r="C5" s="597"/>
      <c r="D5" s="358"/>
      <c r="E5" s="9"/>
      <c r="F5" s="10"/>
      <c r="G5" s="11"/>
      <c r="S5" s="573" t="str">
        <f>Naslovnica!A24</f>
        <v>February 2020</v>
      </c>
    </row>
    <row r="6" spans="1:19" ht="12.75" customHeight="1">
      <c r="E6" s="273"/>
    </row>
    <row r="7" spans="1:19" ht="12.75" customHeight="1">
      <c r="A7" s="980"/>
      <c r="B7" s="980"/>
      <c r="C7" s="980"/>
      <c r="D7" s="986" t="s">
        <v>21</v>
      </c>
      <c r="E7" s="986"/>
      <c r="F7" s="986"/>
      <c r="G7" s="986" t="s">
        <v>22</v>
      </c>
      <c r="H7" s="986"/>
      <c r="I7" s="986"/>
      <c r="J7" s="986" t="s">
        <v>23</v>
      </c>
      <c r="K7" s="986"/>
      <c r="L7" s="986"/>
      <c r="M7" s="986" t="s">
        <v>24</v>
      </c>
      <c r="N7" s="986"/>
      <c r="O7" s="986"/>
      <c r="P7" s="986" t="s">
        <v>723</v>
      </c>
      <c r="Q7" s="986"/>
      <c r="R7" s="986"/>
      <c r="S7" s="986" t="s">
        <v>559</v>
      </c>
    </row>
    <row r="8" spans="1:19" ht="15" customHeight="1">
      <c r="A8" s="981"/>
      <c r="B8" s="981"/>
      <c r="C8" s="981"/>
      <c r="D8" s="987" t="s">
        <v>721</v>
      </c>
      <c r="E8" s="988"/>
      <c r="F8" s="988"/>
      <c r="G8" s="987" t="s">
        <v>722</v>
      </c>
      <c r="H8" s="988"/>
      <c r="I8" s="988"/>
      <c r="J8" s="987" t="s">
        <v>721</v>
      </c>
      <c r="K8" s="988"/>
      <c r="L8" s="988"/>
      <c r="M8" s="987" t="s">
        <v>721</v>
      </c>
      <c r="N8" s="988"/>
      <c r="O8" s="988"/>
      <c r="P8" s="987" t="s">
        <v>721</v>
      </c>
      <c r="Q8" s="988"/>
      <c r="R8" s="988"/>
      <c r="S8" s="980"/>
    </row>
    <row r="9" spans="1:19">
      <c r="A9" s="981" t="s">
        <v>720</v>
      </c>
      <c r="B9" s="981"/>
      <c r="C9" s="981"/>
      <c r="D9" s="718" t="s">
        <v>137</v>
      </c>
      <c r="E9" s="718" t="s">
        <v>138</v>
      </c>
      <c r="F9" s="718" t="s">
        <v>139</v>
      </c>
      <c r="G9" s="718" t="s">
        <v>137</v>
      </c>
      <c r="H9" s="718" t="s">
        <v>138</v>
      </c>
      <c r="I9" s="718" t="s">
        <v>139</v>
      </c>
      <c r="J9" s="718" t="s">
        <v>137</v>
      </c>
      <c r="K9" s="718" t="s">
        <v>138</v>
      </c>
      <c r="L9" s="718" t="s">
        <v>139</v>
      </c>
      <c r="M9" s="718" t="s">
        <v>137</v>
      </c>
      <c r="N9" s="718" t="s">
        <v>138</v>
      </c>
      <c r="O9" s="718" t="s">
        <v>139</v>
      </c>
      <c r="P9" s="718" t="s">
        <v>137</v>
      </c>
      <c r="Q9" s="718" t="s">
        <v>138</v>
      </c>
      <c r="R9" s="718" t="s">
        <v>139</v>
      </c>
      <c r="S9" s="980"/>
    </row>
    <row r="10" spans="1:19" s="349" customFormat="1" ht="22.5" customHeight="1">
      <c r="A10" s="974" t="s">
        <v>724</v>
      </c>
      <c r="B10" s="974"/>
      <c r="C10" s="974"/>
      <c r="D10" s="720">
        <v>7471</v>
      </c>
      <c r="E10" s="720">
        <v>660823</v>
      </c>
      <c r="F10" s="720">
        <v>14607</v>
      </c>
      <c r="G10" s="720">
        <v>10577</v>
      </c>
      <c r="H10" s="720">
        <v>336344</v>
      </c>
      <c r="I10" s="720">
        <v>5298</v>
      </c>
      <c r="J10" s="720">
        <v>6326</v>
      </c>
      <c r="K10" s="720">
        <v>371208</v>
      </c>
      <c r="L10" s="720">
        <v>6702</v>
      </c>
      <c r="M10" s="720">
        <v>6707</v>
      </c>
      <c r="N10" s="720">
        <v>575748</v>
      </c>
      <c r="O10" s="720">
        <v>13916</v>
      </c>
      <c r="P10" s="720">
        <v>31081</v>
      </c>
      <c r="Q10" s="720">
        <v>1944123</v>
      </c>
      <c r="R10" s="720">
        <v>40523</v>
      </c>
      <c r="S10" s="720">
        <v>2015727</v>
      </c>
    </row>
    <row r="11" spans="1:19" ht="21.75" customHeight="1">
      <c r="A11" s="976" t="s">
        <v>725</v>
      </c>
      <c r="B11" s="976"/>
      <c r="C11" s="976"/>
      <c r="D11" s="719">
        <v>3.706355076853165E-3</v>
      </c>
      <c r="E11" s="719">
        <v>0.32783358063864798</v>
      </c>
      <c r="F11" s="719">
        <v>7.246517013464621E-3</v>
      </c>
      <c r="G11" s="719">
        <v>5.2472383413031624E-3</v>
      </c>
      <c r="H11" s="719">
        <v>0.16685989719838054</v>
      </c>
      <c r="I11" s="719">
        <v>2.6283321104494804E-3</v>
      </c>
      <c r="J11" s="719">
        <v>3.1383218064747857E-3</v>
      </c>
      <c r="K11" s="719">
        <v>0.18415589015774458</v>
      </c>
      <c r="L11" s="719">
        <v>3.3248550026863757E-3</v>
      </c>
      <c r="M11" s="719">
        <v>3.327335497316849E-3</v>
      </c>
      <c r="N11" s="719">
        <v>0.28562796450114525</v>
      </c>
      <c r="O11" s="719">
        <v>6.9037126555332147E-3</v>
      </c>
      <c r="P11" s="719">
        <v>1.5419250721947962E-2</v>
      </c>
      <c r="Q11" s="719">
        <v>0.96447733249591838</v>
      </c>
      <c r="R11" s="719">
        <v>2.010341678213369E-2</v>
      </c>
      <c r="S11" s="719">
        <v>1</v>
      </c>
    </row>
    <row r="12" spans="1:19" ht="22.5" customHeight="1">
      <c r="A12" s="979" t="s">
        <v>726</v>
      </c>
      <c r="B12" s="979"/>
      <c r="C12" s="979"/>
      <c r="D12" s="350">
        <v>19</v>
      </c>
      <c r="E12" s="350">
        <v>28</v>
      </c>
      <c r="F12" s="350">
        <v>4</v>
      </c>
      <c r="G12" s="350">
        <v>22</v>
      </c>
      <c r="H12" s="350">
        <v>24</v>
      </c>
      <c r="I12" s="350">
        <v>2</v>
      </c>
      <c r="J12" s="350">
        <v>40</v>
      </c>
      <c r="K12" s="350">
        <v>31</v>
      </c>
      <c r="L12" s="350">
        <v>8</v>
      </c>
      <c r="M12" s="350">
        <v>11</v>
      </c>
      <c r="N12" s="350">
        <v>22</v>
      </c>
      <c r="O12" s="350">
        <v>7</v>
      </c>
      <c r="P12" s="350">
        <v>92</v>
      </c>
      <c r="Q12" s="350">
        <v>105</v>
      </c>
      <c r="R12" s="350">
        <v>21</v>
      </c>
      <c r="S12" s="350">
        <v>218</v>
      </c>
    </row>
    <row r="13" spans="1:19" ht="22.5" customHeight="1">
      <c r="A13" s="979" t="s">
        <v>727</v>
      </c>
      <c r="B13" s="979"/>
      <c r="C13" s="979"/>
      <c r="D13" s="350">
        <v>0</v>
      </c>
      <c r="E13" s="350">
        <v>0</v>
      </c>
      <c r="F13" s="350">
        <v>0</v>
      </c>
      <c r="G13" s="350">
        <v>0</v>
      </c>
      <c r="H13" s="350">
        <v>1</v>
      </c>
      <c r="I13" s="350">
        <v>0</v>
      </c>
      <c r="J13" s="350">
        <v>0</v>
      </c>
      <c r="K13" s="350">
        <v>1</v>
      </c>
      <c r="L13" s="350">
        <v>0</v>
      </c>
      <c r="M13" s="350">
        <v>0</v>
      </c>
      <c r="N13" s="350">
        <v>0</v>
      </c>
      <c r="O13" s="350">
        <v>0</v>
      </c>
      <c r="P13" s="350">
        <v>0</v>
      </c>
      <c r="Q13" s="350">
        <v>2</v>
      </c>
      <c r="R13" s="350">
        <v>0</v>
      </c>
      <c r="S13" s="350">
        <v>2</v>
      </c>
    </row>
    <row r="14" spans="1:19" ht="22.5" customHeight="1">
      <c r="A14" s="979" t="s">
        <v>728</v>
      </c>
      <c r="B14" s="979"/>
      <c r="C14" s="979"/>
      <c r="D14" s="350">
        <v>797</v>
      </c>
      <c r="E14" s="350">
        <v>0</v>
      </c>
      <c r="F14" s="350">
        <v>0</v>
      </c>
      <c r="G14" s="350">
        <v>797</v>
      </c>
      <c r="H14" s="350">
        <v>0</v>
      </c>
      <c r="I14" s="350">
        <v>0</v>
      </c>
      <c r="J14" s="350">
        <v>1597</v>
      </c>
      <c r="K14" s="350">
        <v>0</v>
      </c>
      <c r="L14" s="350">
        <v>0</v>
      </c>
      <c r="M14" s="350">
        <v>797</v>
      </c>
      <c r="N14" s="350">
        <v>0</v>
      </c>
      <c r="O14" s="350">
        <v>0</v>
      </c>
      <c r="P14" s="350">
        <v>3988</v>
      </c>
      <c r="Q14" s="350">
        <v>0</v>
      </c>
      <c r="R14" s="350">
        <v>0</v>
      </c>
      <c r="S14" s="350">
        <v>3988</v>
      </c>
    </row>
    <row r="15" spans="1:19" ht="21.75" customHeight="1">
      <c r="A15" s="976" t="s">
        <v>729</v>
      </c>
      <c r="B15" s="976"/>
      <c r="C15" s="976"/>
      <c r="D15" s="723">
        <v>816</v>
      </c>
      <c r="E15" s="723">
        <v>28</v>
      </c>
      <c r="F15" s="723">
        <v>4</v>
      </c>
      <c r="G15" s="723">
        <v>819</v>
      </c>
      <c r="H15" s="723">
        <v>25</v>
      </c>
      <c r="I15" s="723">
        <v>2</v>
      </c>
      <c r="J15" s="723">
        <v>1637</v>
      </c>
      <c r="K15" s="723">
        <v>32</v>
      </c>
      <c r="L15" s="723">
        <v>8</v>
      </c>
      <c r="M15" s="723">
        <v>808</v>
      </c>
      <c r="N15" s="723">
        <v>22</v>
      </c>
      <c r="O15" s="723">
        <v>7</v>
      </c>
      <c r="P15" s="723">
        <v>4080</v>
      </c>
      <c r="Q15" s="723">
        <v>107</v>
      </c>
      <c r="R15" s="723">
        <v>21</v>
      </c>
      <c r="S15" s="723">
        <v>4208</v>
      </c>
    </row>
    <row r="16" spans="1:19" ht="22.5" customHeight="1">
      <c r="A16" s="977" t="s">
        <v>730</v>
      </c>
      <c r="B16" s="977"/>
      <c r="C16" s="977"/>
      <c r="D16" s="176">
        <v>0</v>
      </c>
      <c r="E16" s="176">
        <v>11</v>
      </c>
      <c r="F16" s="176">
        <v>0</v>
      </c>
      <c r="G16" s="176">
        <v>0</v>
      </c>
      <c r="H16" s="176">
        <v>8</v>
      </c>
      <c r="I16" s="176">
        <v>1</v>
      </c>
      <c r="J16" s="176">
        <v>0</v>
      </c>
      <c r="K16" s="176">
        <v>11</v>
      </c>
      <c r="L16" s="176">
        <v>0</v>
      </c>
      <c r="M16" s="176">
        <v>0</v>
      </c>
      <c r="N16" s="176">
        <v>15</v>
      </c>
      <c r="O16" s="176">
        <v>0</v>
      </c>
      <c r="P16" s="176">
        <v>0</v>
      </c>
      <c r="Q16" s="176">
        <v>45</v>
      </c>
      <c r="R16" s="176">
        <v>1</v>
      </c>
      <c r="S16" s="176">
        <v>46</v>
      </c>
    </row>
    <row r="17" spans="1:20" ht="22.5" customHeight="1">
      <c r="A17" s="977" t="s">
        <v>731</v>
      </c>
      <c r="B17" s="977"/>
      <c r="C17" s="977"/>
      <c r="D17" s="177">
        <v>11</v>
      </c>
      <c r="E17" s="176">
        <v>0</v>
      </c>
      <c r="F17" s="176">
        <v>0</v>
      </c>
      <c r="G17" s="176">
        <v>9</v>
      </c>
      <c r="H17" s="176">
        <v>0</v>
      </c>
      <c r="I17" s="176">
        <v>0</v>
      </c>
      <c r="J17" s="176">
        <v>11</v>
      </c>
      <c r="K17" s="176">
        <v>0</v>
      </c>
      <c r="L17" s="176">
        <v>0</v>
      </c>
      <c r="M17" s="176">
        <v>13</v>
      </c>
      <c r="N17" s="176">
        <v>0</v>
      </c>
      <c r="O17" s="176">
        <v>2</v>
      </c>
      <c r="P17" s="176">
        <v>44</v>
      </c>
      <c r="Q17" s="176">
        <v>0</v>
      </c>
      <c r="R17" s="176">
        <v>2</v>
      </c>
      <c r="S17" s="176">
        <v>46</v>
      </c>
    </row>
    <row r="18" spans="1:20" ht="22.5" customHeight="1">
      <c r="A18" s="978" t="s">
        <v>732</v>
      </c>
      <c r="B18" s="978"/>
      <c r="C18" s="978"/>
      <c r="D18" s="176">
        <v>4</v>
      </c>
      <c r="E18" s="176">
        <v>15</v>
      </c>
      <c r="F18" s="176">
        <v>0</v>
      </c>
      <c r="G18" s="176">
        <v>0</v>
      </c>
      <c r="H18" s="176">
        <v>2</v>
      </c>
      <c r="I18" s="176">
        <v>0</v>
      </c>
      <c r="J18" s="176">
        <v>0</v>
      </c>
      <c r="K18" s="176">
        <v>7</v>
      </c>
      <c r="L18" s="176">
        <v>0</v>
      </c>
      <c r="M18" s="176">
        <v>6</v>
      </c>
      <c r="N18" s="176">
        <v>20</v>
      </c>
      <c r="O18" s="176">
        <v>0</v>
      </c>
      <c r="P18" s="176">
        <v>10</v>
      </c>
      <c r="Q18" s="176">
        <v>44</v>
      </c>
      <c r="R18" s="176">
        <v>0</v>
      </c>
      <c r="S18" s="176">
        <v>54</v>
      </c>
    </row>
    <row r="19" spans="1:20" ht="22.5" customHeight="1">
      <c r="A19" s="975" t="s">
        <v>733</v>
      </c>
      <c r="B19" s="975"/>
      <c r="C19" s="975"/>
      <c r="D19" s="176">
        <v>2</v>
      </c>
      <c r="E19" s="176">
        <v>3</v>
      </c>
      <c r="F19" s="176">
        <v>0</v>
      </c>
      <c r="G19" s="176">
        <v>2</v>
      </c>
      <c r="H19" s="176">
        <v>27</v>
      </c>
      <c r="I19" s="176">
        <v>0</v>
      </c>
      <c r="J19" s="176">
        <v>6</v>
      </c>
      <c r="K19" s="176">
        <v>12</v>
      </c>
      <c r="L19" s="176">
        <v>0</v>
      </c>
      <c r="M19" s="176">
        <v>0</v>
      </c>
      <c r="N19" s="176">
        <v>2</v>
      </c>
      <c r="O19" s="176">
        <v>0</v>
      </c>
      <c r="P19" s="176">
        <v>10</v>
      </c>
      <c r="Q19" s="176">
        <v>44</v>
      </c>
      <c r="R19" s="176">
        <v>0</v>
      </c>
      <c r="S19" s="176">
        <v>54</v>
      </c>
    </row>
    <row r="20" spans="1:20" ht="22.5" customHeight="1">
      <c r="A20" s="976" t="s">
        <v>734</v>
      </c>
      <c r="B20" s="976"/>
      <c r="C20" s="976"/>
      <c r="D20" s="723">
        <v>9</v>
      </c>
      <c r="E20" s="723">
        <v>-23</v>
      </c>
      <c r="F20" s="723">
        <v>0</v>
      </c>
      <c r="G20" s="723">
        <v>11</v>
      </c>
      <c r="H20" s="723">
        <v>17</v>
      </c>
      <c r="I20" s="723">
        <v>-1</v>
      </c>
      <c r="J20" s="723">
        <v>17</v>
      </c>
      <c r="K20" s="723">
        <v>-6</v>
      </c>
      <c r="L20" s="723">
        <v>0</v>
      </c>
      <c r="M20" s="723">
        <v>7</v>
      </c>
      <c r="N20" s="723">
        <v>-33</v>
      </c>
      <c r="O20" s="723">
        <v>2</v>
      </c>
      <c r="P20" s="723">
        <v>44</v>
      </c>
      <c r="Q20" s="723">
        <v>-45</v>
      </c>
      <c r="R20" s="723">
        <v>1</v>
      </c>
      <c r="S20" s="723">
        <v>0</v>
      </c>
    </row>
    <row r="21" spans="1:20" ht="22.5" customHeight="1">
      <c r="A21" s="976" t="s">
        <v>735</v>
      </c>
      <c r="B21" s="976"/>
      <c r="C21" s="976"/>
      <c r="D21" s="723">
        <v>0</v>
      </c>
      <c r="E21" s="723">
        <v>196</v>
      </c>
      <c r="F21" s="723">
        <v>150</v>
      </c>
      <c r="G21" s="723">
        <v>0</v>
      </c>
      <c r="H21" s="723">
        <v>82</v>
      </c>
      <c r="I21" s="723">
        <v>58</v>
      </c>
      <c r="J21" s="723">
        <v>1</v>
      </c>
      <c r="K21" s="723">
        <v>114</v>
      </c>
      <c r="L21" s="723">
        <v>67</v>
      </c>
      <c r="M21" s="723">
        <v>0</v>
      </c>
      <c r="N21" s="723">
        <v>177</v>
      </c>
      <c r="O21" s="723">
        <v>152</v>
      </c>
      <c r="P21" s="723">
        <v>1</v>
      </c>
      <c r="Q21" s="723">
        <v>569</v>
      </c>
      <c r="R21" s="723">
        <v>427</v>
      </c>
      <c r="S21" s="723">
        <v>997</v>
      </c>
    </row>
    <row r="22" spans="1:20" ht="21.75" customHeight="1">
      <c r="A22" s="974" t="s">
        <v>736</v>
      </c>
      <c r="B22" s="974"/>
      <c r="C22" s="974"/>
      <c r="D22" s="721">
        <v>8296</v>
      </c>
      <c r="E22" s="721">
        <v>660632</v>
      </c>
      <c r="F22" s="721">
        <v>14461</v>
      </c>
      <c r="G22" s="721">
        <v>11407</v>
      </c>
      <c r="H22" s="721">
        <v>336304</v>
      </c>
      <c r="I22" s="721">
        <v>5241</v>
      </c>
      <c r="J22" s="722">
        <v>7979</v>
      </c>
      <c r="K22" s="721">
        <v>371120</v>
      </c>
      <c r="L22" s="721">
        <v>6643</v>
      </c>
      <c r="M22" s="721">
        <v>7522</v>
      </c>
      <c r="N22" s="721">
        <v>575560</v>
      </c>
      <c r="O22" s="721">
        <v>13773</v>
      </c>
      <c r="P22" s="721">
        <v>35204</v>
      </c>
      <c r="Q22" s="721">
        <v>1943616</v>
      </c>
      <c r="R22" s="721">
        <v>40118</v>
      </c>
      <c r="S22" s="721">
        <v>2018938</v>
      </c>
    </row>
    <row r="23" spans="1:20" s="273" customFormat="1" ht="22.5" customHeight="1">
      <c r="A23" s="975" t="s">
        <v>768</v>
      </c>
      <c r="B23" s="975"/>
      <c r="C23" s="975"/>
      <c r="D23" s="353">
        <v>825</v>
      </c>
      <c r="E23" s="353">
        <v>-191</v>
      </c>
      <c r="F23" s="353">
        <v>-146</v>
      </c>
      <c r="G23" s="353">
        <v>830</v>
      </c>
      <c r="H23" s="353">
        <v>-40</v>
      </c>
      <c r="I23" s="353">
        <v>-57</v>
      </c>
      <c r="J23" s="353">
        <v>1653</v>
      </c>
      <c r="K23" s="353">
        <v>-88</v>
      </c>
      <c r="L23" s="353">
        <v>-59</v>
      </c>
      <c r="M23" s="353">
        <v>815</v>
      </c>
      <c r="N23" s="353">
        <v>-188</v>
      </c>
      <c r="O23" s="353">
        <v>-143</v>
      </c>
      <c r="P23" s="353">
        <v>4123</v>
      </c>
      <c r="Q23" s="353">
        <v>-507</v>
      </c>
      <c r="R23" s="353">
        <v>-405</v>
      </c>
      <c r="S23" s="353">
        <v>3211</v>
      </c>
      <c r="T23" s="304"/>
    </row>
    <row r="24" spans="1:20" ht="22.5" customHeight="1">
      <c r="A24" s="976" t="s">
        <v>737</v>
      </c>
      <c r="B24" s="976"/>
      <c r="C24" s="976"/>
      <c r="D24" s="719">
        <v>0.11042698433944585</v>
      </c>
      <c r="E24" s="719">
        <v>-2.8903352334891489E-4</v>
      </c>
      <c r="F24" s="719">
        <v>-9.9952077770931753E-3</v>
      </c>
      <c r="G24" s="719">
        <v>7.8472156566134071E-2</v>
      </c>
      <c r="H24" s="719">
        <v>-1.1892586161786742E-4</v>
      </c>
      <c r="I24" s="719">
        <v>-1.0758776896942242E-2</v>
      </c>
      <c r="J24" s="719">
        <v>0.26130256085994308</v>
      </c>
      <c r="K24" s="719">
        <v>-2.3706385638240556E-4</v>
      </c>
      <c r="L24" s="719">
        <v>-8.8033422858848111E-3</v>
      </c>
      <c r="M24" s="719">
        <v>0.12151483524675712</v>
      </c>
      <c r="N24" s="719">
        <v>-3.2653174652799488E-4</v>
      </c>
      <c r="O24" s="719">
        <v>-1.0275941362460477E-2</v>
      </c>
      <c r="P24" s="719">
        <v>0.13265338953058139</v>
      </c>
      <c r="Q24" s="719">
        <v>-2.6078596878901183E-4</v>
      </c>
      <c r="R24" s="719">
        <v>-9.9943242109419347E-3</v>
      </c>
      <c r="S24" s="719">
        <v>1.5929736516899361E-3</v>
      </c>
    </row>
    <row r="25" spans="1:20" ht="21.75" customHeight="1">
      <c r="A25" s="976" t="s">
        <v>725</v>
      </c>
      <c r="B25" s="976"/>
      <c r="C25" s="976"/>
      <c r="D25" s="719">
        <v>4.1090910171585259E-3</v>
      </c>
      <c r="E25" s="719">
        <v>0.32721757676560648</v>
      </c>
      <c r="F25" s="719">
        <v>7.1626766151313215E-3</v>
      </c>
      <c r="G25" s="719">
        <v>5.6500001485929735E-3</v>
      </c>
      <c r="H25" s="719">
        <v>0.16657470412662498</v>
      </c>
      <c r="I25" s="719">
        <v>2.5959192407097199E-3</v>
      </c>
      <c r="J25" s="719">
        <v>3.9520777755433795E-3</v>
      </c>
      <c r="K25" s="719">
        <v>0.18381941396912635</v>
      </c>
      <c r="L25" s="719">
        <v>3.2903437351716595E-3</v>
      </c>
      <c r="M25" s="719">
        <v>3.7257211464641312E-3</v>
      </c>
      <c r="N25" s="719">
        <v>0.2850805720631342</v>
      </c>
      <c r="O25" s="719">
        <v>6.8219033967363042E-3</v>
      </c>
      <c r="P25" s="719">
        <v>1.7436890087759008E-2</v>
      </c>
      <c r="Q25" s="719">
        <v>0.96269226692449195</v>
      </c>
      <c r="R25" s="719">
        <v>1.9870842987749004E-2</v>
      </c>
      <c r="S25" s="719">
        <v>1</v>
      </c>
    </row>
    <row r="26" spans="1:20">
      <c r="A26" s="22" t="s">
        <v>738</v>
      </c>
      <c r="B26" s="22"/>
      <c r="C26" s="22"/>
    </row>
    <row r="27" spans="1:20" ht="12.75" customHeight="1">
      <c r="A27" s="175" t="s">
        <v>739</v>
      </c>
      <c r="B27" s="175"/>
      <c r="C27" s="175"/>
      <c r="D27" s="173"/>
      <c r="E27" s="173"/>
      <c r="F27" s="173"/>
      <c r="G27" s="173"/>
      <c r="H27" s="174"/>
    </row>
    <row r="28" spans="1:20" ht="12.75" customHeight="1">
      <c r="A28" s="170" t="s">
        <v>740</v>
      </c>
      <c r="B28" s="170"/>
      <c r="C28" s="170"/>
      <c r="D28" s="172"/>
      <c r="E28" s="172"/>
      <c r="F28" s="172"/>
      <c r="G28" s="172"/>
      <c r="H28" s="172"/>
    </row>
    <row r="29" spans="1:20" ht="12.75" customHeight="1">
      <c r="A29" s="171"/>
      <c r="B29" s="171"/>
      <c r="C29" s="171"/>
      <c r="D29" s="170"/>
      <c r="E29" s="170"/>
      <c r="F29" s="170"/>
      <c r="G29" s="170"/>
      <c r="H29" s="170"/>
    </row>
    <row r="30" spans="1:20" ht="12.75" customHeight="1">
      <c r="B30" s="660"/>
      <c r="C30" s="660"/>
    </row>
    <row r="31" spans="1:20" ht="12.75" customHeight="1">
      <c r="A31" s="153" t="s">
        <v>774</v>
      </c>
      <c r="B31" s="205"/>
      <c r="C31" s="205"/>
      <c r="D31" s="205"/>
      <c r="E31" s="205"/>
      <c r="F31" s="205"/>
      <c r="S31" s="141" t="str">
        <f>Naslovnica!A20</f>
        <v>Veljača 2020.</v>
      </c>
    </row>
    <row r="32" spans="1:20">
      <c r="A32" s="605" t="s">
        <v>775</v>
      </c>
      <c r="B32" s="205"/>
      <c r="C32" s="205"/>
      <c r="D32" s="205"/>
      <c r="E32" s="205"/>
      <c r="F32" s="205"/>
      <c r="S32" s="573" t="str">
        <f>Naslovnica!A24</f>
        <v>February 2020</v>
      </c>
    </row>
    <row r="33" spans="1:19">
      <c r="B33"/>
      <c r="C33"/>
    </row>
    <row r="34" spans="1:19" ht="32.25" customHeight="1">
      <c r="A34" s="724"/>
      <c r="B34" s="981" t="s">
        <v>708</v>
      </c>
      <c r="C34" s="981"/>
      <c r="D34" s="981"/>
      <c r="E34" s="983" t="s">
        <v>709</v>
      </c>
      <c r="F34" s="983"/>
      <c r="G34" s="983"/>
      <c r="H34" s="983" t="s">
        <v>710</v>
      </c>
      <c r="I34" s="983"/>
      <c r="J34" s="983"/>
      <c r="K34" s="982" t="s">
        <v>711</v>
      </c>
      <c r="L34" s="982"/>
      <c r="M34" s="982"/>
      <c r="N34" s="982" t="s">
        <v>712</v>
      </c>
      <c r="O34" s="982"/>
      <c r="P34" s="982"/>
      <c r="Q34" s="983" t="s">
        <v>713</v>
      </c>
      <c r="R34" s="983"/>
      <c r="S34" s="983"/>
    </row>
    <row r="35" spans="1:19" ht="21">
      <c r="A35" s="724" t="s">
        <v>638</v>
      </c>
      <c r="B35" s="981" t="s">
        <v>714</v>
      </c>
      <c r="C35" s="981"/>
      <c r="D35" s="981"/>
      <c r="E35" s="981" t="s">
        <v>715</v>
      </c>
      <c r="F35" s="981"/>
      <c r="G35" s="981"/>
      <c r="H35" s="981" t="s">
        <v>715</v>
      </c>
      <c r="I35" s="981"/>
      <c r="J35" s="981"/>
      <c r="K35" s="981" t="s">
        <v>716</v>
      </c>
      <c r="L35" s="981"/>
      <c r="M35" s="981"/>
      <c r="N35" s="981" t="s">
        <v>716</v>
      </c>
      <c r="O35" s="981"/>
      <c r="P35" s="981"/>
      <c r="Q35" s="981" t="s">
        <v>716</v>
      </c>
      <c r="R35" s="981"/>
      <c r="S35" s="981"/>
    </row>
    <row r="36" spans="1:19">
      <c r="A36" s="724"/>
      <c r="B36" s="725" t="s">
        <v>137</v>
      </c>
      <c r="C36" s="725" t="s">
        <v>138</v>
      </c>
      <c r="D36" s="725" t="s">
        <v>139</v>
      </c>
      <c r="E36" s="725" t="s">
        <v>137</v>
      </c>
      <c r="F36" s="725" t="s">
        <v>138</v>
      </c>
      <c r="G36" s="725" t="s">
        <v>139</v>
      </c>
      <c r="H36" s="725" t="s">
        <v>137</v>
      </c>
      <c r="I36" s="725" t="s">
        <v>138</v>
      </c>
      <c r="J36" s="725" t="s">
        <v>139</v>
      </c>
      <c r="K36" s="725" t="s">
        <v>137</v>
      </c>
      <c r="L36" s="725" t="s">
        <v>138</v>
      </c>
      <c r="M36" s="725" t="s">
        <v>139</v>
      </c>
      <c r="N36" s="725" t="s">
        <v>137</v>
      </c>
      <c r="O36" s="725" t="s">
        <v>138</v>
      </c>
      <c r="P36" s="725" t="s">
        <v>139</v>
      </c>
      <c r="Q36" s="717" t="s">
        <v>137</v>
      </c>
      <c r="R36" s="717" t="s">
        <v>138</v>
      </c>
      <c r="S36" s="717" t="s">
        <v>139</v>
      </c>
    </row>
    <row r="37" spans="1:19">
      <c r="A37" s="180" t="s">
        <v>8</v>
      </c>
      <c r="B37" s="189">
        <v>2154</v>
      </c>
      <c r="C37" s="189">
        <v>2772</v>
      </c>
      <c r="D37" s="189">
        <v>11</v>
      </c>
      <c r="E37" s="189">
        <v>1124</v>
      </c>
      <c r="F37" s="189">
        <v>2041</v>
      </c>
      <c r="G37" s="189">
        <v>4</v>
      </c>
      <c r="H37" s="189">
        <v>3278</v>
      </c>
      <c r="I37" s="189">
        <v>4813</v>
      </c>
      <c r="J37" s="189">
        <v>15</v>
      </c>
      <c r="K37" s="189">
        <v>14</v>
      </c>
      <c r="L37" s="189">
        <v>-454</v>
      </c>
      <c r="M37" s="189">
        <v>0</v>
      </c>
      <c r="N37" s="189">
        <v>-13</v>
      </c>
      <c r="O37" s="189">
        <v>-358</v>
      </c>
      <c r="P37" s="189">
        <v>1</v>
      </c>
      <c r="Q37" s="190">
        <v>3.0515715593537607E-4</v>
      </c>
      <c r="R37" s="190">
        <v>-0.14435555555555557</v>
      </c>
      <c r="S37" s="190">
        <v>7.1428571428571397E-2</v>
      </c>
    </row>
    <row r="38" spans="1:19">
      <c r="A38" s="78" t="s">
        <v>9</v>
      </c>
      <c r="B38" s="189">
        <v>8216</v>
      </c>
      <c r="C38" s="189">
        <v>104755</v>
      </c>
      <c r="D38" s="189">
        <v>150</v>
      </c>
      <c r="E38" s="189">
        <v>6163</v>
      </c>
      <c r="F38" s="189">
        <v>81229</v>
      </c>
      <c r="G38" s="189">
        <v>103</v>
      </c>
      <c r="H38" s="189">
        <v>14379</v>
      </c>
      <c r="I38" s="189">
        <v>185984</v>
      </c>
      <c r="J38" s="189">
        <v>253</v>
      </c>
      <c r="K38" s="189">
        <v>1155</v>
      </c>
      <c r="L38" s="189">
        <v>-1257</v>
      </c>
      <c r="M38" s="189">
        <v>7</v>
      </c>
      <c r="N38" s="189">
        <v>966</v>
      </c>
      <c r="O38" s="189">
        <v>-1095</v>
      </c>
      <c r="P38" s="189">
        <v>1</v>
      </c>
      <c r="Q38" s="190">
        <v>0.17302985805188453</v>
      </c>
      <c r="R38" s="190">
        <v>-1.2488318749468985E-2</v>
      </c>
      <c r="S38" s="190">
        <v>3.2653061224489743E-2</v>
      </c>
    </row>
    <row r="39" spans="1:19">
      <c r="A39" s="78" t="s">
        <v>10</v>
      </c>
      <c r="B39" s="189">
        <v>4176</v>
      </c>
      <c r="C39" s="189">
        <v>126185</v>
      </c>
      <c r="D39" s="189">
        <v>114</v>
      </c>
      <c r="E39" s="189">
        <v>2815</v>
      </c>
      <c r="F39" s="189">
        <v>112956</v>
      </c>
      <c r="G39" s="189">
        <v>115</v>
      </c>
      <c r="H39" s="189">
        <v>6991</v>
      </c>
      <c r="I39" s="189">
        <v>239141</v>
      </c>
      <c r="J39" s="189">
        <v>229</v>
      </c>
      <c r="K39" s="189">
        <v>626</v>
      </c>
      <c r="L39" s="189">
        <v>-310</v>
      </c>
      <c r="M39" s="189">
        <v>2</v>
      </c>
      <c r="N39" s="189">
        <v>492</v>
      </c>
      <c r="O39" s="189">
        <v>-389</v>
      </c>
      <c r="P39" s="189">
        <v>-1</v>
      </c>
      <c r="Q39" s="190">
        <v>0.1903626766558828</v>
      </c>
      <c r="R39" s="190">
        <v>-2.9144429619746282E-3</v>
      </c>
      <c r="S39" s="190">
        <v>4.3859649122806044E-3</v>
      </c>
    </row>
    <row r="40" spans="1:19">
      <c r="A40" s="78" t="s">
        <v>11</v>
      </c>
      <c r="B40" s="189">
        <v>2901</v>
      </c>
      <c r="C40" s="189">
        <v>145681</v>
      </c>
      <c r="D40" s="189">
        <v>76</v>
      </c>
      <c r="E40" s="189">
        <v>882</v>
      </c>
      <c r="F40" s="189">
        <v>133933</v>
      </c>
      <c r="G40" s="189">
        <v>71</v>
      </c>
      <c r="H40" s="189">
        <v>3783</v>
      </c>
      <c r="I40" s="189">
        <v>279614</v>
      </c>
      <c r="J40" s="189">
        <v>147</v>
      </c>
      <c r="K40" s="189">
        <v>366</v>
      </c>
      <c r="L40" s="189">
        <v>-360</v>
      </c>
      <c r="M40" s="189">
        <v>4</v>
      </c>
      <c r="N40" s="189">
        <v>55</v>
      </c>
      <c r="O40" s="189">
        <v>-360</v>
      </c>
      <c r="P40" s="189">
        <v>3</v>
      </c>
      <c r="Q40" s="190">
        <v>0.12522308149910777</v>
      </c>
      <c r="R40" s="190">
        <v>-2.5683648790371105E-3</v>
      </c>
      <c r="S40" s="190">
        <v>5.0000000000000044E-2</v>
      </c>
    </row>
    <row r="41" spans="1:19">
      <c r="A41" s="78" t="s">
        <v>12</v>
      </c>
      <c r="B41" s="189">
        <v>2860</v>
      </c>
      <c r="C41" s="189">
        <v>161872</v>
      </c>
      <c r="D41" s="189">
        <v>78</v>
      </c>
      <c r="E41" s="189">
        <v>796</v>
      </c>
      <c r="F41" s="189">
        <v>148474</v>
      </c>
      <c r="G41" s="189">
        <v>70</v>
      </c>
      <c r="H41" s="189">
        <v>3656</v>
      </c>
      <c r="I41" s="189">
        <v>310346</v>
      </c>
      <c r="J41" s="189">
        <v>148</v>
      </c>
      <c r="K41" s="189">
        <v>309</v>
      </c>
      <c r="L41" s="189">
        <v>-160</v>
      </c>
      <c r="M41" s="189">
        <v>2</v>
      </c>
      <c r="N41" s="189">
        <v>57</v>
      </c>
      <c r="O41" s="189">
        <v>-93</v>
      </c>
      <c r="P41" s="189">
        <v>0</v>
      </c>
      <c r="Q41" s="190">
        <v>0.11124620060790269</v>
      </c>
      <c r="R41" s="190">
        <v>-8.1455510159400557E-4</v>
      </c>
      <c r="S41" s="190">
        <v>1.3698630136986356E-2</v>
      </c>
    </row>
    <row r="42" spans="1:19">
      <c r="A42" s="78" t="s">
        <v>13</v>
      </c>
      <c r="B42" s="189">
        <v>1028</v>
      </c>
      <c r="C42" s="189">
        <v>150040</v>
      </c>
      <c r="D42" s="189">
        <v>79</v>
      </c>
      <c r="E42" s="189">
        <v>472</v>
      </c>
      <c r="F42" s="189">
        <v>142897</v>
      </c>
      <c r="G42" s="189">
        <v>87</v>
      </c>
      <c r="H42" s="189">
        <v>1500</v>
      </c>
      <c r="I42" s="189">
        <v>292937</v>
      </c>
      <c r="J42" s="189">
        <v>166</v>
      </c>
      <c r="K42" s="189">
        <v>58</v>
      </c>
      <c r="L42" s="189">
        <v>418</v>
      </c>
      <c r="M42" s="189">
        <v>0</v>
      </c>
      <c r="N42" s="189">
        <v>10</v>
      </c>
      <c r="O42" s="189">
        <v>137</v>
      </c>
      <c r="P42" s="189">
        <v>0</v>
      </c>
      <c r="Q42" s="190">
        <v>4.748603351955305E-2</v>
      </c>
      <c r="R42" s="190">
        <v>1.8982016676813984E-3</v>
      </c>
      <c r="S42" s="190">
        <v>0</v>
      </c>
    </row>
    <row r="43" spans="1:19">
      <c r="A43" s="78" t="s">
        <v>14</v>
      </c>
      <c r="B43" s="189">
        <v>642</v>
      </c>
      <c r="C43" s="189">
        <v>122943</v>
      </c>
      <c r="D43" s="189">
        <v>109</v>
      </c>
      <c r="E43" s="189">
        <v>357</v>
      </c>
      <c r="F43" s="189">
        <v>127609</v>
      </c>
      <c r="G43" s="189">
        <v>79</v>
      </c>
      <c r="H43" s="189">
        <v>999</v>
      </c>
      <c r="I43" s="189">
        <v>250552</v>
      </c>
      <c r="J43" s="189">
        <v>188</v>
      </c>
      <c r="K43" s="189">
        <v>1</v>
      </c>
      <c r="L43" s="189">
        <v>438</v>
      </c>
      <c r="M43" s="189">
        <v>1</v>
      </c>
      <c r="N43" s="189">
        <v>8</v>
      </c>
      <c r="O43" s="189">
        <v>409</v>
      </c>
      <c r="P43" s="189">
        <v>0</v>
      </c>
      <c r="Q43" s="190">
        <v>9.0909090909090384E-3</v>
      </c>
      <c r="R43" s="190">
        <v>3.3920025630242989E-3</v>
      </c>
      <c r="S43" s="190">
        <v>5.3475935828877219E-3</v>
      </c>
    </row>
    <row r="44" spans="1:19">
      <c r="A44" s="78" t="s">
        <v>15</v>
      </c>
      <c r="B44" s="189">
        <v>403</v>
      </c>
      <c r="C44" s="189">
        <v>112728</v>
      </c>
      <c r="D44" s="189">
        <v>110</v>
      </c>
      <c r="E44" s="189">
        <v>210</v>
      </c>
      <c r="F44" s="189">
        <v>119694</v>
      </c>
      <c r="G44" s="189">
        <v>149</v>
      </c>
      <c r="H44" s="189">
        <v>613</v>
      </c>
      <c r="I44" s="189">
        <v>232422</v>
      </c>
      <c r="J44" s="189">
        <v>259</v>
      </c>
      <c r="K44" s="189">
        <v>8</v>
      </c>
      <c r="L44" s="189">
        <v>-115</v>
      </c>
      <c r="M44" s="189">
        <v>-1</v>
      </c>
      <c r="N44" s="189">
        <v>6</v>
      </c>
      <c r="O44" s="189">
        <v>-80</v>
      </c>
      <c r="P44" s="189">
        <v>-2</v>
      </c>
      <c r="Q44" s="190">
        <v>2.3372287145241977E-2</v>
      </c>
      <c r="R44" s="190">
        <v>-8.3828782935035928E-4</v>
      </c>
      <c r="S44" s="190">
        <v>-1.1450381679389277E-2</v>
      </c>
    </row>
    <row r="45" spans="1:19">
      <c r="A45" s="78" t="s">
        <v>16</v>
      </c>
      <c r="B45" s="189">
        <v>5</v>
      </c>
      <c r="C45" s="189">
        <v>78443</v>
      </c>
      <c r="D45" s="189">
        <v>193</v>
      </c>
      <c r="E45" s="189">
        <v>0</v>
      </c>
      <c r="F45" s="189">
        <v>68750</v>
      </c>
      <c r="G45" s="189">
        <v>8393</v>
      </c>
      <c r="H45" s="189">
        <v>5</v>
      </c>
      <c r="I45" s="189">
        <v>147193</v>
      </c>
      <c r="J45" s="189">
        <v>8586</v>
      </c>
      <c r="K45" s="189">
        <v>5</v>
      </c>
      <c r="L45" s="189">
        <v>1075</v>
      </c>
      <c r="M45" s="189">
        <v>-2</v>
      </c>
      <c r="N45" s="189">
        <v>0</v>
      </c>
      <c r="O45" s="189">
        <v>1462</v>
      </c>
      <c r="P45" s="189">
        <v>-506</v>
      </c>
      <c r="Q45" s="190" t="s">
        <v>1065</v>
      </c>
      <c r="R45" s="190">
        <v>1.7538159495630978E-2</v>
      </c>
      <c r="S45" s="190">
        <v>-5.5861007257532402E-2</v>
      </c>
    </row>
    <row r="46" spans="1:19">
      <c r="A46" s="78" t="s">
        <v>17</v>
      </c>
      <c r="B46" s="189">
        <v>0</v>
      </c>
      <c r="C46" s="189">
        <v>612</v>
      </c>
      <c r="D46" s="189">
        <v>16480</v>
      </c>
      <c r="E46" s="189">
        <v>0</v>
      </c>
      <c r="F46" s="189">
        <v>1</v>
      </c>
      <c r="G46" s="189">
        <v>11991</v>
      </c>
      <c r="H46" s="189">
        <v>0</v>
      </c>
      <c r="I46" s="189">
        <v>613</v>
      </c>
      <c r="J46" s="189">
        <v>28471</v>
      </c>
      <c r="K46" s="189">
        <v>0</v>
      </c>
      <c r="L46" s="189">
        <v>585</v>
      </c>
      <c r="M46" s="189">
        <v>-257</v>
      </c>
      <c r="N46" s="189">
        <v>0</v>
      </c>
      <c r="O46" s="189">
        <v>0</v>
      </c>
      <c r="P46" s="189">
        <v>282</v>
      </c>
      <c r="Q46" s="190" t="s">
        <v>1065</v>
      </c>
      <c r="R46" s="190">
        <v>20.892857142857142</v>
      </c>
      <c r="S46" s="190">
        <v>8.788581874428214E-4</v>
      </c>
    </row>
    <row r="47" spans="1:19">
      <c r="A47" s="78" t="s">
        <v>18</v>
      </c>
      <c r="B47" s="189">
        <v>0</v>
      </c>
      <c r="C47" s="189">
        <v>1</v>
      </c>
      <c r="D47" s="189">
        <v>1112</v>
      </c>
      <c r="E47" s="189">
        <v>0</v>
      </c>
      <c r="F47" s="189">
        <v>0</v>
      </c>
      <c r="G47" s="189">
        <v>544</v>
      </c>
      <c r="H47" s="189">
        <v>0</v>
      </c>
      <c r="I47" s="189">
        <v>1</v>
      </c>
      <c r="J47" s="189">
        <v>1656</v>
      </c>
      <c r="K47" s="189">
        <v>0</v>
      </c>
      <c r="L47" s="189">
        <v>0</v>
      </c>
      <c r="M47" s="189">
        <v>34</v>
      </c>
      <c r="N47" s="189">
        <v>0</v>
      </c>
      <c r="O47" s="189">
        <v>0</v>
      </c>
      <c r="P47" s="189">
        <v>27</v>
      </c>
      <c r="Q47" s="190" t="s">
        <v>1065</v>
      </c>
      <c r="R47" s="190">
        <v>0</v>
      </c>
      <c r="S47" s="190">
        <v>3.8244514106583027E-2</v>
      </c>
    </row>
    <row r="48" spans="1:19" ht="24">
      <c r="A48" s="727" t="s">
        <v>717</v>
      </c>
      <c r="B48" s="728">
        <v>22385</v>
      </c>
      <c r="C48" s="728">
        <v>1006032</v>
      </c>
      <c r="D48" s="728">
        <v>18512</v>
      </c>
      <c r="E48" s="728">
        <v>12819</v>
      </c>
      <c r="F48" s="728">
        <v>937584</v>
      </c>
      <c r="G48" s="728">
        <v>21606</v>
      </c>
      <c r="H48" s="728">
        <v>35204</v>
      </c>
      <c r="I48" s="728">
        <v>1943616</v>
      </c>
      <c r="J48" s="728">
        <v>40118</v>
      </c>
      <c r="K48" s="728">
        <v>2542</v>
      </c>
      <c r="L48" s="728">
        <v>-140</v>
      </c>
      <c r="M48" s="728">
        <v>-210</v>
      </c>
      <c r="N48" s="728">
        <v>1581</v>
      </c>
      <c r="O48" s="728">
        <v>-367</v>
      </c>
      <c r="P48" s="728">
        <v>-195</v>
      </c>
      <c r="Q48" s="729">
        <v>0.13265338953058148</v>
      </c>
      <c r="R48" s="729">
        <v>-2.6078596878897908E-4</v>
      </c>
      <c r="S48" s="729">
        <v>-9.9943242109419295E-3</v>
      </c>
    </row>
    <row r="49" spans="1:19" ht="24">
      <c r="A49" s="730" t="s">
        <v>718</v>
      </c>
      <c r="B49" s="985">
        <v>1046929</v>
      </c>
      <c r="C49" s="985"/>
      <c r="D49" s="985"/>
      <c r="E49" s="985">
        <v>972009</v>
      </c>
      <c r="F49" s="985"/>
      <c r="G49" s="985"/>
      <c r="H49" s="985">
        <v>2018938</v>
      </c>
      <c r="I49" s="985"/>
      <c r="J49" s="985"/>
      <c r="K49" s="985">
        <v>2192</v>
      </c>
      <c r="L49" s="985"/>
      <c r="M49" s="985"/>
      <c r="N49" s="985">
        <v>1019</v>
      </c>
      <c r="O49" s="985"/>
      <c r="P49" s="985"/>
      <c r="Q49" s="984">
        <v>1.5929736516899773E-3</v>
      </c>
      <c r="R49" s="984"/>
      <c r="S49" s="984"/>
    </row>
    <row r="50" spans="1:19">
      <c r="A50" s="15" t="s">
        <v>719</v>
      </c>
      <c r="B50"/>
      <c r="C50"/>
    </row>
    <row r="53" spans="1:19">
      <c r="A53" s="660" t="s">
        <v>97</v>
      </c>
    </row>
    <row r="54" spans="1:19">
      <c r="S54" s="14" t="s">
        <v>986</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3"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69"/>
  <sheetViews>
    <sheetView showGridLines="0" zoomScaleNormal="100" workbookViewId="0"/>
  </sheetViews>
  <sheetFormatPr defaultColWidth="9.140625" defaultRowHeight="12.75"/>
  <cols>
    <col min="1" max="1" width="56.42578125" style="56" customWidth="1"/>
    <col min="2" max="3" width="10.85546875" style="56" bestFit="1" customWidth="1"/>
    <col min="4" max="5" width="10.85546875" style="56" customWidth="1"/>
    <col min="6" max="8" width="9.140625" style="56"/>
    <col min="9" max="9" width="23.7109375" style="56" customWidth="1"/>
    <col min="10" max="10" width="12.85546875" style="56" customWidth="1"/>
    <col min="11" max="11" width="12.140625" style="56" customWidth="1"/>
    <col min="12" max="16384" width="9.140625" style="56"/>
  </cols>
  <sheetData>
    <row r="1" spans="1:11" ht="15" customHeight="1">
      <c r="A1" s="655" t="s">
        <v>857</v>
      </c>
      <c r="B1" s="556"/>
      <c r="C1" s="556"/>
      <c r="D1" s="557" t="s">
        <v>1355</v>
      </c>
    </row>
    <row r="2" spans="1:11" ht="15" customHeight="1">
      <c r="A2" s="570" t="s">
        <v>858</v>
      </c>
      <c r="B2" s="556"/>
      <c r="C2" s="563"/>
      <c r="D2" s="564" t="s">
        <v>1356</v>
      </c>
    </row>
    <row r="3" spans="1:11" ht="15" customHeight="1">
      <c r="A3" s="565"/>
      <c r="B3" s="556"/>
      <c r="C3" s="563"/>
      <c r="D3" s="564"/>
    </row>
    <row r="4" spans="1:11" ht="15" customHeight="1">
      <c r="A4" s="151" t="s">
        <v>859</v>
      </c>
      <c r="B4" s="556"/>
      <c r="C4" s="563"/>
      <c r="D4" s="564"/>
    </row>
    <row r="5" spans="1:11" ht="15" customHeight="1">
      <c r="A5" s="565" t="s">
        <v>860</v>
      </c>
      <c r="B5" s="556"/>
      <c r="C5" s="563"/>
      <c r="D5" s="564"/>
    </row>
    <row r="6" spans="1:11" ht="15" customHeight="1">
      <c r="A6" s="564" t="s">
        <v>861</v>
      </c>
      <c r="B6" s="923">
        <v>43830</v>
      </c>
      <c r="C6" s="563"/>
      <c r="D6" s="564"/>
    </row>
    <row r="7" spans="1:11" ht="23.25">
      <c r="A7" s="667" t="s">
        <v>315</v>
      </c>
      <c r="B7" s="555">
        <v>6</v>
      </c>
      <c r="C7" s="668"/>
      <c r="D7" s="669"/>
      <c r="H7" s="151"/>
      <c r="I7" s="341"/>
      <c r="J7" s="342"/>
      <c r="K7" s="342"/>
    </row>
    <row r="8" spans="1:11">
      <c r="B8" s="242"/>
      <c r="C8" s="243"/>
      <c r="D8" s="241"/>
      <c r="E8" s="244"/>
      <c r="H8" s="565"/>
      <c r="I8" s="340"/>
      <c r="J8" s="340"/>
      <c r="K8" s="340"/>
    </row>
    <row r="9" spans="1:11">
      <c r="A9" s="231" t="s">
        <v>862</v>
      </c>
    </row>
    <row r="10" spans="1:11">
      <c r="A10" s="566" t="s">
        <v>863</v>
      </c>
    </row>
    <row r="11" spans="1:11" ht="12.75" customHeight="1">
      <c r="A11"/>
      <c r="B11"/>
      <c r="C11"/>
      <c r="D11" s="65" t="s">
        <v>316</v>
      </c>
    </row>
    <row r="12" spans="1:11" ht="22.5" customHeight="1">
      <c r="A12" s="1098" t="s">
        <v>320</v>
      </c>
      <c r="B12" s="551" t="s">
        <v>317</v>
      </c>
      <c r="C12" s="1098" t="s">
        <v>318</v>
      </c>
      <c r="D12" s="1098" t="s">
        <v>319</v>
      </c>
    </row>
    <row r="13" spans="1:11" ht="22.5" customHeight="1">
      <c r="A13" s="1099"/>
      <c r="B13" s="552">
        <v>43830</v>
      </c>
      <c r="C13" s="1098"/>
      <c r="D13" s="1098"/>
      <c r="E13" s="340"/>
    </row>
    <row r="14" spans="1:11" ht="15">
      <c r="A14" s="500" t="s">
        <v>321</v>
      </c>
      <c r="B14" s="497">
        <v>100843.22010999999</v>
      </c>
      <c r="C14" s="498">
        <v>0.42585566116237733</v>
      </c>
      <c r="D14" s="497">
        <v>30118.515740000017</v>
      </c>
      <c r="F14" s="53"/>
    </row>
    <row r="15" spans="1:11">
      <c r="A15" s="500" t="s">
        <v>322</v>
      </c>
      <c r="B15" s="497">
        <v>1256518.6317799999</v>
      </c>
      <c r="C15" s="498">
        <v>2.192933269455773E-3</v>
      </c>
      <c r="D15" s="497">
        <v>2749.4321899998467</v>
      </c>
    </row>
    <row r="16" spans="1:11" ht="22.5">
      <c r="A16" s="503" t="s">
        <v>323</v>
      </c>
      <c r="B16" s="497">
        <v>1135.2117700000001</v>
      </c>
      <c r="C16" s="498">
        <v>-0.3176937791182971</v>
      </c>
      <c r="D16" s="497">
        <v>-528.57456999999999</v>
      </c>
      <c r="F16" s="53"/>
    </row>
    <row r="17" spans="1:4">
      <c r="A17" s="670" t="s">
        <v>325</v>
      </c>
      <c r="B17" s="671">
        <v>1358497.0636599998</v>
      </c>
      <c r="C17" s="672">
        <v>2.4385767693044198E-2</v>
      </c>
      <c r="D17" s="671">
        <v>32339.373359999852</v>
      </c>
    </row>
    <row r="18" spans="1:4">
      <c r="A18" s="500" t="s">
        <v>324</v>
      </c>
      <c r="B18" s="501">
        <v>127612.25744000002</v>
      </c>
      <c r="C18" s="502">
        <v>0.1028503797185266</v>
      </c>
      <c r="D18" s="501">
        <v>11900.951730000015</v>
      </c>
    </row>
    <row r="19" spans="1:4">
      <c r="A19" s="500" t="s">
        <v>330</v>
      </c>
      <c r="B19" s="497">
        <v>46.98</v>
      </c>
      <c r="C19" s="553" t="e">
        <v>#DIV/0!</v>
      </c>
      <c r="D19" s="554">
        <v>46.98</v>
      </c>
    </row>
    <row r="20" spans="1:4">
      <c r="A20" s="500" t="s">
        <v>326</v>
      </c>
      <c r="B20" s="497">
        <v>10182.435529999999</v>
      </c>
      <c r="C20" s="498">
        <v>3.5771342520868302E-3</v>
      </c>
      <c r="D20" s="497">
        <v>36.294109999998909</v>
      </c>
    </row>
    <row r="21" spans="1:4">
      <c r="A21" s="500" t="s">
        <v>327</v>
      </c>
      <c r="B21" s="497">
        <v>1216531.8580500002</v>
      </c>
      <c r="C21" s="498">
        <v>1.7827535554816989E-2</v>
      </c>
      <c r="D21" s="497">
        <v>21307.897650000174</v>
      </c>
    </row>
    <row r="22" spans="1:4" ht="22.5">
      <c r="A22" s="503" t="s">
        <v>328</v>
      </c>
      <c r="B22" s="497">
        <v>4123.5326699999996</v>
      </c>
      <c r="C22" s="498">
        <v>-0.18768656971408237</v>
      </c>
      <c r="D22" s="497">
        <v>-952.7501000000002</v>
      </c>
    </row>
    <row r="23" spans="1:4">
      <c r="A23" s="670" t="s">
        <v>329</v>
      </c>
      <c r="B23" s="673">
        <v>1358497.06369</v>
      </c>
      <c r="C23" s="674">
        <v>2.4385767715666116E-2</v>
      </c>
      <c r="D23" s="673">
        <v>32339.373390000081</v>
      </c>
    </row>
    <row r="24" spans="1:4">
      <c r="A24" s="22" t="s">
        <v>331</v>
      </c>
    </row>
    <row r="26" spans="1:4">
      <c r="A26" s="232" t="s">
        <v>864</v>
      </c>
    </row>
    <row r="27" spans="1:4">
      <c r="A27" s="567" t="s">
        <v>865</v>
      </c>
    </row>
    <row r="28" spans="1:4">
      <c r="D28" s="65" t="s">
        <v>316</v>
      </c>
    </row>
    <row r="29" spans="1:4" ht="24" customHeight="1">
      <c r="A29" s="1098" t="s">
        <v>320</v>
      </c>
      <c r="B29" s="551" t="s">
        <v>332</v>
      </c>
      <c r="C29" s="1098" t="s">
        <v>318</v>
      </c>
      <c r="D29" s="1098" t="s">
        <v>319</v>
      </c>
    </row>
    <row r="30" spans="1:4" ht="22.5">
      <c r="A30" s="1099"/>
      <c r="B30" s="552" t="s">
        <v>1376</v>
      </c>
      <c r="C30" s="1098"/>
      <c r="D30" s="1098"/>
    </row>
    <row r="31" spans="1:4">
      <c r="A31" s="503" t="s">
        <v>333</v>
      </c>
      <c r="B31" s="558">
        <v>40620.092700000001</v>
      </c>
      <c r="C31" s="498">
        <v>-0.41930558546568525</v>
      </c>
      <c r="D31" s="497">
        <v>-29330.800029999991</v>
      </c>
    </row>
    <row r="32" spans="1:4">
      <c r="A32" s="503" t="s">
        <v>334</v>
      </c>
      <c r="B32" s="558">
        <v>18101.826229999999</v>
      </c>
      <c r="C32" s="498">
        <v>-0.38344098982067998</v>
      </c>
      <c r="D32" s="497">
        <v>-11257.612090000002</v>
      </c>
    </row>
    <row r="33" spans="1:4">
      <c r="A33" s="503" t="s">
        <v>335</v>
      </c>
      <c r="B33" s="558">
        <v>22518.266469999999</v>
      </c>
      <c r="C33" s="498">
        <v>-0.44524612883906767</v>
      </c>
      <c r="D33" s="497">
        <v>-18073.18794</v>
      </c>
    </row>
    <row r="34" spans="1:4">
      <c r="A34" s="503" t="s">
        <v>336</v>
      </c>
      <c r="B34" s="558">
        <v>17748.904840000003</v>
      </c>
      <c r="C34" s="498">
        <v>0.63049274533952138</v>
      </c>
      <c r="D34" s="497">
        <v>6863.2968600000022</v>
      </c>
    </row>
    <row r="35" spans="1:4">
      <c r="A35" s="503" t="s">
        <v>337</v>
      </c>
      <c r="B35" s="558">
        <v>3416.64714</v>
      </c>
      <c r="C35" s="498">
        <v>-2.3573119167952905E-2</v>
      </c>
      <c r="D35" s="497">
        <v>-82.485470000000078</v>
      </c>
    </row>
    <row r="36" spans="1:4" ht="22.5">
      <c r="A36" s="503" t="s">
        <v>338</v>
      </c>
      <c r="B36" s="558">
        <v>14332.2577</v>
      </c>
      <c r="C36" s="559">
        <v>0.94033784478726312</v>
      </c>
      <c r="D36" s="497">
        <v>6945.7823300000009</v>
      </c>
    </row>
    <row r="37" spans="1:4">
      <c r="A37" s="503" t="s">
        <v>340</v>
      </c>
      <c r="B37" s="558">
        <v>11826.824269999999</v>
      </c>
      <c r="C37" s="498">
        <v>0.43152420860572205</v>
      </c>
      <c r="D37" s="497">
        <v>3565.1237699999983</v>
      </c>
    </row>
    <row r="38" spans="1:4">
      <c r="A38" s="503" t="s">
        <v>339</v>
      </c>
      <c r="B38" s="558">
        <v>36537.664629999992</v>
      </c>
      <c r="C38" s="498">
        <v>-0.74615113207829842</v>
      </c>
      <c r="D38" s="497">
        <v>-107397.05104999998</v>
      </c>
    </row>
    <row r="39" spans="1:4" ht="22.5">
      <c r="A39" s="503" t="s">
        <v>341</v>
      </c>
      <c r="B39" s="558">
        <v>-24710.840359999998</v>
      </c>
      <c r="C39" s="559">
        <v>-0.81786473657111802</v>
      </c>
      <c r="D39" s="497">
        <v>110962.17482000001</v>
      </c>
    </row>
    <row r="40" spans="1:4">
      <c r="A40" s="503" t="s">
        <v>343</v>
      </c>
      <c r="B40" s="558">
        <v>70195.821810000009</v>
      </c>
      <c r="C40" s="498">
        <v>-0.21215219996920073</v>
      </c>
      <c r="D40" s="497">
        <v>-18902.379400000005</v>
      </c>
    </row>
    <row r="41" spans="1:4">
      <c r="A41" s="503" t="s">
        <v>342</v>
      </c>
      <c r="B41" s="558">
        <v>58056.137999999999</v>
      </c>
      <c r="C41" s="498">
        <v>-0.67161570943545001</v>
      </c>
      <c r="D41" s="497">
        <v>-118737.14861</v>
      </c>
    </row>
    <row r="42" spans="1:4" ht="22.5">
      <c r="A42" s="503" t="s">
        <v>344</v>
      </c>
      <c r="B42" s="558">
        <v>12139.68381</v>
      </c>
      <c r="C42" s="559">
        <v>-1.1384306059413452</v>
      </c>
      <c r="D42" s="497">
        <v>99834.769209999999</v>
      </c>
    </row>
    <row r="43" spans="1:4">
      <c r="A43" s="503" t="s">
        <v>347</v>
      </c>
      <c r="B43" s="558">
        <v>676.20925999999997</v>
      </c>
      <c r="C43" s="559">
        <v>-0.61938896566422152</v>
      </c>
      <c r="D43" s="497">
        <v>-1100.4319799999998</v>
      </c>
    </row>
    <row r="44" spans="1:4" ht="21.75">
      <c r="A44" s="675" t="s">
        <v>345</v>
      </c>
      <c r="B44" s="676">
        <v>11463.474550000003</v>
      </c>
      <c r="C44" s="677">
        <v>-1.1281239893371526</v>
      </c>
      <c r="D44" s="671">
        <v>100935.20118999999</v>
      </c>
    </row>
    <row r="45" spans="1:4">
      <c r="A45" s="22" t="s">
        <v>346</v>
      </c>
    </row>
    <row r="47" spans="1:4">
      <c r="A47" s="232" t="s">
        <v>866</v>
      </c>
    </row>
    <row r="48" spans="1:4">
      <c r="A48" s="567" t="s">
        <v>867</v>
      </c>
    </row>
    <row r="49" spans="1:5">
      <c r="B49" s="65" t="s">
        <v>316</v>
      </c>
    </row>
    <row r="50" spans="1:5" ht="22.5">
      <c r="A50" s="1098" t="s">
        <v>320</v>
      </c>
      <c r="B50" s="551" t="s">
        <v>332</v>
      </c>
      <c r="C50" s="233"/>
      <c r="D50" s="1100"/>
      <c r="E50" s="1100"/>
    </row>
    <row r="51" spans="1:5" ht="22.5">
      <c r="A51" s="1099"/>
      <c r="B51" s="552" t="s">
        <v>1376</v>
      </c>
      <c r="C51" s="234"/>
      <c r="D51" s="1100"/>
      <c r="E51" s="1100"/>
    </row>
    <row r="52" spans="1:5">
      <c r="A52" s="560" t="s">
        <v>348</v>
      </c>
      <c r="B52" s="561">
        <v>1869815.7329700002</v>
      </c>
      <c r="C52" s="235"/>
      <c r="D52" s="236"/>
      <c r="E52" s="237"/>
    </row>
    <row r="53" spans="1:5" ht="22.5">
      <c r="A53" s="503" t="s">
        <v>349</v>
      </c>
      <c r="B53" s="561">
        <v>213475.62040000001</v>
      </c>
      <c r="C53" s="235"/>
      <c r="D53" s="236"/>
      <c r="E53" s="237"/>
    </row>
    <row r="54" spans="1:5" ht="22.5">
      <c r="A54" s="503" t="s">
        <v>350</v>
      </c>
      <c r="B54" s="561">
        <v>1029198.1920099999</v>
      </c>
      <c r="C54" s="235"/>
      <c r="D54" s="236"/>
      <c r="E54" s="237"/>
    </row>
    <row r="55" spans="1:5">
      <c r="A55" s="678" t="s">
        <v>351</v>
      </c>
      <c r="B55" s="679">
        <v>3112489.54538</v>
      </c>
      <c r="C55" s="238"/>
      <c r="D55" s="239"/>
      <c r="E55" s="240"/>
    </row>
    <row r="56" spans="1:5">
      <c r="A56" s="22" t="s">
        <v>331</v>
      </c>
    </row>
    <row r="57" spans="1:5">
      <c r="A57" s="22"/>
    </row>
    <row r="58" spans="1:5">
      <c r="A58" s="232" t="s">
        <v>868</v>
      </c>
    </row>
    <row r="59" spans="1:5">
      <c r="A59" s="567" t="s">
        <v>869</v>
      </c>
    </row>
    <row r="60" spans="1:5">
      <c r="A60" s="22"/>
      <c r="B60" s="65" t="s">
        <v>316</v>
      </c>
    </row>
    <row r="61" spans="1:5" ht="22.5">
      <c r="A61" s="1098" t="s">
        <v>320</v>
      </c>
      <c r="B61" s="551" t="s">
        <v>317</v>
      </c>
    </row>
    <row r="62" spans="1:5">
      <c r="A62" s="1099"/>
      <c r="B62" s="552">
        <v>43830</v>
      </c>
    </row>
    <row r="63" spans="1:5">
      <c r="A63" s="560" t="s">
        <v>352</v>
      </c>
      <c r="B63" s="561">
        <v>452150.64847000001</v>
      </c>
    </row>
    <row r="64" spans="1:5" ht="22.5">
      <c r="A64" s="503" t="s">
        <v>349</v>
      </c>
      <c r="B64" s="561">
        <v>62972.194539999997</v>
      </c>
    </row>
    <row r="65" spans="1:5" ht="22.5">
      <c r="A65" s="503" t="s">
        <v>350</v>
      </c>
      <c r="B65" s="561">
        <v>367781.24773</v>
      </c>
    </row>
    <row r="66" spans="1:5">
      <c r="A66" s="678" t="s">
        <v>353</v>
      </c>
      <c r="B66" s="679">
        <v>882904.09074000001</v>
      </c>
    </row>
    <row r="67" spans="1:5">
      <c r="A67" s="22" t="s">
        <v>346</v>
      </c>
    </row>
    <row r="69" spans="1:5">
      <c r="A69" s="661" t="s">
        <v>97</v>
      </c>
      <c r="E69" s="35" t="s">
        <v>1048</v>
      </c>
    </row>
  </sheetData>
  <mergeCells count="10">
    <mergeCell ref="A61:A62"/>
    <mergeCell ref="A50:A51"/>
    <mergeCell ref="D50:D51"/>
    <mergeCell ref="E50:E51"/>
    <mergeCell ref="A12:A13"/>
    <mergeCell ref="D12:D13"/>
    <mergeCell ref="A29:A30"/>
    <mergeCell ref="D29:D30"/>
    <mergeCell ref="C12:C13"/>
    <mergeCell ref="C29:C30"/>
  </mergeCells>
  <hyperlinks>
    <hyperlink ref="A69" location="'2 Sadržaj'!A1" display="Sadržaj / Contents"/>
  </hyperlinks>
  <pageMargins left="0.7" right="0.7" top="0.75" bottom="0.75" header="0.3" footer="0.3"/>
  <pageSetup paperSize="9" scale="71" orientation="portrait" r:id="rId1"/>
  <rowBreaks count="1" manualBreakCount="1">
    <brk id="69" max="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94" customWidth="1"/>
    <col min="2" max="2" width="19.42578125" style="894" customWidth="1"/>
    <col min="3" max="16384" width="9.140625" style="894"/>
  </cols>
  <sheetData>
    <row r="1" spans="1:2" ht="12.75">
      <c r="A1" s="151" t="s">
        <v>1045</v>
      </c>
    </row>
    <row r="2" spans="1:2">
      <c r="A2" s="568" t="s">
        <v>1046</v>
      </c>
    </row>
    <row r="4" spans="1:2">
      <c r="B4" s="65" t="s">
        <v>316</v>
      </c>
    </row>
    <row r="5" spans="1:2" ht="48">
      <c r="A5" s="898" t="s">
        <v>1043</v>
      </c>
      <c r="B5" s="898" t="s">
        <v>1047</v>
      </c>
    </row>
    <row r="6" spans="1:2">
      <c r="A6" s="897">
        <v>42735</v>
      </c>
      <c r="B6" s="896">
        <v>1203495.0464000001</v>
      </c>
    </row>
    <row r="7" spans="1:2">
      <c r="A7" s="897">
        <v>42825</v>
      </c>
      <c r="B7" s="896">
        <v>1146319.70306</v>
      </c>
    </row>
    <row r="8" spans="1:2">
      <c r="A8" s="897">
        <v>42916</v>
      </c>
      <c r="B8" s="896">
        <v>877228.42964999995</v>
      </c>
    </row>
    <row r="9" spans="1:2">
      <c r="A9" s="897">
        <v>43008</v>
      </c>
      <c r="B9" s="896">
        <v>894151.84952999989</v>
      </c>
    </row>
    <row r="10" spans="1:2">
      <c r="A10" s="897">
        <v>43100</v>
      </c>
      <c r="B10" s="896">
        <v>1107262.56757</v>
      </c>
    </row>
    <row r="11" spans="1:2">
      <c r="A11" s="897">
        <v>43190</v>
      </c>
      <c r="B11" s="896">
        <v>900884.15221000009</v>
      </c>
    </row>
    <row r="12" spans="1:2">
      <c r="A12" s="897">
        <v>43281</v>
      </c>
      <c r="B12" s="896">
        <v>848211.15226999996</v>
      </c>
    </row>
    <row r="13" spans="1:2">
      <c r="A13" s="897">
        <v>43373</v>
      </c>
      <c r="B13" s="896">
        <v>810938.32378999994</v>
      </c>
    </row>
    <row r="14" spans="1:2">
      <c r="A14" s="897">
        <v>43465</v>
      </c>
      <c r="B14" s="896">
        <v>1130869.9720300001</v>
      </c>
    </row>
    <row r="15" spans="1:2">
      <c r="A15" s="897">
        <v>43555</v>
      </c>
      <c r="B15" s="896">
        <v>1115130.94731</v>
      </c>
    </row>
    <row r="16" spans="1:2">
      <c r="A16" s="897" t="s">
        <v>1064</v>
      </c>
      <c r="B16" s="896">
        <v>963335.01599999995</v>
      </c>
    </row>
    <row r="17" spans="1:2">
      <c r="A17" s="897">
        <v>43738</v>
      </c>
      <c r="B17" s="896">
        <v>1183278.73</v>
      </c>
    </row>
    <row r="18" spans="1:2">
      <c r="A18" s="897">
        <v>43830</v>
      </c>
      <c r="B18" s="896">
        <v>1269940.3296900003</v>
      </c>
    </row>
    <row r="19" spans="1:2">
      <c r="A19" s="22" t="s">
        <v>1044</v>
      </c>
    </row>
    <row r="21" spans="1:2">
      <c r="B21" s="935"/>
    </row>
    <row r="60" spans="8:8">
      <c r="H60" s="35" t="s">
        <v>1049</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5"/>
  <cols>
    <col min="1" max="1" width="53.5703125" customWidth="1"/>
    <col min="2" max="2" width="13.7109375" customWidth="1"/>
    <col min="3" max="3" width="23.7109375" customWidth="1"/>
    <col min="4" max="4" width="14" customWidth="1"/>
    <col min="5" max="5" width="10" bestFit="1" customWidth="1"/>
    <col min="7" max="7" width="10.42578125" customWidth="1"/>
    <col min="8" max="8" width="10" bestFit="1" customWidth="1"/>
    <col min="9" max="10" width="9.7109375" customWidth="1"/>
    <col min="11" max="11" width="8" customWidth="1"/>
    <col min="12" max="12" width="7.5703125" customWidth="1"/>
    <col min="13" max="13" width="10.28515625" customWidth="1"/>
    <col min="15" max="15" width="11.5703125" bestFit="1" customWidth="1"/>
  </cols>
  <sheetData>
    <row r="1" spans="1:13" ht="12.75" customHeight="1">
      <c r="A1" s="154" t="s">
        <v>888</v>
      </c>
      <c r="D1" s="141" t="str">
        <f>Naslovnica!A20</f>
        <v>Veljača 2020.</v>
      </c>
    </row>
    <row r="2" spans="1:13" ht="12.75" customHeight="1">
      <c r="A2" s="597" t="s">
        <v>889</v>
      </c>
      <c r="D2" s="573" t="str">
        <f>Naslovnica!A24</f>
        <v>February 2020</v>
      </c>
    </row>
    <row r="3" spans="1:13" ht="12.75" customHeight="1"/>
    <row r="4" spans="1:13" ht="12.75" customHeight="1">
      <c r="D4" s="65" t="s">
        <v>392</v>
      </c>
      <c r="E4" s="313"/>
      <c r="F4" s="313"/>
      <c r="G4" s="313"/>
      <c r="J4" s="313"/>
      <c r="K4" s="313"/>
      <c r="L4" s="313"/>
      <c r="M4" s="313"/>
    </row>
    <row r="5" spans="1:13" ht="31.5" customHeight="1">
      <c r="A5" s="856"/>
      <c r="B5" s="857" t="str">
        <f>D1</f>
        <v>Veljača 2020.</v>
      </c>
      <c r="C5" s="858" t="s">
        <v>756</v>
      </c>
      <c r="D5" s="858" t="s">
        <v>20</v>
      </c>
      <c r="E5" s="311"/>
      <c r="F5" s="312"/>
      <c r="G5" s="312"/>
      <c r="H5" s="311"/>
      <c r="I5" s="311"/>
      <c r="J5" s="311"/>
      <c r="K5" s="989"/>
      <c r="L5" s="989"/>
      <c r="M5" s="989"/>
    </row>
    <row r="6" spans="1:13" s="273" customFormat="1" ht="24">
      <c r="A6" s="856"/>
      <c r="B6" s="859" t="str">
        <f>D2</f>
        <v>February 2020</v>
      </c>
      <c r="C6" s="859" t="s">
        <v>48</v>
      </c>
      <c r="D6" s="877" t="s">
        <v>308</v>
      </c>
      <c r="E6" s="311"/>
      <c r="F6" s="312"/>
      <c r="G6" s="312"/>
      <c r="H6" s="311"/>
      <c r="I6" s="311"/>
      <c r="J6" s="311"/>
      <c r="K6" s="989"/>
      <c r="L6" s="989"/>
      <c r="M6" s="989"/>
    </row>
    <row r="7" spans="1:13" ht="24">
      <c r="A7" s="860" t="s">
        <v>964</v>
      </c>
      <c r="B7" s="861">
        <v>16871.642589998781</v>
      </c>
      <c r="C7" s="861">
        <v>-10273.880840000093</v>
      </c>
      <c r="D7" s="861"/>
      <c r="E7" s="305"/>
      <c r="F7" s="312"/>
      <c r="G7" s="831"/>
      <c r="H7" s="305"/>
      <c r="I7" s="305"/>
      <c r="J7" s="305"/>
      <c r="K7" s="989"/>
      <c r="L7" s="989"/>
      <c r="M7" s="989"/>
    </row>
    <row r="8" spans="1:13" s="273" customFormat="1">
      <c r="A8" s="862" t="s">
        <v>965</v>
      </c>
      <c r="B8" s="863"/>
      <c r="C8" s="863"/>
      <c r="D8" s="863"/>
      <c r="E8" s="305"/>
      <c r="F8" s="305"/>
      <c r="G8" s="305"/>
      <c r="H8" s="305"/>
      <c r="I8" s="305"/>
      <c r="J8" s="305"/>
      <c r="K8" s="305"/>
      <c r="L8" s="305"/>
      <c r="M8" s="305"/>
    </row>
    <row r="9" spans="1:13" s="273" customFormat="1">
      <c r="A9" s="864" t="s">
        <v>966</v>
      </c>
      <c r="B9" s="861">
        <v>572245.32134000014</v>
      </c>
      <c r="C9" s="861">
        <v>19844.943660000106</v>
      </c>
      <c r="D9" s="861">
        <v>1124645.6990200002</v>
      </c>
      <c r="E9" s="305"/>
      <c r="F9" s="305"/>
      <c r="G9" s="305"/>
      <c r="H9" s="305"/>
      <c r="I9" s="305"/>
      <c r="J9" s="305"/>
      <c r="K9" s="305"/>
      <c r="L9" s="305"/>
      <c r="M9" s="305"/>
    </row>
    <row r="10" spans="1:13" s="273" customFormat="1">
      <c r="A10" s="864" t="s">
        <v>967</v>
      </c>
      <c r="B10" s="861">
        <v>705943.66989000002</v>
      </c>
      <c r="C10" s="861">
        <v>506949.94190000003</v>
      </c>
      <c r="D10" s="861">
        <v>904937.39788000006</v>
      </c>
      <c r="E10" s="305"/>
      <c r="F10" s="305"/>
      <c r="G10" s="305"/>
      <c r="H10" s="305"/>
      <c r="I10" s="305"/>
      <c r="J10" s="305"/>
      <c r="K10" s="305"/>
      <c r="L10" s="305"/>
      <c r="M10" s="305"/>
    </row>
    <row r="11" spans="1:13" s="273" customFormat="1" ht="24">
      <c r="A11" s="865" t="s">
        <v>968</v>
      </c>
      <c r="B11" s="861">
        <v>19694.843290000001</v>
      </c>
      <c r="C11" s="861">
        <v>-859.64444000000003</v>
      </c>
      <c r="D11" s="861">
        <v>40249.331019999998</v>
      </c>
      <c r="E11" s="305"/>
      <c r="F11" s="305"/>
      <c r="G11" s="305"/>
      <c r="H11" s="305"/>
      <c r="I11" s="305"/>
      <c r="J11" s="305"/>
      <c r="K11" s="305"/>
      <c r="L11" s="305"/>
      <c r="M11" s="305"/>
    </row>
    <row r="12" spans="1:13" s="273" customFormat="1">
      <c r="A12" s="864" t="s">
        <v>969</v>
      </c>
      <c r="B12" s="861">
        <v>1528.5642499999999</v>
      </c>
      <c r="C12" s="861">
        <v>381.61339999999973</v>
      </c>
      <c r="D12" s="861">
        <v>2675.5151000000001</v>
      </c>
      <c r="E12" s="305"/>
      <c r="F12" s="305"/>
      <c r="G12" s="305"/>
      <c r="H12" s="305"/>
      <c r="I12" s="305"/>
      <c r="J12" s="305"/>
      <c r="K12" s="305"/>
      <c r="L12" s="305"/>
      <c r="M12" s="305"/>
    </row>
    <row r="13" spans="1:13" s="273" customFormat="1">
      <c r="A13" s="865" t="s">
        <v>970</v>
      </c>
      <c r="B13" s="861">
        <v>981.04559999999992</v>
      </c>
      <c r="C13" s="861">
        <v>281.89177999999993</v>
      </c>
      <c r="D13" s="861">
        <v>1680.1994199999999</v>
      </c>
      <c r="E13" s="305"/>
      <c r="F13" s="305"/>
      <c r="G13" s="305"/>
      <c r="H13" s="305"/>
      <c r="I13" s="305"/>
      <c r="J13" s="305"/>
      <c r="K13" s="305"/>
      <c r="L13" s="305"/>
      <c r="M13" s="305"/>
    </row>
    <row r="14" spans="1:13" s="273" customFormat="1">
      <c r="A14" s="866" t="s">
        <v>971</v>
      </c>
      <c r="B14" s="867">
        <v>1300393.4443700004</v>
      </c>
      <c r="C14" s="867">
        <v>526598.74630000012</v>
      </c>
      <c r="D14" s="867">
        <v>2074188.1424400001</v>
      </c>
      <c r="E14" s="305"/>
      <c r="F14" s="305"/>
      <c r="G14" s="305"/>
      <c r="H14" s="305"/>
      <c r="I14" s="305"/>
      <c r="J14" s="305"/>
      <c r="K14" s="305"/>
      <c r="L14" s="305"/>
      <c r="M14" s="305"/>
    </row>
    <row r="15" spans="1:13" s="273" customFormat="1">
      <c r="A15" s="862" t="s">
        <v>972</v>
      </c>
      <c r="B15" s="861"/>
      <c r="C15" s="861"/>
      <c r="D15" s="861"/>
      <c r="E15" s="305"/>
      <c r="F15" s="305"/>
      <c r="G15" s="305"/>
      <c r="H15" s="305"/>
      <c r="I15" s="305"/>
      <c r="J15" s="305"/>
      <c r="K15" s="305"/>
      <c r="L15" s="305"/>
      <c r="M15" s="305"/>
    </row>
    <row r="16" spans="1:13" s="273" customFormat="1">
      <c r="A16" s="864" t="s">
        <v>973</v>
      </c>
      <c r="B16" s="861">
        <v>2860.97901</v>
      </c>
      <c r="C16" s="861">
        <v>23.909959999999955</v>
      </c>
      <c r="D16" s="861">
        <v>5698.048060000001</v>
      </c>
      <c r="E16" s="305"/>
      <c r="F16" s="305"/>
      <c r="G16" s="305"/>
      <c r="H16" s="305"/>
      <c r="I16" s="305"/>
      <c r="J16" s="305"/>
      <c r="K16" s="305"/>
      <c r="L16" s="305"/>
      <c r="M16" s="305"/>
    </row>
    <row r="17" spans="1:14" s="273" customFormat="1">
      <c r="A17" s="868" t="s">
        <v>974</v>
      </c>
      <c r="B17" s="861">
        <v>2860.9649100000001</v>
      </c>
      <c r="C17" s="861">
        <v>23.946620000000166</v>
      </c>
      <c r="D17" s="861">
        <v>5697.9832000000006</v>
      </c>
      <c r="E17" s="305"/>
      <c r="F17" s="305"/>
      <c r="G17" s="305"/>
      <c r="H17" s="305"/>
      <c r="I17" s="305"/>
      <c r="J17" s="305"/>
      <c r="K17" s="305"/>
      <c r="L17" s="305"/>
      <c r="M17" s="305"/>
    </row>
    <row r="18" spans="1:14" s="273" customFormat="1">
      <c r="A18" s="868" t="s">
        <v>975</v>
      </c>
      <c r="B18" s="869">
        <v>1.41E-2</v>
      </c>
      <c r="C18" s="869">
        <v>-3.6659999999999998E-2</v>
      </c>
      <c r="D18" s="861">
        <v>6.4860000000000001E-2</v>
      </c>
      <c r="E18" s="305"/>
      <c r="F18" s="305"/>
      <c r="G18" s="305"/>
      <c r="H18" s="305"/>
      <c r="I18" s="305"/>
      <c r="J18" s="305"/>
      <c r="K18" s="305"/>
      <c r="L18" s="305"/>
      <c r="M18" s="305"/>
    </row>
    <row r="19" spans="1:14" s="273" customFormat="1">
      <c r="A19" s="864" t="s">
        <v>976</v>
      </c>
      <c r="B19" s="861">
        <v>1170354.1735399999</v>
      </c>
      <c r="C19" s="861">
        <v>466607.30565999984</v>
      </c>
      <c r="D19" s="861">
        <v>1874101.0414200001</v>
      </c>
      <c r="E19" s="305"/>
      <c r="F19" s="305"/>
      <c r="G19" s="305"/>
      <c r="H19" s="305"/>
      <c r="I19" s="305"/>
      <c r="J19" s="305"/>
      <c r="K19" s="305"/>
      <c r="L19" s="305"/>
      <c r="M19" s="305"/>
    </row>
    <row r="20" spans="1:14" s="273" customFormat="1">
      <c r="A20" s="868" t="s">
        <v>977</v>
      </c>
      <c r="B20" s="861">
        <v>569320.72080000001</v>
      </c>
      <c r="C20" s="861">
        <v>4718.7454600000056</v>
      </c>
      <c r="D20" s="861">
        <v>1133922.6961400001</v>
      </c>
      <c r="E20" s="305"/>
      <c r="F20" s="305"/>
      <c r="G20" s="305"/>
      <c r="H20" s="305"/>
      <c r="I20" s="305"/>
      <c r="J20" s="305"/>
      <c r="K20" s="305"/>
      <c r="L20" s="305"/>
      <c r="M20" s="305"/>
    </row>
    <row r="21" spans="1:14" s="273" customFormat="1">
      <c r="A21" s="868" t="s">
        <v>978</v>
      </c>
      <c r="B21" s="861">
        <v>601033.45273999998</v>
      </c>
      <c r="C21" s="861">
        <v>461888.56019999995</v>
      </c>
      <c r="D21" s="861">
        <v>740178.34528000001</v>
      </c>
      <c r="E21" s="305"/>
      <c r="F21" s="305"/>
      <c r="G21" s="305"/>
      <c r="H21" s="305"/>
      <c r="I21" s="305"/>
      <c r="J21" s="305"/>
      <c r="K21" s="305"/>
      <c r="L21" s="305"/>
      <c r="M21" s="305"/>
    </row>
    <row r="22" spans="1:14" s="273" customFormat="1" ht="24">
      <c r="A22" s="865" t="s">
        <v>979</v>
      </c>
      <c r="B22" s="861">
        <v>18109.500319999999</v>
      </c>
      <c r="C22" s="861">
        <v>-3863.1424800000023</v>
      </c>
      <c r="D22" s="861">
        <v>40082.143120000001</v>
      </c>
      <c r="E22" s="305"/>
      <c r="F22" s="305"/>
      <c r="G22" s="305"/>
      <c r="H22" s="305"/>
      <c r="I22" s="305"/>
      <c r="J22" s="305"/>
      <c r="K22" s="305"/>
      <c r="L22" s="305"/>
      <c r="M22" s="305"/>
    </row>
    <row r="23" spans="1:14" s="273" customFormat="1">
      <c r="A23" s="865" t="s">
        <v>980</v>
      </c>
      <c r="B23" s="861">
        <v>95604.125549999997</v>
      </c>
      <c r="C23" s="861">
        <v>41685.73827999999</v>
      </c>
      <c r="D23" s="861">
        <v>149522.51282</v>
      </c>
      <c r="E23" s="305"/>
      <c r="F23" s="305"/>
      <c r="G23" s="305"/>
      <c r="H23" s="305"/>
      <c r="I23" s="305"/>
      <c r="J23" s="305"/>
      <c r="K23" s="305"/>
      <c r="L23" s="305"/>
      <c r="M23" s="305"/>
    </row>
    <row r="24" spans="1:14" s="273" customFormat="1">
      <c r="A24" s="864" t="s">
        <v>981</v>
      </c>
      <c r="B24" s="861">
        <v>981.04559999999992</v>
      </c>
      <c r="C24" s="861">
        <v>281.89177999999993</v>
      </c>
      <c r="D24" s="861">
        <v>1680.1994199999999</v>
      </c>
      <c r="E24" s="305"/>
      <c r="F24" s="305"/>
      <c r="G24" s="305"/>
      <c r="H24" s="305"/>
      <c r="I24" s="305"/>
      <c r="J24" s="305"/>
      <c r="K24" s="305"/>
      <c r="L24" s="305"/>
      <c r="M24" s="305"/>
    </row>
    <row r="25" spans="1:14" s="273" customFormat="1" ht="30.75" customHeight="1">
      <c r="A25" s="865" t="s">
        <v>982</v>
      </c>
      <c r="B25" s="861">
        <v>1172.0607</v>
      </c>
      <c r="C25" s="861">
        <v>277.60261000000003</v>
      </c>
      <c r="D25" s="861">
        <v>2066.5187900000001</v>
      </c>
      <c r="E25" s="305"/>
      <c r="F25" s="305"/>
      <c r="G25" s="305"/>
      <c r="H25" s="305"/>
      <c r="I25" s="305"/>
      <c r="J25" s="305"/>
      <c r="K25" s="305"/>
      <c r="L25" s="305"/>
      <c r="M25" s="305"/>
    </row>
    <row r="26" spans="1:14">
      <c r="A26" s="866" t="s">
        <v>983</v>
      </c>
      <c r="B26" s="867">
        <v>1289081.8847199997</v>
      </c>
      <c r="C26" s="867">
        <v>505013.30580999958</v>
      </c>
      <c r="D26" s="867">
        <v>2073150.4636300001</v>
      </c>
      <c r="E26" s="306"/>
      <c r="F26" s="306"/>
      <c r="G26" s="306"/>
      <c r="H26" s="306"/>
      <c r="I26" s="306"/>
      <c r="J26" s="306"/>
      <c r="K26" s="307"/>
      <c r="L26" s="306"/>
      <c r="M26" s="306"/>
      <c r="N26" s="53"/>
    </row>
    <row r="27" spans="1:14">
      <c r="A27" s="376" t="s">
        <v>984</v>
      </c>
      <c r="B27" s="861">
        <v>28183.202239999315</v>
      </c>
      <c r="C27" s="861">
        <v>11311.559650000534</v>
      </c>
      <c r="D27" s="861"/>
      <c r="E27" s="306"/>
      <c r="F27" s="306"/>
      <c r="G27" s="306"/>
      <c r="H27" s="306"/>
      <c r="I27" s="306"/>
      <c r="J27" s="306"/>
      <c r="K27" s="307"/>
      <c r="L27" s="306"/>
      <c r="M27" s="306"/>
      <c r="N27" s="53"/>
    </row>
    <row r="28" spans="1:14" ht="12.75" customHeight="1">
      <c r="A28" s="991"/>
      <c r="B28" s="991"/>
      <c r="C28" s="991"/>
    </row>
    <row r="29" spans="1:14" ht="12.75" customHeight="1"/>
    <row r="30" spans="1:14" ht="12.75" customHeight="1">
      <c r="A30" s="154"/>
      <c r="D30" s="8" t="str">
        <f>Naslovnica!A20</f>
        <v>Veljača 2020.</v>
      </c>
    </row>
    <row r="31" spans="1:14" ht="12.75" customHeight="1">
      <c r="A31" s="356" t="s">
        <v>776</v>
      </c>
      <c r="B31" s="315"/>
      <c r="C31" s="315"/>
      <c r="D31" s="573" t="str">
        <f>Naslovnica!A24</f>
        <v>February 2020</v>
      </c>
      <c r="E31" s="273"/>
      <c r="G31" s="273"/>
      <c r="H31" s="273"/>
      <c r="I31" s="273"/>
    </row>
    <row r="32" spans="1:14" ht="12.75" customHeight="1">
      <c r="A32" s="597" t="s">
        <v>949</v>
      </c>
      <c r="B32" s="315"/>
      <c r="C32" s="315"/>
      <c r="D32" s="65" t="s">
        <v>706</v>
      </c>
      <c r="E32" s="273"/>
      <c r="F32" s="273"/>
      <c r="G32" s="273"/>
      <c r="H32" s="273"/>
      <c r="I32" s="273"/>
    </row>
    <row r="33" spans="1:14" ht="28.5" customHeight="1">
      <c r="A33" s="731"/>
      <c r="B33" s="732" t="str">
        <f>$D$1</f>
        <v>Veljača 2020.</v>
      </c>
      <c r="C33" s="805" t="str">
        <f>$C$5</f>
        <v>Promjena u odnosu na prethodni mjesec</v>
      </c>
      <c r="D33" s="830" t="s">
        <v>20</v>
      </c>
      <c r="E33" s="273"/>
      <c r="F33" s="273"/>
      <c r="G33" s="273"/>
      <c r="H33" s="273"/>
      <c r="I33" s="273"/>
      <c r="J33" s="313"/>
      <c r="K33" s="313"/>
      <c r="L33" s="313"/>
      <c r="M33" s="313"/>
    </row>
    <row r="34" spans="1:14" s="273" customFormat="1" ht="25.5">
      <c r="A34" s="731"/>
      <c r="B34" s="733" t="str">
        <f>D2</f>
        <v>February 2020</v>
      </c>
      <c r="C34" s="733" t="s">
        <v>48</v>
      </c>
      <c r="D34" s="878" t="s">
        <v>308</v>
      </c>
      <c r="J34" s="313"/>
      <c r="K34" s="313"/>
      <c r="L34" s="313"/>
      <c r="M34" s="313"/>
    </row>
    <row r="35" spans="1:14" ht="25.5">
      <c r="A35" s="845" t="s">
        <v>948</v>
      </c>
      <c r="B35" s="352">
        <v>291839.23595000012</v>
      </c>
      <c r="C35" s="352">
        <v>1492.2129500000156</v>
      </c>
      <c r="D35" s="352"/>
      <c r="E35" s="311"/>
      <c r="F35" s="311"/>
      <c r="G35" s="311"/>
      <c r="H35" s="311"/>
      <c r="I35" s="312"/>
      <c r="J35" s="989"/>
      <c r="K35" s="989"/>
      <c r="L35" s="992"/>
      <c r="M35" s="989"/>
    </row>
    <row r="36" spans="1:14" ht="14.25" customHeight="1">
      <c r="A36" s="354" t="s">
        <v>940</v>
      </c>
      <c r="B36" s="352"/>
      <c r="C36" s="352"/>
      <c r="D36" s="352"/>
      <c r="E36" s="305"/>
      <c r="F36" s="305"/>
      <c r="G36" s="305"/>
      <c r="H36" s="305"/>
      <c r="I36" s="314"/>
      <c r="J36" s="990"/>
      <c r="K36" s="989"/>
      <c r="L36" s="990"/>
      <c r="M36" s="990"/>
    </row>
    <row r="37" spans="1:14">
      <c r="A37" s="355" t="s">
        <v>941</v>
      </c>
      <c r="B37" s="352">
        <v>17598.733829999997</v>
      </c>
      <c r="C37" s="352">
        <v>-3629.487930000003</v>
      </c>
      <c r="D37" s="352">
        <v>38826.955589999998</v>
      </c>
      <c r="E37" s="309"/>
      <c r="F37" s="309"/>
      <c r="G37" s="309"/>
      <c r="H37" s="309"/>
      <c r="I37" s="309"/>
      <c r="J37" s="309"/>
      <c r="K37" s="309"/>
      <c r="L37" s="309"/>
      <c r="M37" s="309"/>
      <c r="N37" s="53"/>
    </row>
    <row r="38" spans="1:14" ht="26.25" customHeight="1">
      <c r="A38" s="355" t="s">
        <v>942</v>
      </c>
      <c r="B38" s="352">
        <v>510.76648999999998</v>
      </c>
      <c r="C38" s="352">
        <v>-233.65455000000009</v>
      </c>
      <c r="D38" s="352">
        <v>1255.1875300000002</v>
      </c>
      <c r="E38" s="309"/>
      <c r="F38" s="309"/>
      <c r="G38" s="309"/>
      <c r="H38" s="309"/>
      <c r="I38" s="309"/>
      <c r="J38" s="309"/>
      <c r="K38" s="309"/>
      <c r="L38" s="309"/>
      <c r="M38" s="309"/>
      <c r="N38" s="53"/>
    </row>
    <row r="39" spans="1:14" s="273" customFormat="1" ht="25.5">
      <c r="A39" s="355" t="s">
        <v>943</v>
      </c>
      <c r="B39" s="352">
        <v>57.053559999999997</v>
      </c>
      <c r="C39" s="352">
        <v>-17.004320000000014</v>
      </c>
      <c r="D39" s="352">
        <v>131.11144000000002</v>
      </c>
      <c r="E39" s="309"/>
      <c r="F39" s="309"/>
      <c r="G39" s="309"/>
      <c r="H39" s="309"/>
      <c r="I39" s="309"/>
      <c r="J39" s="309"/>
      <c r="K39" s="309"/>
      <c r="L39" s="309"/>
      <c r="M39" s="309"/>
      <c r="N39" s="53"/>
    </row>
    <row r="40" spans="1:14" s="273" customFormat="1">
      <c r="A40" s="735" t="s">
        <v>944</v>
      </c>
      <c r="B40" s="734">
        <v>18166.553879999999</v>
      </c>
      <c r="C40" s="734">
        <v>-3880.1468000000023</v>
      </c>
      <c r="D40" s="734">
        <v>40213.254560000001</v>
      </c>
      <c r="E40" s="309"/>
      <c r="F40" s="309"/>
      <c r="G40" s="309"/>
      <c r="H40" s="309"/>
      <c r="I40" s="309"/>
      <c r="J40" s="309"/>
      <c r="K40" s="309"/>
      <c r="L40" s="309"/>
      <c r="M40" s="309"/>
      <c r="N40" s="53"/>
    </row>
    <row r="41" spans="1:14" s="273" customFormat="1">
      <c r="A41" s="354" t="s">
        <v>945</v>
      </c>
      <c r="B41" s="352"/>
      <c r="C41" s="352"/>
      <c r="D41" s="352"/>
      <c r="E41" s="309"/>
      <c r="F41" s="309"/>
      <c r="G41" s="309"/>
      <c r="H41" s="309"/>
      <c r="I41" s="309"/>
      <c r="J41" s="309"/>
      <c r="K41" s="309"/>
      <c r="L41" s="309"/>
      <c r="M41" s="309"/>
      <c r="N41" s="53"/>
    </row>
    <row r="42" spans="1:14" ht="25.5">
      <c r="A42" s="355" t="s">
        <v>946</v>
      </c>
      <c r="B42" s="352">
        <v>19637.78973</v>
      </c>
      <c r="C42" s="352">
        <v>-842.64012000000002</v>
      </c>
      <c r="D42" s="352">
        <v>40118.219580000004</v>
      </c>
      <c r="E42" s="308"/>
      <c r="F42" s="308"/>
      <c r="G42" s="308"/>
      <c r="H42" s="308"/>
      <c r="I42" s="308"/>
      <c r="J42" s="308"/>
      <c r="K42" s="308"/>
      <c r="L42" s="308"/>
      <c r="M42" s="308"/>
      <c r="N42" s="53"/>
    </row>
    <row r="43" spans="1:14" ht="25.5">
      <c r="A43" s="355" t="s">
        <v>947</v>
      </c>
      <c r="B43" s="352">
        <v>57.053559999999997</v>
      </c>
      <c r="C43" s="352">
        <v>-17.004320000000014</v>
      </c>
      <c r="D43" s="352">
        <v>131.11144000000002</v>
      </c>
      <c r="E43" s="309"/>
      <c r="F43" s="309"/>
      <c r="G43" s="309"/>
      <c r="H43" s="309"/>
      <c r="I43" s="309"/>
      <c r="J43" s="309"/>
      <c r="K43" s="309"/>
      <c r="L43" s="309"/>
      <c r="M43" s="309"/>
      <c r="N43" s="44"/>
    </row>
    <row r="44" spans="1:14">
      <c r="A44" s="735" t="s">
        <v>944</v>
      </c>
      <c r="B44" s="734">
        <v>19694.843290000001</v>
      </c>
      <c r="C44" s="734">
        <v>-859.64444000000003</v>
      </c>
      <c r="D44" s="734">
        <v>40249.331020000005</v>
      </c>
      <c r="E44" s="308"/>
      <c r="F44" s="308"/>
      <c r="G44" s="308"/>
      <c r="H44" s="308"/>
      <c r="I44" s="308"/>
      <c r="J44" s="308"/>
      <c r="K44" s="308"/>
      <c r="L44" s="308"/>
      <c r="M44" s="308"/>
    </row>
    <row r="45" spans="1:14">
      <c r="A45" s="351" t="s">
        <v>939</v>
      </c>
      <c r="B45" s="352">
        <v>290310.94654000015</v>
      </c>
      <c r="C45" s="352">
        <v>-1528.2894099999685</v>
      </c>
      <c r="D45" s="352"/>
      <c r="E45" s="310"/>
      <c r="F45" s="310"/>
      <c r="G45" s="310"/>
      <c r="H45" s="310"/>
      <c r="I45" s="310"/>
      <c r="J45" s="310"/>
      <c r="K45" s="310"/>
      <c r="L45" s="310"/>
      <c r="M45" s="310"/>
    </row>
    <row r="46" spans="1:14" ht="12.75" customHeight="1">
      <c r="A46" s="13" t="s">
        <v>707</v>
      </c>
    </row>
    <row r="47" spans="1:14" ht="12.75" customHeight="1"/>
    <row r="48" spans="1:14" ht="12.75" customHeight="1">
      <c r="A48" s="660" t="s">
        <v>97</v>
      </c>
    </row>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5:5" ht="12.75" customHeight="1"/>
    <row r="66" spans="5:5" ht="12.75" customHeight="1"/>
    <row r="67" spans="5:5" ht="12.75" customHeight="1"/>
    <row r="68" spans="5:5" ht="12.75" customHeight="1"/>
    <row r="69" spans="5:5" ht="12.75" customHeight="1"/>
    <row r="70" spans="5:5" ht="12.75" customHeight="1"/>
    <row r="71" spans="5:5">
      <c r="E71" s="16" t="s">
        <v>985</v>
      </c>
    </row>
  </sheetData>
  <mergeCells count="8">
    <mergeCell ref="J35:J36"/>
    <mergeCell ref="A28:C28"/>
    <mergeCell ref="M5:M7"/>
    <mergeCell ref="K5:K7"/>
    <mergeCell ref="L5:L7"/>
    <mergeCell ref="K35:K36"/>
    <mergeCell ref="L35:L36"/>
    <mergeCell ref="M35:M36"/>
  </mergeCells>
  <hyperlinks>
    <hyperlink ref="A48"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7109375" customWidth="1"/>
    <col min="2" max="2" width="11.28515625" bestFit="1" customWidth="1"/>
    <col min="3" max="3" width="12.140625" customWidth="1"/>
    <col min="4" max="4" width="11.5703125" customWidth="1"/>
    <col min="5" max="6" width="12.140625" customWidth="1"/>
    <col min="7" max="7" width="13" customWidth="1"/>
  </cols>
  <sheetData>
    <row r="1" spans="1:7" ht="12.75" customHeight="1">
      <c r="A1" s="154" t="s">
        <v>777</v>
      </c>
      <c r="E1" s="141" t="str">
        <f>Naslovnica!A20</f>
        <v>Veljača 2020.</v>
      </c>
    </row>
    <row r="2" spans="1:7" ht="12.75" customHeight="1">
      <c r="A2" s="597" t="s">
        <v>778</v>
      </c>
      <c r="E2" s="573" t="str">
        <f>Naslovnica!A24</f>
        <v>February 2020</v>
      </c>
    </row>
    <row r="3" spans="1:7">
      <c r="A3" s="316"/>
      <c r="B3" s="311"/>
      <c r="C3" s="311"/>
      <c r="D3" s="311"/>
      <c r="E3" s="65" t="s">
        <v>655</v>
      </c>
      <c r="F3" s="311"/>
      <c r="G3" s="317"/>
    </row>
    <row r="4" spans="1:7" ht="48.75" customHeight="1">
      <c r="A4" s="993" t="s">
        <v>695</v>
      </c>
      <c r="B4" s="995" t="s">
        <v>694</v>
      </c>
      <c r="C4" s="995"/>
      <c r="D4" s="995"/>
      <c r="E4" s="855"/>
      <c r="F4" s="316"/>
      <c r="G4" s="316"/>
    </row>
    <row r="5" spans="1:7" ht="60">
      <c r="A5" s="993"/>
      <c r="B5" s="736" t="s">
        <v>696</v>
      </c>
      <c r="C5" s="736" t="s">
        <v>697</v>
      </c>
      <c r="D5" s="736" t="s">
        <v>698</v>
      </c>
      <c r="E5" s="318"/>
      <c r="F5" s="318"/>
    </row>
    <row r="6" spans="1:7" ht="12.75" customHeight="1">
      <c r="A6" s="359" t="s">
        <v>140</v>
      </c>
      <c r="B6" s="360">
        <v>2776.83205</v>
      </c>
      <c r="C6" s="360">
        <v>5424.5054900000005</v>
      </c>
      <c r="D6" s="360">
        <v>94842.644959999976</v>
      </c>
      <c r="E6" s="319"/>
      <c r="F6" s="319"/>
      <c r="G6" s="53"/>
    </row>
    <row r="7" spans="1:7" ht="12.75" customHeight="1">
      <c r="A7" s="361" t="s">
        <v>141</v>
      </c>
      <c r="B7" s="360">
        <v>197299.73184999998</v>
      </c>
      <c r="C7" s="360">
        <v>393271.97521000006</v>
      </c>
      <c r="D7" s="360">
        <v>30997127.046239987</v>
      </c>
      <c r="E7" s="319"/>
      <c r="F7" s="319"/>
      <c r="G7" s="53"/>
    </row>
    <row r="8" spans="1:7" ht="12.75" customHeight="1">
      <c r="A8" s="361" t="s">
        <v>142</v>
      </c>
      <c r="B8" s="360">
        <v>8151.0480399999997</v>
      </c>
      <c r="C8" s="360">
        <v>16024.232440000002</v>
      </c>
      <c r="D8" s="360">
        <v>341452.75300000008</v>
      </c>
      <c r="E8" s="319"/>
      <c r="F8" s="319"/>
      <c r="G8" s="53"/>
    </row>
    <row r="9" spans="1:7" ht="12.75" customHeight="1">
      <c r="A9" s="737" t="s">
        <v>299</v>
      </c>
      <c r="B9" s="738">
        <v>208227.61193999997</v>
      </c>
      <c r="C9" s="738">
        <v>414720.71314000007</v>
      </c>
      <c r="D9" s="738">
        <v>31433422.444199987</v>
      </c>
      <c r="E9" s="320"/>
      <c r="F9" s="320"/>
      <c r="G9" s="53"/>
    </row>
    <row r="10" spans="1:7" ht="12.75" customHeight="1">
      <c r="A10" s="361" t="s">
        <v>143</v>
      </c>
      <c r="B10" s="360">
        <v>2675.7758599999997</v>
      </c>
      <c r="C10" s="360">
        <v>5356.9614700000002</v>
      </c>
      <c r="D10" s="360">
        <v>37671.807089999995</v>
      </c>
      <c r="E10" s="319"/>
      <c r="F10" s="319"/>
      <c r="G10" s="53"/>
    </row>
    <row r="11" spans="1:7" ht="12.75" customHeight="1">
      <c r="A11" s="361" t="s">
        <v>144</v>
      </c>
      <c r="B11" s="360">
        <v>82814.036540000001</v>
      </c>
      <c r="C11" s="360">
        <v>164865.82585000002</v>
      </c>
      <c r="D11" s="360">
        <v>10604227.071269996</v>
      </c>
      <c r="E11" s="319"/>
      <c r="F11" s="319"/>
      <c r="G11" s="53"/>
    </row>
    <row r="12" spans="1:7" ht="12.75" customHeight="1">
      <c r="A12" s="361" t="s">
        <v>145</v>
      </c>
      <c r="B12" s="360">
        <v>2123.5598300000001</v>
      </c>
      <c r="C12" s="360">
        <v>4242.4108699999997</v>
      </c>
      <c r="D12" s="360">
        <v>89561.995790000001</v>
      </c>
      <c r="E12" s="319"/>
      <c r="F12" s="319"/>
      <c r="G12" s="53"/>
    </row>
    <row r="13" spans="1:7" ht="12.75" customHeight="1">
      <c r="A13" s="737" t="s">
        <v>300</v>
      </c>
      <c r="B13" s="738">
        <v>87613.372229999994</v>
      </c>
      <c r="C13" s="738">
        <v>174465.19819000002</v>
      </c>
      <c r="D13" s="738">
        <v>10731460.874149995</v>
      </c>
      <c r="E13" s="320"/>
      <c r="F13" s="320"/>
      <c r="G13" s="53"/>
    </row>
    <row r="14" spans="1:7" ht="12.75" customHeight="1">
      <c r="A14" s="361" t="s">
        <v>146</v>
      </c>
      <c r="B14" s="360">
        <v>2216.0210699999998</v>
      </c>
      <c r="C14" s="360">
        <v>4084.8374699999999</v>
      </c>
      <c r="D14" s="360">
        <v>37856.217990000005</v>
      </c>
      <c r="E14" s="319"/>
      <c r="F14" s="319"/>
      <c r="G14" s="53"/>
    </row>
    <row r="15" spans="1:7" ht="12.75" customHeight="1">
      <c r="A15" s="361" t="s">
        <v>147</v>
      </c>
      <c r="B15" s="360">
        <v>99217.202609999993</v>
      </c>
      <c r="C15" s="360">
        <v>197827.86287000001</v>
      </c>
      <c r="D15" s="360">
        <v>14082138.977199994</v>
      </c>
      <c r="E15" s="319"/>
      <c r="F15" s="319"/>
      <c r="G15" s="53"/>
    </row>
    <row r="16" spans="1:7" ht="12.75" customHeight="1">
      <c r="A16" s="361" t="s">
        <v>148</v>
      </c>
      <c r="B16" s="360">
        <v>3279.5530400000002</v>
      </c>
      <c r="C16" s="360">
        <v>6505.96209</v>
      </c>
      <c r="D16" s="360">
        <v>138599.45603999999</v>
      </c>
      <c r="E16" s="319"/>
      <c r="F16" s="319"/>
      <c r="G16" s="53"/>
    </row>
    <row r="17" spans="1:8" ht="12.75" customHeight="1">
      <c r="A17" s="737" t="s">
        <v>301</v>
      </c>
      <c r="B17" s="738">
        <v>104712.77671999999</v>
      </c>
      <c r="C17" s="738">
        <v>208418.66243</v>
      </c>
      <c r="D17" s="738">
        <v>14258594.651229994</v>
      </c>
      <c r="E17" s="320"/>
      <c r="F17" s="320"/>
      <c r="G17" s="53"/>
    </row>
    <row r="18" spans="1:8" ht="12.75" customHeight="1">
      <c r="A18" s="361" t="s">
        <v>149</v>
      </c>
      <c r="B18" s="360">
        <v>2271.1486</v>
      </c>
      <c r="C18" s="360">
        <v>4411.9374000000007</v>
      </c>
      <c r="D18" s="360">
        <v>59728.929049999999</v>
      </c>
      <c r="E18" s="319"/>
      <c r="F18" s="319"/>
      <c r="G18" s="53"/>
    </row>
    <row r="19" spans="1:8" ht="12.75" customHeight="1">
      <c r="A19" s="361" t="s">
        <v>150</v>
      </c>
      <c r="B19" s="360">
        <v>159567.36906999999</v>
      </c>
      <c r="C19" s="360">
        <v>318344.96126999997</v>
      </c>
      <c r="D19" s="360">
        <v>24246549.478950005</v>
      </c>
      <c r="E19" s="319"/>
      <c r="F19" s="319"/>
      <c r="G19" s="53"/>
    </row>
    <row r="20" spans="1:8" ht="12.75" customHeight="1">
      <c r="A20" s="361" t="s">
        <v>151</v>
      </c>
      <c r="B20" s="360">
        <v>6928.4422400000003</v>
      </c>
      <c r="C20" s="360">
        <v>13561.22371</v>
      </c>
      <c r="D20" s="360">
        <v>290045.78201000002</v>
      </c>
      <c r="E20" s="319"/>
      <c r="F20" s="319"/>
      <c r="G20" s="53"/>
    </row>
    <row r="21" spans="1:8" ht="12.75" customHeight="1">
      <c r="A21" s="737" t="s">
        <v>302</v>
      </c>
      <c r="B21" s="738">
        <v>168766.95990999998</v>
      </c>
      <c r="C21" s="738">
        <v>336318.12237999996</v>
      </c>
      <c r="D21" s="738">
        <v>24596324.190010004</v>
      </c>
      <c r="E21" s="320"/>
      <c r="F21" s="320"/>
      <c r="G21" s="53"/>
    </row>
    <row r="22" spans="1:8" ht="12.75" customHeight="1">
      <c r="A22" s="362" t="s">
        <v>303</v>
      </c>
      <c r="B22" s="363">
        <v>9939.7775799999999</v>
      </c>
      <c r="C22" s="363">
        <v>19278.241830000003</v>
      </c>
      <c r="D22" s="363">
        <v>230099.59908999997</v>
      </c>
      <c r="E22" s="320"/>
      <c r="F22" s="320"/>
      <c r="G22" s="53"/>
      <c r="H22" s="136"/>
    </row>
    <row r="23" spans="1:8" ht="12.75" customHeight="1">
      <c r="A23" s="362" t="s">
        <v>304</v>
      </c>
      <c r="B23" s="363">
        <v>538898.34006999992</v>
      </c>
      <c r="C23" s="363">
        <v>1074310.6252000001</v>
      </c>
      <c r="D23" s="363">
        <v>79930042.573659986</v>
      </c>
      <c r="E23" s="320"/>
      <c r="F23" s="320"/>
      <c r="G23" s="53"/>
      <c r="H23" s="136"/>
    </row>
    <row r="24" spans="1:8" ht="12.75" customHeight="1">
      <c r="A24" s="362" t="s">
        <v>305</v>
      </c>
      <c r="B24" s="363">
        <v>20482.603150000003</v>
      </c>
      <c r="C24" s="363">
        <v>40333.829109999999</v>
      </c>
      <c r="D24" s="363">
        <v>859659.98684000014</v>
      </c>
      <c r="E24" s="320"/>
      <c r="F24" s="320"/>
      <c r="G24" s="53"/>
      <c r="H24" s="136"/>
    </row>
    <row r="25" spans="1:8">
      <c r="A25" s="739" t="s">
        <v>699</v>
      </c>
      <c r="B25" s="740">
        <v>569320.72079999989</v>
      </c>
      <c r="C25" s="740">
        <v>1133922.6961400001</v>
      </c>
      <c r="D25" s="740">
        <v>81019802.159589976</v>
      </c>
      <c r="E25" s="320"/>
      <c r="F25" s="320"/>
      <c r="H25" s="136"/>
    </row>
    <row r="26" spans="1:8" ht="21.75" customHeight="1">
      <c r="A26" s="997" t="s">
        <v>25</v>
      </c>
      <c r="B26" s="997"/>
      <c r="C26" s="997"/>
      <c r="D26" s="997"/>
      <c r="E26" s="997"/>
      <c r="F26" s="873"/>
      <c r="G26" s="873"/>
    </row>
    <row r="27" spans="1:8" ht="21" customHeight="1">
      <c r="A27" s="998" t="s">
        <v>26</v>
      </c>
      <c r="B27" s="998"/>
      <c r="C27" s="998"/>
      <c r="D27" s="998"/>
      <c r="E27" s="998"/>
      <c r="F27" s="874"/>
      <c r="G27" s="874"/>
    </row>
    <row r="28" spans="1:8" ht="12.75" customHeight="1"/>
    <row r="29" spans="1:8" ht="12.75" customHeight="1">
      <c r="A29" s="154" t="s">
        <v>779</v>
      </c>
      <c r="E29" s="141" t="str">
        <f>Naslovnica!A20</f>
        <v>Veljača 2020.</v>
      </c>
    </row>
    <row r="30" spans="1:8" ht="12.75" customHeight="1">
      <c r="A30" s="597" t="s">
        <v>780</v>
      </c>
      <c r="E30" s="573" t="str">
        <f>Naslovnica!A24</f>
        <v>February 2020</v>
      </c>
    </row>
    <row r="31" spans="1:8" ht="12.75" customHeight="1">
      <c r="D31" s="313"/>
      <c r="E31" s="65" t="s">
        <v>392</v>
      </c>
    </row>
    <row r="32" spans="1:8" ht="25.5" customHeight="1">
      <c r="A32" s="993" t="s">
        <v>700</v>
      </c>
      <c r="B32" s="996" t="s">
        <v>1015</v>
      </c>
      <c r="C32" s="996"/>
      <c r="D32" s="996" t="s">
        <v>1014</v>
      </c>
      <c r="E32" s="996"/>
      <c r="F32" s="870"/>
      <c r="G32" s="870"/>
    </row>
    <row r="33" spans="1:6" ht="60">
      <c r="A33" s="993"/>
      <c r="B33" s="736" t="s">
        <v>696</v>
      </c>
      <c r="C33" s="736" t="s">
        <v>701</v>
      </c>
      <c r="D33" s="736" t="s">
        <v>696</v>
      </c>
      <c r="E33" s="736" t="s">
        <v>701</v>
      </c>
    </row>
    <row r="34" spans="1:6">
      <c r="A34" s="359" t="s">
        <v>140</v>
      </c>
      <c r="B34" s="364">
        <v>13.955540000000001</v>
      </c>
      <c r="C34" s="364">
        <v>27.261230000000005</v>
      </c>
      <c r="D34" s="365">
        <v>1.6299999999999999E-3</v>
      </c>
      <c r="E34" s="366">
        <v>1.6299999999999999E-3</v>
      </c>
    </row>
    <row r="35" spans="1:6" ht="12.75" customHeight="1">
      <c r="A35" s="361" t="s">
        <v>141</v>
      </c>
      <c r="B35" s="364">
        <v>991.46685000000002</v>
      </c>
      <c r="C35" s="364">
        <v>1976.19093</v>
      </c>
      <c r="D35" s="365">
        <v>0</v>
      </c>
      <c r="E35" s="366">
        <v>5.9100000000000003E-3</v>
      </c>
      <c r="F35" s="53"/>
    </row>
    <row r="36" spans="1:6" ht="12.75" customHeight="1">
      <c r="A36" s="361" t="s">
        <v>142</v>
      </c>
      <c r="B36" s="364">
        <v>40.959040000000002</v>
      </c>
      <c r="C36" s="364">
        <v>80.52152000000001</v>
      </c>
      <c r="D36" s="365">
        <v>0</v>
      </c>
      <c r="E36" s="366">
        <v>0</v>
      </c>
      <c r="F36" s="53"/>
    </row>
    <row r="37" spans="1:6" ht="12.75" customHeight="1">
      <c r="A37" s="737" t="s">
        <v>299</v>
      </c>
      <c r="B37" s="741">
        <v>1046.3814300000001</v>
      </c>
      <c r="C37" s="741">
        <v>2083.9736800000001</v>
      </c>
      <c r="D37" s="742">
        <v>1.6299999999999999E-3</v>
      </c>
      <c r="E37" s="743">
        <v>7.5399999999999998E-3</v>
      </c>
      <c r="F37" s="53"/>
    </row>
    <row r="38" spans="1:6" ht="12.75" customHeight="1">
      <c r="A38" s="361" t="s">
        <v>143</v>
      </c>
      <c r="B38" s="364">
        <v>13.44824</v>
      </c>
      <c r="C38" s="364">
        <v>26.922639999999998</v>
      </c>
      <c r="D38" s="365">
        <v>1.65E-3</v>
      </c>
      <c r="E38" s="366">
        <v>1.183E-2</v>
      </c>
      <c r="F38" s="53"/>
    </row>
    <row r="39" spans="1:6" ht="12.75" customHeight="1">
      <c r="A39" s="361" t="s">
        <v>144</v>
      </c>
      <c r="B39" s="364">
        <v>416.16248999999999</v>
      </c>
      <c r="C39" s="364">
        <v>828.46312999999998</v>
      </c>
      <c r="D39" s="365">
        <v>1E-4</v>
      </c>
      <c r="E39" s="366">
        <v>1.6650000000000002E-2</v>
      </c>
      <c r="F39" s="53"/>
    </row>
    <row r="40" spans="1:6" ht="12.75" customHeight="1">
      <c r="A40" s="361" t="s">
        <v>145</v>
      </c>
      <c r="B40" s="364">
        <v>10.670590000000001</v>
      </c>
      <c r="C40" s="364">
        <v>21.316880000000001</v>
      </c>
      <c r="D40" s="365">
        <v>0</v>
      </c>
      <c r="E40" s="366">
        <v>0</v>
      </c>
      <c r="F40" s="53"/>
    </row>
    <row r="41" spans="1:6" ht="12.75" customHeight="1">
      <c r="A41" s="737" t="s">
        <v>300</v>
      </c>
      <c r="B41" s="741">
        <v>440.28131999999999</v>
      </c>
      <c r="C41" s="741">
        <v>876.70264999999995</v>
      </c>
      <c r="D41" s="742">
        <v>1.75E-3</v>
      </c>
      <c r="E41" s="743">
        <v>2.8480000000000002E-2</v>
      </c>
      <c r="F41" s="53"/>
    </row>
    <row r="42" spans="1:6" ht="12.75" customHeight="1">
      <c r="A42" s="361" t="s">
        <v>146</v>
      </c>
      <c r="B42" s="364">
        <v>11.13795</v>
      </c>
      <c r="C42" s="364">
        <v>20.529109999999999</v>
      </c>
      <c r="D42" s="365">
        <v>1.7900000000000001E-3</v>
      </c>
      <c r="E42" s="366">
        <v>1.4E-2</v>
      </c>
      <c r="F42" s="53"/>
    </row>
    <row r="43" spans="1:6" ht="12.75" customHeight="1">
      <c r="A43" s="361" t="s">
        <v>147</v>
      </c>
      <c r="B43" s="364">
        <v>498.59129999999999</v>
      </c>
      <c r="C43" s="364">
        <v>994.08381000000008</v>
      </c>
      <c r="D43" s="365">
        <v>0</v>
      </c>
      <c r="E43" s="366">
        <v>3.3900000000000002E-3</v>
      </c>
      <c r="F43" s="53"/>
    </row>
    <row r="44" spans="1:6" ht="12.75" customHeight="1">
      <c r="A44" s="361" t="s">
        <v>148</v>
      </c>
      <c r="B44" s="364">
        <v>16.479509999999998</v>
      </c>
      <c r="C44" s="364">
        <v>32.690779999999997</v>
      </c>
      <c r="D44" s="365">
        <v>0</v>
      </c>
      <c r="E44" s="366">
        <v>0</v>
      </c>
      <c r="F44" s="53"/>
    </row>
    <row r="45" spans="1:6" ht="12.75" customHeight="1">
      <c r="A45" s="737" t="s">
        <v>301</v>
      </c>
      <c r="B45" s="741">
        <v>515.07080999999994</v>
      </c>
      <c r="C45" s="741">
        <v>1047.3036999999999</v>
      </c>
      <c r="D45" s="742">
        <v>1.7900000000000001E-3</v>
      </c>
      <c r="E45" s="743">
        <v>1.7389999999999999E-2</v>
      </c>
      <c r="F45" s="53"/>
    </row>
    <row r="46" spans="1:6" ht="12.75" customHeight="1">
      <c r="A46" s="361" t="s">
        <v>149</v>
      </c>
      <c r="B46" s="364">
        <v>11.41405</v>
      </c>
      <c r="C46" s="364">
        <v>22.17286</v>
      </c>
      <c r="D46" s="365">
        <v>0</v>
      </c>
      <c r="E46" s="366">
        <v>0</v>
      </c>
      <c r="F46" s="53"/>
    </row>
    <row r="47" spans="1:6" ht="12.75" customHeight="1">
      <c r="A47" s="361" t="s">
        <v>150</v>
      </c>
      <c r="B47" s="364">
        <v>801.86460999999997</v>
      </c>
      <c r="C47" s="364">
        <v>1599.6875499999999</v>
      </c>
      <c r="D47" s="365">
        <v>8.9300000000000004E-3</v>
      </c>
      <c r="E47" s="366">
        <v>1.145E-2</v>
      </c>
      <c r="F47" s="53"/>
    </row>
    <row r="48" spans="1:6" ht="12.75" customHeight="1">
      <c r="A48" s="361" t="s">
        <v>151</v>
      </c>
      <c r="B48" s="364">
        <v>34.81474</v>
      </c>
      <c r="C48" s="364">
        <v>68.142759999999996</v>
      </c>
      <c r="D48" s="365">
        <v>0</v>
      </c>
      <c r="E48" s="366">
        <v>0</v>
      </c>
      <c r="F48" s="53"/>
    </row>
    <row r="49" spans="1:6" ht="12.75" customHeight="1">
      <c r="A49" s="737" t="s">
        <v>302</v>
      </c>
      <c r="B49" s="741">
        <v>848.09339999999997</v>
      </c>
      <c r="C49" s="741">
        <v>1690.0031699999997</v>
      </c>
      <c r="D49" s="742">
        <v>8.9300000000000004E-3</v>
      </c>
      <c r="E49" s="743">
        <v>1.145E-2</v>
      </c>
      <c r="F49" s="53"/>
    </row>
    <row r="50" spans="1:6" ht="12.75" customHeight="1">
      <c r="A50" s="362" t="s">
        <v>303</v>
      </c>
      <c r="B50" s="367">
        <v>49.955780000000004</v>
      </c>
      <c r="C50" s="367">
        <v>96.885840000000002</v>
      </c>
      <c r="D50" s="368">
        <v>5.0699999999999999E-3</v>
      </c>
      <c r="E50" s="369">
        <v>2.7459999999999998E-2</v>
      </c>
      <c r="F50" s="53"/>
    </row>
    <row r="51" spans="1:6" ht="12.75" customHeight="1">
      <c r="A51" s="362" t="s">
        <v>304</v>
      </c>
      <c r="B51" s="367">
        <v>2708.0852500000001</v>
      </c>
      <c r="C51" s="367">
        <v>5398.4254199999996</v>
      </c>
      <c r="D51" s="368">
        <v>9.0299999999999998E-3</v>
      </c>
      <c r="E51" s="369">
        <v>3.7400000000000003E-2</v>
      </c>
      <c r="F51" s="53"/>
    </row>
    <row r="52" spans="1:6" ht="12.75" customHeight="1">
      <c r="A52" s="362" t="s">
        <v>305</v>
      </c>
      <c r="B52" s="367">
        <v>102.92388</v>
      </c>
      <c r="C52" s="367">
        <v>202.67194000000001</v>
      </c>
      <c r="D52" s="368">
        <v>0</v>
      </c>
      <c r="E52" s="369">
        <v>0</v>
      </c>
      <c r="F52" s="44"/>
    </row>
    <row r="53" spans="1:6" ht="12.75" customHeight="1">
      <c r="A53" s="739" t="s">
        <v>699</v>
      </c>
      <c r="B53" s="744">
        <v>2860.9649100000001</v>
      </c>
      <c r="C53" s="744">
        <v>5697.9831999999997</v>
      </c>
      <c r="D53" s="745">
        <v>1.41E-2</v>
      </c>
      <c r="E53" s="746">
        <v>6.4860000000000001E-2</v>
      </c>
    </row>
    <row r="54" spans="1:6" ht="24.75" customHeight="1">
      <c r="A54" s="999" t="s">
        <v>27</v>
      </c>
      <c r="B54" s="999"/>
      <c r="C54" s="999"/>
      <c r="D54" s="999"/>
      <c r="E54" s="999"/>
      <c r="F54" s="875"/>
    </row>
    <row r="55" spans="1:6">
      <c r="A55" s="603" t="s">
        <v>28</v>
      </c>
      <c r="B55" s="178"/>
      <c r="C55" s="178"/>
      <c r="D55" s="178"/>
      <c r="E55" s="178"/>
      <c r="F55" s="178"/>
    </row>
    <row r="56" spans="1:6" ht="12.75" customHeight="1">
      <c r="A56" s="17" t="s">
        <v>702</v>
      </c>
    </row>
    <row r="57" spans="1:6" ht="12.75" customHeight="1"/>
    <row r="58" spans="1:6" ht="12.75" customHeight="1">
      <c r="A58" s="321" t="s">
        <v>781</v>
      </c>
      <c r="D58" s="141" t="str">
        <f t="shared" ref="D58:D59" si="0">E1</f>
        <v>Veljača 2020.</v>
      </c>
    </row>
    <row r="59" spans="1:6" ht="12.75" customHeight="1">
      <c r="A59" s="604" t="s">
        <v>782</v>
      </c>
      <c r="D59" s="573" t="str">
        <f t="shared" si="0"/>
        <v>February 2020</v>
      </c>
    </row>
    <row r="60" spans="1:6" ht="12.75" customHeight="1">
      <c r="D60" s="65" t="s">
        <v>655</v>
      </c>
    </row>
    <row r="61" spans="1:6" ht="42.75" customHeight="1">
      <c r="A61" s="994" t="s">
        <v>700</v>
      </c>
      <c r="B61" s="995" t="s">
        <v>703</v>
      </c>
      <c r="C61" s="995"/>
      <c r="D61" s="995"/>
      <c r="E61" s="871"/>
    </row>
    <row r="62" spans="1:6" ht="60">
      <c r="A62" s="994"/>
      <c r="B62" s="736" t="s">
        <v>696</v>
      </c>
      <c r="C62" s="736" t="s">
        <v>701</v>
      </c>
      <c r="D62" s="736" t="s">
        <v>704</v>
      </c>
    </row>
    <row r="63" spans="1:6" ht="12.75" customHeight="1">
      <c r="A63" s="359" t="s">
        <v>140</v>
      </c>
      <c r="B63" s="360">
        <v>0</v>
      </c>
      <c r="C63" s="360">
        <v>0</v>
      </c>
      <c r="D63" s="360">
        <v>2297.1046799999995</v>
      </c>
    </row>
    <row r="64" spans="1:6" ht="12.75" customHeight="1">
      <c r="A64" s="361" t="s">
        <v>141</v>
      </c>
      <c r="B64" s="360">
        <v>15185.442849999999</v>
      </c>
      <c r="C64" s="360">
        <v>21710.208640000001</v>
      </c>
      <c r="D64" s="360">
        <v>2506482.8731399993</v>
      </c>
    </row>
    <row r="65" spans="1:4" ht="12.75" customHeight="1">
      <c r="A65" s="361" t="s">
        <v>142</v>
      </c>
      <c r="B65" s="360">
        <v>22042.302489999998</v>
      </c>
      <c r="C65" s="360">
        <v>32304.134299999998</v>
      </c>
      <c r="D65" s="360">
        <v>933000.61193999986</v>
      </c>
    </row>
    <row r="66" spans="1:4" ht="12.75" customHeight="1">
      <c r="A66" s="737" t="s">
        <v>299</v>
      </c>
      <c r="B66" s="738">
        <v>37227.745339999994</v>
      </c>
      <c r="C66" s="738">
        <v>54014.342940000002</v>
      </c>
      <c r="D66" s="738">
        <v>3441780.589759999</v>
      </c>
    </row>
    <row r="67" spans="1:4" ht="12.75" customHeight="1">
      <c r="A67" s="361" t="s">
        <v>143</v>
      </c>
      <c r="B67" s="360">
        <v>0</v>
      </c>
      <c r="C67" s="360">
        <v>0</v>
      </c>
      <c r="D67" s="360">
        <v>460.13228999999995</v>
      </c>
    </row>
    <row r="68" spans="1:4" ht="12.75" customHeight="1">
      <c r="A68" s="361" t="s">
        <v>144</v>
      </c>
      <c r="B68" s="360">
        <v>6081.4354599999997</v>
      </c>
      <c r="C68" s="360">
        <v>8776.5866400000014</v>
      </c>
      <c r="D68" s="360">
        <v>990973.62115000002</v>
      </c>
    </row>
    <row r="69" spans="1:4" ht="12.75" customHeight="1">
      <c r="A69" s="361" t="s">
        <v>145</v>
      </c>
      <c r="B69" s="360">
        <v>7717.8764099999999</v>
      </c>
      <c r="C69" s="360">
        <v>12698.955800000002</v>
      </c>
      <c r="D69" s="360">
        <v>277427.48713000008</v>
      </c>
    </row>
    <row r="70" spans="1:4" ht="12.75" customHeight="1">
      <c r="A70" s="737" t="s">
        <v>300</v>
      </c>
      <c r="B70" s="738">
        <v>13799.31187</v>
      </c>
      <c r="C70" s="738">
        <v>21475.542440000005</v>
      </c>
      <c r="D70" s="738">
        <v>1268861.2405700001</v>
      </c>
    </row>
    <row r="71" spans="1:4">
      <c r="A71" s="361" t="s">
        <v>146</v>
      </c>
      <c r="B71" s="360">
        <v>0</v>
      </c>
      <c r="C71" s="360">
        <v>0</v>
      </c>
      <c r="D71" s="360">
        <v>2183.1027400000003</v>
      </c>
    </row>
    <row r="72" spans="1:4">
      <c r="A72" s="361" t="s">
        <v>147</v>
      </c>
      <c r="B72" s="360">
        <v>8460.5356300000003</v>
      </c>
      <c r="C72" s="360">
        <v>12793.972990000002</v>
      </c>
      <c r="D72" s="360">
        <v>1477724.9274799998</v>
      </c>
    </row>
    <row r="73" spans="1:4">
      <c r="A73" s="361" t="s">
        <v>148</v>
      </c>
      <c r="B73" s="360">
        <v>7831.82935</v>
      </c>
      <c r="C73" s="360">
        <v>12937.99194</v>
      </c>
      <c r="D73" s="360">
        <v>415053.04766999983</v>
      </c>
    </row>
    <row r="74" spans="1:4">
      <c r="A74" s="737" t="s">
        <v>301</v>
      </c>
      <c r="B74" s="738">
        <v>16292.36498</v>
      </c>
      <c r="C74" s="738">
        <v>25731.964930000002</v>
      </c>
      <c r="D74" s="738">
        <v>1894961.0778899996</v>
      </c>
    </row>
    <row r="75" spans="1:4">
      <c r="A75" s="361" t="s">
        <v>149</v>
      </c>
      <c r="B75" s="360">
        <v>0</v>
      </c>
      <c r="C75" s="360">
        <v>0</v>
      </c>
      <c r="D75" s="360">
        <v>2514.8679400000001</v>
      </c>
    </row>
    <row r="76" spans="1:4">
      <c r="A76" s="361" t="s">
        <v>150</v>
      </c>
      <c r="B76" s="360">
        <v>12537.47285</v>
      </c>
      <c r="C76" s="360">
        <v>20450.907769999998</v>
      </c>
      <c r="D76" s="360">
        <v>1963197.0442999997</v>
      </c>
    </row>
    <row r="77" spans="1:4">
      <c r="A77" s="361" t="s">
        <v>151</v>
      </c>
      <c r="B77" s="360">
        <v>19137.85007</v>
      </c>
      <c r="C77" s="360">
        <v>31672.726600000002</v>
      </c>
      <c r="D77" s="360">
        <v>862354.21146999986</v>
      </c>
    </row>
    <row r="78" spans="1:4">
      <c r="A78" s="737" t="s">
        <v>302</v>
      </c>
      <c r="B78" s="738">
        <v>31675.322919999999</v>
      </c>
      <c r="C78" s="738">
        <v>52123.63437</v>
      </c>
      <c r="D78" s="738">
        <v>2828066.1237099995</v>
      </c>
    </row>
    <row r="79" spans="1:4">
      <c r="A79" s="362" t="s">
        <v>303</v>
      </c>
      <c r="B79" s="363">
        <v>0</v>
      </c>
      <c r="C79" s="363">
        <v>0</v>
      </c>
      <c r="D79" s="363">
        <v>7455.2076500000003</v>
      </c>
    </row>
    <row r="80" spans="1:4">
      <c r="A80" s="362" t="s">
        <v>304</v>
      </c>
      <c r="B80" s="363">
        <v>42264.886789999997</v>
      </c>
      <c r="C80" s="363">
        <v>63731.676039999998</v>
      </c>
      <c r="D80" s="363">
        <v>6938378.4660699982</v>
      </c>
    </row>
    <row r="81" spans="1:5">
      <c r="A81" s="362" t="s">
        <v>305</v>
      </c>
      <c r="B81" s="363">
        <v>56729.858319999999</v>
      </c>
      <c r="C81" s="363">
        <v>89613.808640000003</v>
      </c>
      <c r="D81" s="363">
        <v>2487835.3582099997</v>
      </c>
    </row>
    <row r="82" spans="1:5">
      <c r="A82" s="739" t="s">
        <v>705</v>
      </c>
      <c r="B82" s="740">
        <v>98994.745109999989</v>
      </c>
      <c r="C82" s="740">
        <v>153345.48467999999</v>
      </c>
      <c r="D82" s="740">
        <v>9433669.0319299977</v>
      </c>
    </row>
    <row r="83" spans="1:5">
      <c r="A83" s="17" t="s">
        <v>702</v>
      </c>
    </row>
    <row r="85" spans="1:5">
      <c r="A85" s="660" t="s">
        <v>97</v>
      </c>
      <c r="E85" s="14" t="s">
        <v>987</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7" width="11.140625" customWidth="1"/>
    <col min="8" max="8" width="11.28515625" customWidth="1"/>
    <col min="9" max="9" width="12.140625" customWidth="1"/>
  </cols>
  <sheetData>
    <row r="1" spans="1:8" ht="12.75" customHeight="1">
      <c r="A1" s="140" t="s">
        <v>783</v>
      </c>
      <c r="G1" s="141" t="str">
        <f>Naslovnica!A20</f>
        <v>Veljača 2020.</v>
      </c>
    </row>
    <row r="2" spans="1:8" ht="12.75" customHeight="1">
      <c r="A2" s="571" t="s">
        <v>784</v>
      </c>
      <c r="G2" s="573" t="str">
        <f>Naslovnica!A24</f>
        <v>February 2020</v>
      </c>
    </row>
    <row r="3" spans="1:8" ht="12.75" customHeight="1">
      <c r="E3" s="14" t="s">
        <v>392</v>
      </c>
      <c r="F3" s="322"/>
      <c r="G3" s="322"/>
    </row>
    <row r="4" spans="1:8" ht="16.5" customHeight="1">
      <c r="A4" s="1001" t="s">
        <v>684</v>
      </c>
      <c r="B4" s="1008" t="s">
        <v>683</v>
      </c>
      <c r="C4" s="1008"/>
      <c r="D4" s="1008"/>
      <c r="E4" s="1008"/>
      <c r="F4" s="273"/>
      <c r="G4" s="273"/>
    </row>
    <row r="5" spans="1:8" ht="12.75" customHeight="1">
      <c r="A5" s="1001"/>
      <c r="B5" s="1006" t="str">
        <f>Naslovnica!A20</f>
        <v>Veljača 2020.</v>
      </c>
      <c r="C5" s="1006"/>
      <c r="D5" s="1007" t="s">
        <v>19</v>
      </c>
      <c r="E5" s="1007"/>
    </row>
    <row r="6" spans="1:8" ht="12.75" customHeight="1">
      <c r="A6" s="1001"/>
      <c r="B6" s="1004" t="str">
        <f>Naslovnica!A24</f>
        <v>February 2020</v>
      </c>
      <c r="C6" s="1004"/>
      <c r="D6" s="1005" t="s">
        <v>48</v>
      </c>
      <c r="E6" s="1005"/>
    </row>
    <row r="7" spans="1:8" ht="12.75" customHeight="1">
      <c r="A7" s="1001"/>
      <c r="B7" s="828" t="s">
        <v>29</v>
      </c>
      <c r="C7" s="747" t="s">
        <v>30</v>
      </c>
      <c r="D7" s="747" t="s">
        <v>172</v>
      </c>
      <c r="E7" s="747" t="s">
        <v>170</v>
      </c>
    </row>
    <row r="8" spans="1:8" ht="12.75" customHeight="1">
      <c r="A8" s="1001"/>
      <c r="B8" s="827" t="s">
        <v>31</v>
      </c>
      <c r="C8" s="748" t="s">
        <v>32</v>
      </c>
      <c r="D8" s="748" t="s">
        <v>31</v>
      </c>
      <c r="E8" s="748" t="s">
        <v>171</v>
      </c>
    </row>
    <row r="9" spans="1:8" ht="12.75" customHeight="1">
      <c r="A9" s="370" t="s">
        <v>140</v>
      </c>
      <c r="B9" s="371">
        <v>340580.63007999997</v>
      </c>
      <c r="C9" s="372">
        <v>3.0302821229124754E-3</v>
      </c>
      <c r="D9" s="371">
        <v>-10892.200230000017</v>
      </c>
      <c r="E9" s="372">
        <v>-3.0990162796916798E-2</v>
      </c>
      <c r="H9" s="53"/>
    </row>
    <row r="10" spans="1:8" ht="12.75" customHeight="1">
      <c r="A10" s="370" t="s">
        <v>141</v>
      </c>
      <c r="B10" s="371">
        <v>40098330.200279996</v>
      </c>
      <c r="C10" s="372">
        <v>0.35677088604835872</v>
      </c>
      <c r="D10" s="371">
        <v>-535771.06798999757</v>
      </c>
      <c r="E10" s="372">
        <v>-1.3185256995172367E-2</v>
      </c>
      <c r="H10" s="53"/>
    </row>
    <row r="11" spans="1:8" ht="12.75" customHeight="1">
      <c r="A11" s="370" t="s">
        <v>142</v>
      </c>
      <c r="B11" s="371">
        <v>2523741.7408199999</v>
      </c>
      <c r="C11" s="372">
        <v>2.2454739948829378E-2</v>
      </c>
      <c r="D11" s="371">
        <v>212250.10685999971</v>
      </c>
      <c r="E11" s="372">
        <v>9.1823869808421943E-2</v>
      </c>
      <c r="H11" s="53"/>
    </row>
    <row r="12" spans="1:8" ht="12.75" customHeight="1">
      <c r="A12" s="749" t="s">
        <v>685</v>
      </c>
      <c r="B12" s="750">
        <v>42962652.571179993</v>
      </c>
      <c r="C12" s="751">
        <v>0.38225590812010057</v>
      </c>
      <c r="D12" s="750">
        <v>-334413.16136000305</v>
      </c>
      <c r="E12" s="751">
        <v>-7.7236911024359811E-3</v>
      </c>
      <c r="H12" s="53"/>
    </row>
    <row r="13" spans="1:8" ht="12.75" customHeight="1">
      <c r="A13" s="370" t="s">
        <v>143</v>
      </c>
      <c r="B13" s="371">
        <v>122934.36261</v>
      </c>
      <c r="C13" s="372">
        <v>1.093796206851867E-3</v>
      </c>
      <c r="D13" s="371">
        <v>-1010.1362800000061</v>
      </c>
      <c r="E13" s="372">
        <v>-8.1499081366773751E-3</v>
      </c>
      <c r="H13" s="53"/>
    </row>
    <row r="14" spans="1:8" ht="12.75" customHeight="1">
      <c r="A14" s="370" t="s">
        <v>144</v>
      </c>
      <c r="B14" s="371">
        <v>15090026.629450001</v>
      </c>
      <c r="C14" s="372">
        <v>0.1342620040333902</v>
      </c>
      <c r="D14" s="371">
        <v>-258806.21900999919</v>
      </c>
      <c r="E14" s="372">
        <v>-1.6861622089784256E-2</v>
      </c>
      <c r="H14" s="53"/>
    </row>
    <row r="15" spans="1:8" ht="12.75" customHeight="1">
      <c r="A15" s="370" t="s">
        <v>145</v>
      </c>
      <c r="B15" s="371">
        <v>693976.11514999997</v>
      </c>
      <c r="C15" s="372">
        <v>6.1745831375475697E-3</v>
      </c>
      <c r="D15" s="371">
        <v>59566.530410000007</v>
      </c>
      <c r="E15" s="372">
        <v>9.3892860137685608E-2</v>
      </c>
      <c r="H15" s="53"/>
    </row>
    <row r="16" spans="1:8" ht="12.75" customHeight="1">
      <c r="A16" s="752" t="s">
        <v>686</v>
      </c>
      <c r="B16" s="750">
        <v>15906937.107209999</v>
      </c>
      <c r="C16" s="751">
        <v>0.14153038337778961</v>
      </c>
      <c r="D16" s="750">
        <v>-200249.8248800002</v>
      </c>
      <c r="E16" s="751">
        <v>-1.2432327614019689E-2</v>
      </c>
      <c r="H16" s="53"/>
    </row>
    <row r="17" spans="1:9" ht="12.75" customHeight="1">
      <c r="A17" s="370" t="s">
        <v>146</v>
      </c>
      <c r="B17" s="371">
        <v>131515.39890999999</v>
      </c>
      <c r="C17" s="372">
        <v>1.1701451198533053E-3</v>
      </c>
      <c r="D17" s="371">
        <v>-1575.1511200000241</v>
      </c>
      <c r="E17" s="372">
        <v>-1.1835183787616499E-2</v>
      </c>
      <c r="H17" s="53"/>
    </row>
    <row r="18" spans="1:9" ht="12.75" customHeight="1">
      <c r="A18" s="370" t="s">
        <v>147</v>
      </c>
      <c r="B18" s="371">
        <v>18024535.886700001</v>
      </c>
      <c r="C18" s="372">
        <v>0.16037150691286131</v>
      </c>
      <c r="D18" s="371">
        <v>-306633.9552599974</v>
      </c>
      <c r="E18" s="372">
        <v>-1.6727462453493436E-2</v>
      </c>
      <c r="H18" s="53"/>
    </row>
    <row r="19" spans="1:9" ht="12.75" customHeight="1">
      <c r="A19" s="370" t="s">
        <v>148</v>
      </c>
      <c r="B19" s="371">
        <v>990796.15854999993</v>
      </c>
      <c r="C19" s="372">
        <v>8.8155098133419346E-3</v>
      </c>
      <c r="D19" s="371">
        <v>83944.566719999886</v>
      </c>
      <c r="E19" s="372">
        <v>9.2567039057187106E-2</v>
      </c>
      <c r="H19" s="53"/>
    </row>
    <row r="20" spans="1:9" ht="12.75" customHeight="1">
      <c r="A20" s="749" t="s">
        <v>687</v>
      </c>
      <c r="B20" s="750">
        <v>19146847.444160003</v>
      </c>
      <c r="C20" s="751">
        <v>0.17035716184605657</v>
      </c>
      <c r="D20" s="750">
        <v>-224264.53965999559</v>
      </c>
      <c r="E20" s="751">
        <v>-1.1577267213535025E-2</v>
      </c>
      <c r="H20" s="53"/>
    </row>
    <row r="21" spans="1:9" ht="12.75" customHeight="1">
      <c r="A21" s="370" t="s">
        <v>149</v>
      </c>
      <c r="B21" s="371">
        <v>228394.75962</v>
      </c>
      <c r="C21" s="372">
        <v>2.0321195508999105E-3</v>
      </c>
      <c r="D21" s="371">
        <v>-8198.2466800000111</v>
      </c>
      <c r="E21" s="372">
        <v>-3.4651263823093026E-2</v>
      </c>
      <c r="H21" s="53"/>
    </row>
    <row r="22" spans="1:9" ht="12.75" customHeight="1">
      <c r="A22" s="370" t="s">
        <v>150</v>
      </c>
      <c r="B22" s="371">
        <v>32041207.113759998</v>
      </c>
      <c r="C22" s="372">
        <v>0.28508343851074641</v>
      </c>
      <c r="D22" s="371">
        <v>-604800.66160999984</v>
      </c>
      <c r="E22" s="372">
        <v>-1.8526022102656525E-2</v>
      </c>
      <c r="H22" s="53"/>
    </row>
    <row r="23" spans="1:9" ht="12.75" customHeight="1">
      <c r="A23" s="370" t="s">
        <v>151</v>
      </c>
      <c r="B23" s="371">
        <v>2106344.3748499998</v>
      </c>
      <c r="C23" s="372">
        <v>1.8740988594406937E-2</v>
      </c>
      <c r="D23" s="371">
        <v>183917.36702999985</v>
      </c>
      <c r="E23" s="372">
        <v>9.5669362884450493E-2</v>
      </c>
      <c r="H23" s="53"/>
    </row>
    <row r="24" spans="1:9" ht="12.75" customHeight="1">
      <c r="A24" s="749" t="s">
        <v>688</v>
      </c>
      <c r="B24" s="750">
        <v>34375946.248229995</v>
      </c>
      <c r="C24" s="751">
        <v>0.30585654665605327</v>
      </c>
      <c r="D24" s="750">
        <v>-429081.54126000404</v>
      </c>
      <c r="E24" s="751">
        <v>-1.232814821626349E-2</v>
      </c>
      <c r="H24" s="53"/>
    </row>
    <row r="25" spans="1:9" ht="12.75" customHeight="1">
      <c r="A25" s="373" t="s">
        <v>689</v>
      </c>
      <c r="B25" s="374">
        <v>823425.15122</v>
      </c>
      <c r="C25" s="375">
        <v>7.3263430005175581E-3</v>
      </c>
      <c r="D25" s="374">
        <v>-21675.734309999971</v>
      </c>
      <c r="E25" s="375">
        <v>-2.5648694352516488E-2</v>
      </c>
      <c r="H25" s="53"/>
    </row>
    <row r="26" spans="1:9" ht="12.75" customHeight="1">
      <c r="A26" s="373" t="s">
        <v>690</v>
      </c>
      <c r="B26" s="374">
        <v>105254099.83018999</v>
      </c>
      <c r="C26" s="375">
        <v>0.93648783550535664</v>
      </c>
      <c r="D26" s="374">
        <v>-1706011.9038700014</v>
      </c>
      <c r="E26" s="375">
        <v>-1.5949982439357746E-2</v>
      </c>
      <c r="H26" s="53"/>
    </row>
    <row r="27" spans="1:9" ht="12.75" customHeight="1">
      <c r="A27" s="373" t="s">
        <v>691</v>
      </c>
      <c r="B27" s="374">
        <v>6314858.38937</v>
      </c>
      <c r="C27" s="375">
        <v>5.618582149412582E-2</v>
      </c>
      <c r="D27" s="374">
        <v>539678.57101999968</v>
      </c>
      <c r="E27" s="375">
        <v>9.3447925085419881E-2</v>
      </c>
      <c r="H27" s="53"/>
    </row>
    <row r="28" spans="1:9" ht="18.75" customHeight="1">
      <c r="A28" s="739" t="s">
        <v>692</v>
      </c>
      <c r="B28" s="753">
        <v>112392383.37077999</v>
      </c>
      <c r="C28" s="754">
        <v>1</v>
      </c>
      <c r="D28" s="753">
        <v>-1188009.0671599954</v>
      </c>
      <c r="E28" s="754">
        <v>-1.0459631646449141E-2</v>
      </c>
    </row>
    <row r="29" spans="1:9" ht="12.75" customHeight="1">
      <c r="A29" s="20" t="s">
        <v>693</v>
      </c>
    </row>
    <row r="30" spans="1:9" ht="12.75" customHeight="1"/>
    <row r="31" spans="1:9" ht="12.75" customHeight="1"/>
    <row r="32" spans="1:9" s="273" customFormat="1" ht="12.75" customHeight="1">
      <c r="A32" s="155" t="s">
        <v>785</v>
      </c>
      <c r="I32" s="141" t="str">
        <f>Naslovnica!A20</f>
        <v>Veljača 2020.</v>
      </c>
    </row>
    <row r="33" spans="1:9" s="273" customFormat="1" ht="12.75" customHeight="1">
      <c r="A33" s="601" t="s">
        <v>786</v>
      </c>
      <c r="I33" s="573" t="str">
        <f>Naslovnica!A24</f>
        <v>February 2020</v>
      </c>
    </row>
    <row r="34" spans="1:9" s="273" customFormat="1" ht="12.75" customHeight="1"/>
    <row r="35" spans="1:9" s="273" customFormat="1" ht="15" customHeight="1">
      <c r="A35" s="806"/>
      <c r="B35" s="1000" t="s">
        <v>1013</v>
      </c>
      <c r="C35" s="1000"/>
      <c r="D35" s="1000"/>
      <c r="E35" s="1000"/>
      <c r="F35" s="1000" t="s">
        <v>1440</v>
      </c>
      <c r="G35" s="1000"/>
      <c r="H35" s="1000"/>
      <c r="I35" s="1000"/>
    </row>
    <row r="36" spans="1:9" s="273" customFormat="1" ht="22.5">
      <c r="A36" s="1001" t="s">
        <v>651</v>
      </c>
      <c r="B36" s="915" t="s">
        <v>77</v>
      </c>
      <c r="C36" s="914" t="s">
        <v>118</v>
      </c>
      <c r="D36" s="914" t="s">
        <v>120</v>
      </c>
      <c r="E36" s="914" t="s">
        <v>122</v>
      </c>
      <c r="F36" s="914" t="s">
        <v>763</v>
      </c>
      <c r="G36" s="912" t="s">
        <v>69</v>
      </c>
      <c r="H36" s="912" t="s">
        <v>53</v>
      </c>
      <c r="I36" s="912" t="s">
        <v>762</v>
      </c>
    </row>
    <row r="37" spans="1:9" s="273" customFormat="1" ht="34.5" customHeight="1">
      <c r="A37" s="1001"/>
      <c r="B37" s="777" t="s">
        <v>757</v>
      </c>
      <c r="C37" s="913" t="s">
        <v>119</v>
      </c>
      <c r="D37" s="913" t="s">
        <v>121</v>
      </c>
      <c r="E37" s="913" t="s">
        <v>123</v>
      </c>
      <c r="F37" s="913" t="s">
        <v>312</v>
      </c>
      <c r="G37" s="913" t="s">
        <v>56</v>
      </c>
      <c r="H37" s="913" t="s">
        <v>57</v>
      </c>
      <c r="I37" s="916" t="s">
        <v>761</v>
      </c>
    </row>
    <row r="38" spans="1:9" s="273" customFormat="1">
      <c r="A38" s="376" t="s">
        <v>140</v>
      </c>
      <c r="B38" s="377">
        <v>147.06049999999999</v>
      </c>
      <c r="C38" s="378">
        <v>147.06049999999999</v>
      </c>
      <c r="D38" s="377">
        <v>152.95249999999999</v>
      </c>
      <c r="E38" s="917">
        <v>5.8919999999999959</v>
      </c>
      <c r="F38" s="918">
        <v>-2.5686773872116819E-2</v>
      </c>
      <c r="G38" s="824">
        <v>-1.9211543732839176E-2</v>
      </c>
      <c r="H38" s="824">
        <v>7.8269202709668084E-2</v>
      </c>
      <c r="I38" s="824">
        <v>7.2248305678159985E-2</v>
      </c>
    </row>
    <row r="39" spans="1:9" s="273" customFormat="1">
      <c r="A39" s="376" t="s">
        <v>143</v>
      </c>
      <c r="B39" s="377">
        <v>150.2833</v>
      </c>
      <c r="C39" s="378">
        <v>150.2833</v>
      </c>
      <c r="D39" s="377">
        <v>156.821</v>
      </c>
      <c r="E39" s="917">
        <v>6.537700000000001</v>
      </c>
      <c r="F39" s="918">
        <v>-2.8097128655307446E-2</v>
      </c>
      <c r="G39" s="824">
        <v>-2.5537894123917715E-2</v>
      </c>
      <c r="H39" s="824">
        <v>8.0967181124201204E-2</v>
      </c>
      <c r="I39" s="824">
        <v>7.6460808910350231E-2</v>
      </c>
    </row>
    <row r="40" spans="1:9" s="273" customFormat="1">
      <c r="A40" s="376" t="s">
        <v>146</v>
      </c>
      <c r="B40" s="377">
        <v>156.8349</v>
      </c>
      <c r="C40" s="378">
        <v>156.8349</v>
      </c>
      <c r="D40" s="377">
        <v>163.90629999999999</v>
      </c>
      <c r="E40" s="917">
        <v>7.0713999999999828</v>
      </c>
      <c r="F40" s="918">
        <v>-2.912713313907811E-2</v>
      </c>
      <c r="G40" s="824">
        <v>-1.8946139742793355E-2</v>
      </c>
      <c r="H40" s="824">
        <v>0.10047454420811186</v>
      </c>
      <c r="I40" s="824">
        <v>8.4801166511142778E-2</v>
      </c>
    </row>
    <row r="41" spans="1:9" s="273" customFormat="1">
      <c r="A41" s="376" t="s">
        <v>149</v>
      </c>
      <c r="B41" s="377">
        <v>145.1953</v>
      </c>
      <c r="C41" s="378">
        <v>145.1953</v>
      </c>
      <c r="D41" s="377">
        <v>152.8194</v>
      </c>
      <c r="E41" s="917">
        <v>7.6240999999999985</v>
      </c>
      <c r="F41" s="918">
        <v>-3.4262830020765245E-2</v>
      </c>
      <c r="G41" s="824">
        <v>-3.708471276076486E-2</v>
      </c>
      <c r="H41" s="824">
        <v>4.5564918577236879E-2</v>
      </c>
      <c r="I41" s="824">
        <v>6.9775647990015344E-2</v>
      </c>
    </row>
    <row r="42" spans="1:9" s="273" customFormat="1">
      <c r="A42" s="755" t="s">
        <v>152</v>
      </c>
      <c r="B42" s="756">
        <v>148.58544136403503</v>
      </c>
      <c r="C42" s="757">
        <v>148.58544136403503</v>
      </c>
      <c r="D42" s="756">
        <v>155.22048461254928</v>
      </c>
      <c r="E42" s="919">
        <v>6.6350432485142505</v>
      </c>
      <c r="F42" s="920">
        <v>-2.8746076772052875E-2</v>
      </c>
      <c r="G42" s="891">
        <v>-2.4697099742230555E-2</v>
      </c>
      <c r="H42" s="891">
        <v>7.4133707536410576E-2</v>
      </c>
      <c r="I42" s="891">
        <v>7.4250874168332093E-2</v>
      </c>
    </row>
    <row r="43" spans="1:9" s="273" customFormat="1">
      <c r="A43" s="376" t="s">
        <v>141</v>
      </c>
      <c r="B43" s="377">
        <v>258.2713</v>
      </c>
      <c r="C43" s="378">
        <v>258.2713</v>
      </c>
      <c r="D43" s="377">
        <v>263.71980000000002</v>
      </c>
      <c r="E43" s="917">
        <v>5.4485000000000241</v>
      </c>
      <c r="F43" s="918">
        <v>-1.2124336992156204E-2</v>
      </c>
      <c r="G43" s="825">
        <v>-7.1342047791251861E-3</v>
      </c>
      <c r="H43" s="825">
        <v>5.4258075787658733E-2</v>
      </c>
      <c r="I43" s="825">
        <v>5.4605248797506833E-2</v>
      </c>
    </row>
    <row r="44" spans="1:9" s="273" customFormat="1">
      <c r="A44" s="376" t="s">
        <v>144</v>
      </c>
      <c r="B44" s="377">
        <v>278.16860000000003</v>
      </c>
      <c r="C44" s="378">
        <v>278.16860000000003</v>
      </c>
      <c r="D44" s="377">
        <v>286.19830000000002</v>
      </c>
      <c r="E44" s="917">
        <v>8.0296999999999912</v>
      </c>
      <c r="F44" s="918">
        <v>-1.7630959065690455E-2</v>
      </c>
      <c r="G44" s="825">
        <v>-1.442740697121514E-2</v>
      </c>
      <c r="H44" s="825">
        <v>6.5842557054111017E-2</v>
      </c>
      <c r="I44" s="825">
        <v>5.9000065169690252E-2</v>
      </c>
    </row>
    <row r="45" spans="1:9" s="273" customFormat="1">
      <c r="A45" s="376" t="s">
        <v>147</v>
      </c>
      <c r="B45" s="377">
        <v>248.65100000000001</v>
      </c>
      <c r="C45" s="378">
        <v>248.65100000000001</v>
      </c>
      <c r="D45" s="377">
        <v>255.43369999999999</v>
      </c>
      <c r="E45" s="917">
        <v>6.7826999999999771</v>
      </c>
      <c r="F45" s="918">
        <v>-1.6806938669798321E-2</v>
      </c>
      <c r="G45" s="825">
        <v>-8.9621505972906634E-3</v>
      </c>
      <c r="H45" s="825">
        <v>7.6527296665311662E-2</v>
      </c>
      <c r="I45" s="825">
        <v>5.2364451346430529E-2</v>
      </c>
    </row>
    <row r="46" spans="1:9" s="273" customFormat="1">
      <c r="A46" s="376" t="s">
        <v>150</v>
      </c>
      <c r="B46" s="377">
        <v>267.40129999999999</v>
      </c>
      <c r="C46" s="378">
        <v>267.40129999999999</v>
      </c>
      <c r="D46" s="377">
        <v>274.79349999999999</v>
      </c>
      <c r="E46" s="917">
        <v>7.3922000000000025</v>
      </c>
      <c r="F46" s="918">
        <v>-1.6950355131391315E-2</v>
      </c>
      <c r="G46" s="825">
        <v>-1.4843226730113401E-2</v>
      </c>
      <c r="H46" s="825">
        <v>4.5139324524344548E-2</v>
      </c>
      <c r="I46" s="825">
        <v>5.6660130907151052E-2</v>
      </c>
    </row>
    <row r="47" spans="1:9" s="273" customFormat="1">
      <c r="A47" s="755" t="s">
        <v>153</v>
      </c>
      <c r="B47" s="756">
        <v>262.25580574266064</v>
      </c>
      <c r="C47" s="757">
        <v>262.25580574266064</v>
      </c>
      <c r="D47" s="756">
        <v>268.86601756776122</v>
      </c>
      <c r="E47" s="919">
        <v>6.6102118251005777</v>
      </c>
      <c r="F47" s="920">
        <v>-1.5263479728101714E-2</v>
      </c>
      <c r="G47" s="891">
        <v>-1.104808954225267E-2</v>
      </c>
      <c r="H47" s="891">
        <v>5.6419197266791343E-2</v>
      </c>
      <c r="I47" s="891">
        <v>5.5510337031138501E-2</v>
      </c>
    </row>
    <row r="48" spans="1:9" s="273" customFormat="1">
      <c r="A48" s="376" t="s">
        <v>142</v>
      </c>
      <c r="B48" s="377">
        <v>132.88030000000001</v>
      </c>
      <c r="C48" s="378">
        <v>132.88030000000001</v>
      </c>
      <c r="D48" s="377">
        <v>133.22139999999999</v>
      </c>
      <c r="E48" s="917">
        <v>0.34109999999998308</v>
      </c>
      <c r="F48" s="918">
        <v>-1.5803447258488923E-5</v>
      </c>
      <c r="G48" s="825">
        <v>1.6266597318801423E-3</v>
      </c>
      <c r="H48" s="825">
        <v>4.7476067653810183E-2</v>
      </c>
      <c r="I48" s="825">
        <v>5.2762930278689169E-2</v>
      </c>
    </row>
    <row r="49" spans="1:9" s="273" customFormat="1">
      <c r="A49" s="376" t="s">
        <v>145</v>
      </c>
      <c r="B49" s="377">
        <v>139.9708</v>
      </c>
      <c r="C49" s="378">
        <v>139.9708</v>
      </c>
      <c r="D49" s="377">
        <v>140.65799999999999</v>
      </c>
      <c r="E49" s="917">
        <v>0.68719999999999004</v>
      </c>
      <c r="F49" s="918">
        <v>-5.9191581514805858E-4</v>
      </c>
      <c r="G49" s="825">
        <v>2.4515052442730667E-3</v>
      </c>
      <c r="H49" s="825">
        <v>5.6725536041480673E-2</v>
      </c>
      <c r="I49" s="825">
        <v>6.2708383647525956E-2</v>
      </c>
    </row>
    <row r="50" spans="1:9" s="273" customFormat="1">
      <c r="A50" s="376" t="s">
        <v>148</v>
      </c>
      <c r="B50" s="377">
        <v>136.0188</v>
      </c>
      <c r="C50" s="378">
        <v>136.0188</v>
      </c>
      <c r="D50" s="377">
        <v>136.58199999999999</v>
      </c>
      <c r="E50" s="917">
        <v>0.56319999999999482</v>
      </c>
      <c r="F50" s="918">
        <v>-7.0748947030863096E-4</v>
      </c>
      <c r="G50" s="825">
        <v>3.4251906059925563E-3</v>
      </c>
      <c r="H50" s="825">
        <v>6.0353033164973535E-2</v>
      </c>
      <c r="I50" s="825">
        <v>5.7217461253270319E-2</v>
      </c>
    </row>
    <row r="51" spans="1:9" s="273" customFormat="1">
      <c r="A51" s="376" t="s">
        <v>151</v>
      </c>
      <c r="B51" s="377">
        <v>139.18129999999999</v>
      </c>
      <c r="C51" s="378">
        <v>139.1789</v>
      </c>
      <c r="D51" s="377">
        <v>139.47479999999999</v>
      </c>
      <c r="E51" s="917">
        <v>0.29589999999998895</v>
      </c>
      <c r="F51" s="918">
        <v>-1.0991647784497349E-4</v>
      </c>
      <c r="G51" s="825">
        <v>1.8802174775285341E-3</v>
      </c>
      <c r="H51" s="825">
        <v>4.1685751835918383E-2</v>
      </c>
      <c r="I51" s="825">
        <v>6.1621692684243223E-2</v>
      </c>
    </row>
    <row r="52" spans="1:9" s="273" customFormat="1">
      <c r="A52" s="755" t="s">
        <v>154</v>
      </c>
      <c r="B52" s="756">
        <v>136.25366579548148</v>
      </c>
      <c r="C52" s="757">
        <v>136.25366579548148</v>
      </c>
      <c r="D52" s="756">
        <v>136.64900733124199</v>
      </c>
      <c r="E52" s="919">
        <v>0.39534153576050812</v>
      </c>
      <c r="F52" s="920">
        <v>-1.9064231370269358E-4</v>
      </c>
      <c r="G52" s="891">
        <v>2.1071106512999815E-3</v>
      </c>
      <c r="H52" s="891">
        <v>4.8427617935329348E-2</v>
      </c>
      <c r="I52" s="891">
        <v>5.7547412629123329E-2</v>
      </c>
    </row>
    <row r="53" spans="1:9" s="273" customFormat="1" ht="12.75" customHeight="1">
      <c r="A53" s="23" t="s">
        <v>650</v>
      </c>
      <c r="G53" s="821"/>
      <c r="H53" s="821"/>
      <c r="I53" s="821"/>
    </row>
    <row r="54" spans="1:9" s="273" customFormat="1" ht="21" customHeight="1">
      <c r="A54" s="1002" t="s">
        <v>155</v>
      </c>
      <c r="B54" s="1002"/>
      <c r="C54" s="1002"/>
      <c r="D54" s="1002"/>
      <c r="E54" s="1002"/>
      <c r="F54" s="1002"/>
      <c r="G54" s="822"/>
      <c r="H54" s="822"/>
      <c r="I54" s="822"/>
    </row>
    <row r="55" spans="1:9" s="273" customFormat="1" ht="21" customHeight="1">
      <c r="A55" s="1003" t="s">
        <v>212</v>
      </c>
      <c r="B55" s="1003"/>
      <c r="C55" s="1003"/>
      <c r="D55" s="1003"/>
      <c r="E55" s="1003"/>
      <c r="F55" s="1003"/>
    </row>
    <row r="56" spans="1:9" s="273" customFormat="1" ht="12.75" customHeight="1">
      <c r="A56" s="182" t="s">
        <v>156</v>
      </c>
      <c r="B56" s="182"/>
      <c r="C56" s="182"/>
      <c r="D56" s="182"/>
      <c r="E56" s="182"/>
    </row>
    <row r="57" spans="1:9" s="273" customFormat="1" ht="12.75" customHeight="1">
      <c r="A57" s="602" t="s">
        <v>209</v>
      </c>
      <c r="B57" s="183"/>
      <c r="C57" s="183"/>
      <c r="D57" s="183"/>
      <c r="E57" s="183"/>
      <c r="F57" s="141"/>
    </row>
    <row r="58" spans="1:9" s="273" customFormat="1" ht="12.75" customHeight="1">
      <c r="F58" s="183"/>
    </row>
    <row r="59" spans="1:9" s="273" customFormat="1" ht="12.75" customHeight="1">
      <c r="A59" s="182"/>
    </row>
    <row r="60" spans="1:9" s="273" customFormat="1" ht="12.75" customHeight="1">
      <c r="A60" s="660" t="s">
        <v>97</v>
      </c>
    </row>
    <row r="61" spans="1:9" s="273" customFormat="1" ht="12.75" customHeight="1"/>
    <row r="62" spans="1:9" s="273" customFormat="1" ht="12.75" customHeight="1"/>
    <row r="63" spans="1:9" s="273" customFormat="1" ht="12.75" customHeight="1">
      <c r="I63" s="68" t="s">
        <v>988</v>
      </c>
    </row>
  </sheetData>
  <mergeCells count="11">
    <mergeCell ref="A4:A8"/>
    <mergeCell ref="B6:C6"/>
    <mergeCell ref="D6:E6"/>
    <mergeCell ref="B5:C5"/>
    <mergeCell ref="D5:E5"/>
    <mergeCell ref="B4:E4"/>
    <mergeCell ref="B35:E35"/>
    <mergeCell ref="F35:I35"/>
    <mergeCell ref="A36:A37"/>
    <mergeCell ref="A54:F54"/>
    <mergeCell ref="A55:F55"/>
  </mergeCells>
  <hyperlinks>
    <hyperlink ref="A60" location="'2 Sadržaj'!A1" display="Sadržaj / Contents"/>
  </hyperlinks>
  <pageMargins left="0.7" right="0.7" top="0.75" bottom="0.75" header="0.3" footer="0.3"/>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7109375" bestFit="1" customWidth="1"/>
    <col min="13" max="13" width="6.140625" bestFit="1" customWidth="1"/>
    <col min="14" max="14" width="8.7109375" bestFit="1"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4" t="s">
        <v>787</v>
      </c>
      <c r="AG1" s="141" t="str">
        <f>Naslovnica!A20</f>
        <v>Veljača 2020.</v>
      </c>
    </row>
    <row r="2" spans="1:33" ht="12.75" customHeight="1">
      <c r="A2" s="597" t="s">
        <v>788</v>
      </c>
      <c r="AG2" s="573" t="str">
        <f>Naslovnica!A24</f>
        <v>February 2020</v>
      </c>
    </row>
    <row r="3" spans="1:33" ht="12.75" customHeight="1">
      <c r="A3" s="67"/>
      <c r="AG3" s="66"/>
    </row>
    <row r="4" spans="1:33" ht="12.75" customHeight="1">
      <c r="I4" s="181"/>
      <c r="J4" s="181"/>
      <c r="K4" s="181"/>
      <c r="AG4" s="14" t="s">
        <v>619</v>
      </c>
    </row>
    <row r="5" spans="1:33" ht="15" customHeight="1">
      <c r="A5" s="758" t="s">
        <v>157</v>
      </c>
      <c r="B5" s="1009" t="s">
        <v>679</v>
      </c>
      <c r="C5" s="1009"/>
      <c r="D5" s="1009"/>
      <c r="E5" s="1009"/>
      <c r="F5" s="1009"/>
      <c r="G5" s="1009"/>
      <c r="H5" s="1009"/>
      <c r="I5" s="1009"/>
      <c r="J5" s="1010" t="s">
        <v>673</v>
      </c>
      <c r="K5" s="1010"/>
      <c r="L5" s="1009" t="s">
        <v>678</v>
      </c>
      <c r="M5" s="1009"/>
      <c r="N5" s="1009"/>
      <c r="O5" s="1009"/>
      <c r="P5" s="1009"/>
      <c r="Q5" s="1009"/>
      <c r="R5" s="1009"/>
      <c r="S5" s="1009"/>
      <c r="T5" s="1010" t="s">
        <v>674</v>
      </c>
      <c r="U5" s="1010"/>
      <c r="V5" s="1009" t="s">
        <v>677</v>
      </c>
      <c r="W5" s="1009"/>
      <c r="X5" s="1009"/>
      <c r="Y5" s="1009"/>
      <c r="Z5" s="1009"/>
      <c r="AA5" s="1009"/>
      <c r="AB5" s="1009"/>
      <c r="AC5" s="1009"/>
      <c r="AD5" s="1010" t="s">
        <v>675</v>
      </c>
      <c r="AE5" s="1010"/>
      <c r="AF5" s="1012" t="s">
        <v>676</v>
      </c>
      <c r="AG5" s="1012"/>
    </row>
    <row r="6" spans="1:33" ht="22.5" customHeight="1">
      <c r="A6" s="1011" t="s">
        <v>680</v>
      </c>
      <c r="B6" s="1000" t="s">
        <v>158</v>
      </c>
      <c r="C6" s="1000"/>
      <c r="D6" s="1000" t="s">
        <v>159</v>
      </c>
      <c r="E6" s="1000"/>
      <c r="F6" s="1000" t="s">
        <v>160</v>
      </c>
      <c r="G6" s="1000"/>
      <c r="H6" s="1000" t="s">
        <v>161</v>
      </c>
      <c r="I6" s="1000"/>
      <c r="J6" s="1010"/>
      <c r="K6" s="1010"/>
      <c r="L6" s="1000" t="s">
        <v>158</v>
      </c>
      <c r="M6" s="1000"/>
      <c r="N6" s="1000" t="s">
        <v>159</v>
      </c>
      <c r="O6" s="1000"/>
      <c r="P6" s="1000" t="s">
        <v>160</v>
      </c>
      <c r="Q6" s="1000"/>
      <c r="R6" s="1000" t="s">
        <v>161</v>
      </c>
      <c r="S6" s="1000"/>
      <c r="T6" s="1010"/>
      <c r="U6" s="1010"/>
      <c r="V6" s="1000" t="s">
        <v>158</v>
      </c>
      <c r="W6" s="1000"/>
      <c r="X6" s="1000" t="s">
        <v>159</v>
      </c>
      <c r="Y6" s="1000"/>
      <c r="Z6" s="1000" t="s">
        <v>160</v>
      </c>
      <c r="AA6" s="1000"/>
      <c r="AB6" s="1000" t="s">
        <v>161</v>
      </c>
      <c r="AC6" s="1000"/>
      <c r="AD6" s="1010"/>
      <c r="AE6" s="1010"/>
      <c r="AF6" s="1012"/>
      <c r="AG6" s="1012"/>
    </row>
    <row r="7" spans="1:33">
      <c r="A7" s="1011"/>
      <c r="B7" s="758" t="s">
        <v>33</v>
      </c>
      <c r="C7" s="758" t="s">
        <v>34</v>
      </c>
      <c r="D7" s="758" t="s">
        <v>33</v>
      </c>
      <c r="E7" s="758" t="s">
        <v>34</v>
      </c>
      <c r="F7" s="758" t="s">
        <v>33</v>
      </c>
      <c r="G7" s="758" t="s">
        <v>34</v>
      </c>
      <c r="H7" s="758" t="s">
        <v>33</v>
      </c>
      <c r="I7" s="758" t="s">
        <v>34</v>
      </c>
      <c r="J7" s="758" t="s">
        <v>33</v>
      </c>
      <c r="K7" s="758" t="s">
        <v>34</v>
      </c>
      <c r="L7" s="758" t="s">
        <v>33</v>
      </c>
      <c r="M7" s="758" t="s">
        <v>34</v>
      </c>
      <c r="N7" s="758" t="s">
        <v>33</v>
      </c>
      <c r="O7" s="758" t="s">
        <v>34</v>
      </c>
      <c r="P7" s="758" t="s">
        <v>33</v>
      </c>
      <c r="Q7" s="758" t="s">
        <v>34</v>
      </c>
      <c r="R7" s="758" t="s">
        <v>33</v>
      </c>
      <c r="S7" s="758" t="s">
        <v>34</v>
      </c>
      <c r="T7" s="758" t="s">
        <v>33</v>
      </c>
      <c r="U7" s="758" t="s">
        <v>34</v>
      </c>
      <c r="V7" s="758" t="s">
        <v>33</v>
      </c>
      <c r="W7" s="758" t="s">
        <v>34</v>
      </c>
      <c r="X7" s="758" t="s">
        <v>33</v>
      </c>
      <c r="Y7" s="758" t="s">
        <v>34</v>
      </c>
      <c r="Z7" s="758" t="s">
        <v>33</v>
      </c>
      <c r="AA7" s="758" t="s">
        <v>34</v>
      </c>
      <c r="AB7" s="758" t="s">
        <v>33</v>
      </c>
      <c r="AC7" s="758" t="s">
        <v>34</v>
      </c>
      <c r="AD7" s="758" t="s">
        <v>33</v>
      </c>
      <c r="AE7" s="758" t="s">
        <v>34</v>
      </c>
      <c r="AF7" s="758" t="s">
        <v>33</v>
      </c>
      <c r="AG7" s="758" t="s">
        <v>34</v>
      </c>
    </row>
    <row r="8" spans="1:33">
      <c r="A8" s="1011"/>
      <c r="B8" s="759" t="s">
        <v>31</v>
      </c>
      <c r="C8" s="759" t="s">
        <v>32</v>
      </c>
      <c r="D8" s="759" t="s">
        <v>31</v>
      </c>
      <c r="E8" s="759" t="s">
        <v>32</v>
      </c>
      <c r="F8" s="759" t="s">
        <v>31</v>
      </c>
      <c r="G8" s="759" t="s">
        <v>32</v>
      </c>
      <c r="H8" s="759" t="s">
        <v>31</v>
      </c>
      <c r="I8" s="759" t="s">
        <v>32</v>
      </c>
      <c r="J8" s="759" t="s">
        <v>31</v>
      </c>
      <c r="K8" s="759" t="s">
        <v>32</v>
      </c>
      <c r="L8" s="759" t="s">
        <v>31</v>
      </c>
      <c r="M8" s="759" t="s">
        <v>32</v>
      </c>
      <c r="N8" s="759" t="s">
        <v>31</v>
      </c>
      <c r="O8" s="759" t="s">
        <v>32</v>
      </c>
      <c r="P8" s="759" t="s">
        <v>31</v>
      </c>
      <c r="Q8" s="759" t="s">
        <v>32</v>
      </c>
      <c r="R8" s="759" t="s">
        <v>31</v>
      </c>
      <c r="S8" s="759" t="s">
        <v>32</v>
      </c>
      <c r="T8" s="759" t="s">
        <v>31</v>
      </c>
      <c r="U8" s="759" t="s">
        <v>32</v>
      </c>
      <c r="V8" s="759" t="s">
        <v>31</v>
      </c>
      <c r="W8" s="759" t="s">
        <v>32</v>
      </c>
      <c r="X8" s="759" t="s">
        <v>31</v>
      </c>
      <c r="Y8" s="759" t="s">
        <v>32</v>
      </c>
      <c r="Z8" s="759" t="s">
        <v>31</v>
      </c>
      <c r="AA8" s="759" t="s">
        <v>32</v>
      </c>
      <c r="AB8" s="759" t="s">
        <v>31</v>
      </c>
      <c r="AC8" s="759" t="s">
        <v>32</v>
      </c>
      <c r="AD8" s="759" t="s">
        <v>31</v>
      </c>
      <c r="AE8" s="759" t="s">
        <v>32</v>
      </c>
      <c r="AF8" s="759" t="s">
        <v>31</v>
      </c>
      <c r="AG8" s="759" t="s">
        <v>32</v>
      </c>
    </row>
    <row r="9" spans="1:33" ht="18">
      <c r="A9" s="379" t="s">
        <v>504</v>
      </c>
      <c r="B9" s="380">
        <v>9813.9386300000006</v>
      </c>
      <c r="C9" s="381">
        <v>2.8815316442672548E-2</v>
      </c>
      <c r="D9" s="380">
        <v>5560.2629500000003</v>
      </c>
      <c r="E9" s="381">
        <v>4.5229526000305671E-2</v>
      </c>
      <c r="F9" s="380">
        <v>5807.2126699999999</v>
      </c>
      <c r="G9" s="381">
        <v>4.415614230827869E-2</v>
      </c>
      <c r="H9" s="380">
        <v>4833.0834599999998</v>
      </c>
      <c r="I9" s="381">
        <v>2.1161096112893379E-2</v>
      </c>
      <c r="J9" s="380">
        <v>26014.497710000003</v>
      </c>
      <c r="K9" s="381">
        <v>3.1593032677537845E-2</v>
      </c>
      <c r="L9" s="380">
        <v>237786.30656999999</v>
      </c>
      <c r="M9" s="381">
        <v>5.9300800153603301E-3</v>
      </c>
      <c r="N9" s="380">
        <v>228775.28684000002</v>
      </c>
      <c r="O9" s="381">
        <v>1.516069470636437E-2</v>
      </c>
      <c r="P9" s="380">
        <v>696946.08938999998</v>
      </c>
      <c r="Q9" s="381">
        <v>3.8666520667767358E-2</v>
      </c>
      <c r="R9" s="380">
        <v>318996.87583999999</v>
      </c>
      <c r="S9" s="381">
        <v>9.9558320230390997E-3</v>
      </c>
      <c r="T9" s="380">
        <v>1482504.5586399999</v>
      </c>
      <c r="U9" s="381">
        <v>1.4085005344511755E-2</v>
      </c>
      <c r="V9" s="380">
        <v>54470.586880000003</v>
      </c>
      <c r="W9" s="381">
        <v>2.1583265038165801E-2</v>
      </c>
      <c r="X9" s="380">
        <v>15552.25684</v>
      </c>
      <c r="Y9" s="381">
        <v>2.2410363268249436E-2</v>
      </c>
      <c r="Z9" s="380">
        <v>76273.176170000006</v>
      </c>
      <c r="AA9" s="381">
        <v>7.6981703564155388E-2</v>
      </c>
      <c r="AB9" s="380">
        <v>131002.56724999999</v>
      </c>
      <c r="AC9" s="381">
        <v>6.219427782758892E-2</v>
      </c>
      <c r="AD9" s="380">
        <v>277298.58713999996</v>
      </c>
      <c r="AE9" s="381">
        <v>4.3912083223716529E-2</v>
      </c>
      <c r="AF9" s="380">
        <v>1785817.6434899999</v>
      </c>
      <c r="AG9" s="381">
        <v>1.5889134031428331E-2</v>
      </c>
    </row>
    <row r="10" spans="1:33" ht="18">
      <c r="A10" s="379" t="s">
        <v>505</v>
      </c>
      <c r="B10" s="382">
        <v>44525.673790000001</v>
      </c>
      <c r="C10" s="383">
        <v>0.13073460396012901</v>
      </c>
      <c r="D10" s="382">
        <v>6719.3946799999994</v>
      </c>
      <c r="E10" s="383">
        <v>5.4658392798739054E-2</v>
      </c>
      <c r="F10" s="382">
        <v>14258.687019999999</v>
      </c>
      <c r="G10" s="383">
        <v>0.10841838399287108</v>
      </c>
      <c r="H10" s="382">
        <v>8116.5253200000006</v>
      </c>
      <c r="I10" s="383">
        <v>3.553726597538473E-2</v>
      </c>
      <c r="J10" s="382">
        <v>73620.280809999997</v>
      </c>
      <c r="K10" s="383">
        <v>8.9407374429749928E-2</v>
      </c>
      <c r="L10" s="382">
        <v>2954169.4991000001</v>
      </c>
      <c r="M10" s="383">
        <v>7.3673130136460679E-2</v>
      </c>
      <c r="N10" s="382">
        <v>746389.31813999999</v>
      </c>
      <c r="O10" s="383">
        <v>4.946242551244618E-2</v>
      </c>
      <c r="P10" s="382">
        <v>1178728.8231900001</v>
      </c>
      <c r="Q10" s="383">
        <v>6.5395793300828564E-2</v>
      </c>
      <c r="R10" s="382">
        <v>1939365.70933</v>
      </c>
      <c r="S10" s="383">
        <v>6.05272361445192E-2</v>
      </c>
      <c r="T10" s="382">
        <v>6818653.3497600006</v>
      </c>
      <c r="U10" s="381">
        <v>6.4782781485574106E-2</v>
      </c>
      <c r="V10" s="382">
        <v>357700.45729000005</v>
      </c>
      <c r="W10" s="383">
        <v>0.14173417648264516</v>
      </c>
      <c r="X10" s="382">
        <v>62037.386920000004</v>
      </c>
      <c r="Y10" s="383">
        <v>8.9394124042137799E-2</v>
      </c>
      <c r="Z10" s="382">
        <v>163264.99145</v>
      </c>
      <c r="AA10" s="383">
        <v>0.16478161531119917</v>
      </c>
      <c r="AB10" s="382">
        <v>105214.85893</v>
      </c>
      <c r="AC10" s="383">
        <v>4.9951404046877527E-2</v>
      </c>
      <c r="AD10" s="382">
        <v>688217.69459000009</v>
      </c>
      <c r="AE10" s="383">
        <v>0.10898386822869989</v>
      </c>
      <c r="AF10" s="382">
        <v>7580491.3251600014</v>
      </c>
      <c r="AG10" s="381">
        <v>6.7446664069326909E-2</v>
      </c>
    </row>
    <row r="11" spans="1:33" ht="27">
      <c r="A11" s="379" t="s">
        <v>506</v>
      </c>
      <c r="B11" s="382">
        <v>316102.38710000005</v>
      </c>
      <c r="C11" s="383">
        <v>0.92812790623397989</v>
      </c>
      <c r="D11" s="382">
        <v>116905.77217</v>
      </c>
      <c r="E11" s="383">
        <v>0.95096090050000714</v>
      </c>
      <c r="F11" s="382">
        <v>124294.03591999999</v>
      </c>
      <c r="G11" s="383">
        <v>0.94509112202943024</v>
      </c>
      <c r="H11" s="382">
        <v>219374.53328999999</v>
      </c>
      <c r="I11" s="383">
        <v>0.96050598382814156</v>
      </c>
      <c r="J11" s="382">
        <v>776676.72848000005</v>
      </c>
      <c r="K11" s="383">
        <v>0.94322687050457865</v>
      </c>
      <c r="L11" s="382">
        <v>39856180.462870002</v>
      </c>
      <c r="M11" s="383">
        <v>0.99396110171669183</v>
      </c>
      <c r="N11" s="382">
        <v>14798434.921629999</v>
      </c>
      <c r="O11" s="383">
        <v>0.98067652794920024</v>
      </c>
      <c r="P11" s="382">
        <v>17570289.663860001</v>
      </c>
      <c r="Q11" s="383">
        <v>0.97479845108382623</v>
      </c>
      <c r="R11" s="382">
        <v>31662967.04061</v>
      </c>
      <c r="S11" s="383">
        <v>0.98819519901959108</v>
      </c>
      <c r="T11" s="382">
        <v>103887872.08896999</v>
      </c>
      <c r="U11" s="383">
        <v>0.98701971948433198</v>
      </c>
      <c r="V11" s="382">
        <v>2473383.3329600003</v>
      </c>
      <c r="W11" s="383">
        <v>0.98004613267455887</v>
      </c>
      <c r="X11" s="382">
        <v>679627.98274999997</v>
      </c>
      <c r="Y11" s="383">
        <v>0.97932474607299891</v>
      </c>
      <c r="Z11" s="382">
        <v>915527.5578200001</v>
      </c>
      <c r="AA11" s="383">
        <v>0.924032203717712</v>
      </c>
      <c r="AB11" s="382">
        <v>1980603.76669</v>
      </c>
      <c r="AC11" s="383">
        <v>0.94030386974639213</v>
      </c>
      <c r="AD11" s="382">
        <v>6049142.6402200004</v>
      </c>
      <c r="AE11" s="383">
        <v>0.95792213652846303</v>
      </c>
      <c r="AF11" s="382">
        <v>110713691.45766999</v>
      </c>
      <c r="AG11" s="383">
        <v>0.98506400644986758</v>
      </c>
    </row>
    <row r="12" spans="1:33" ht="18.75">
      <c r="A12" s="379" t="s">
        <v>507</v>
      </c>
      <c r="B12" s="384">
        <v>249603.25484000001</v>
      </c>
      <c r="C12" s="385">
        <v>0.73287566231047829</v>
      </c>
      <c r="D12" s="384">
        <v>85854.588439999992</v>
      </c>
      <c r="E12" s="385">
        <v>0.69837746434141612</v>
      </c>
      <c r="F12" s="384">
        <v>92676.720680000013</v>
      </c>
      <c r="G12" s="385">
        <v>0.70468341690862768</v>
      </c>
      <c r="H12" s="384">
        <v>147473.96625</v>
      </c>
      <c r="I12" s="385">
        <v>0.6456976792959922</v>
      </c>
      <c r="J12" s="384">
        <v>575608.53021</v>
      </c>
      <c r="K12" s="385">
        <v>0.69904171539716653</v>
      </c>
      <c r="L12" s="384">
        <v>35168724.297190003</v>
      </c>
      <c r="M12" s="385">
        <v>0.87706206521648189</v>
      </c>
      <c r="N12" s="384">
        <v>11823139.696950002</v>
      </c>
      <c r="O12" s="385">
        <v>0.78350688088752096</v>
      </c>
      <c r="P12" s="384">
        <v>14776371.67262</v>
      </c>
      <c r="Q12" s="385">
        <v>0.81979207484189565</v>
      </c>
      <c r="R12" s="384">
        <v>25284502.360339999</v>
      </c>
      <c r="S12" s="385">
        <v>0.78912452550770618</v>
      </c>
      <c r="T12" s="384">
        <v>87052738.027099997</v>
      </c>
      <c r="U12" s="385">
        <v>0.82707218215295308</v>
      </c>
      <c r="V12" s="384">
        <v>2464886.2521100002</v>
      </c>
      <c r="W12" s="385">
        <v>0.97667927436549939</v>
      </c>
      <c r="X12" s="384">
        <v>661180.43551999994</v>
      </c>
      <c r="Y12" s="385">
        <v>0.95274235104919802</v>
      </c>
      <c r="Z12" s="384">
        <v>892709.63899999997</v>
      </c>
      <c r="AA12" s="385">
        <v>0.90100232151329029</v>
      </c>
      <c r="AB12" s="384">
        <v>1869883.27358</v>
      </c>
      <c r="AC12" s="385">
        <v>0.88773863187170465</v>
      </c>
      <c r="AD12" s="384">
        <v>5888659.6002099998</v>
      </c>
      <c r="AE12" s="385">
        <v>0.932508575350251</v>
      </c>
      <c r="AF12" s="384">
        <v>93517006.157519996</v>
      </c>
      <c r="AG12" s="385">
        <v>0.83205821740615182</v>
      </c>
    </row>
    <row r="13" spans="1:33" ht="19.5">
      <c r="A13" s="386" t="s">
        <v>508</v>
      </c>
      <c r="B13" s="384">
        <v>101612.0046</v>
      </c>
      <c r="C13" s="385">
        <v>0.29834933529875746</v>
      </c>
      <c r="D13" s="384">
        <v>31246.75375</v>
      </c>
      <c r="E13" s="385">
        <v>0.25417428525763763</v>
      </c>
      <c r="F13" s="384">
        <v>40088.474090000003</v>
      </c>
      <c r="G13" s="385">
        <v>0.30481962129342566</v>
      </c>
      <c r="H13" s="384">
        <v>45654.99252</v>
      </c>
      <c r="I13" s="385">
        <v>0.19989509652480705</v>
      </c>
      <c r="J13" s="384">
        <v>218602.22495999999</v>
      </c>
      <c r="K13" s="385">
        <v>0.26547916909765923</v>
      </c>
      <c r="L13" s="384">
        <v>4331617.4457999999</v>
      </c>
      <c r="M13" s="385">
        <v>0.10802488343441677</v>
      </c>
      <c r="N13" s="384">
        <v>2166252.1057699998</v>
      </c>
      <c r="O13" s="385">
        <v>0.14355522087299027</v>
      </c>
      <c r="P13" s="384">
        <v>2600656.3582600001</v>
      </c>
      <c r="Q13" s="385">
        <v>0.14428423425753673</v>
      </c>
      <c r="R13" s="384">
        <v>2800477.7335199998</v>
      </c>
      <c r="S13" s="385">
        <v>8.7402379179320727E-2</v>
      </c>
      <c r="T13" s="384">
        <v>11899003.64335</v>
      </c>
      <c r="U13" s="385">
        <v>0.11305026276930843</v>
      </c>
      <c r="V13" s="384">
        <v>0</v>
      </c>
      <c r="W13" s="385">
        <v>0</v>
      </c>
      <c r="X13" s="384">
        <v>0</v>
      </c>
      <c r="Y13" s="385">
        <v>0</v>
      </c>
      <c r="Z13" s="384">
        <v>0</v>
      </c>
      <c r="AA13" s="385">
        <v>0</v>
      </c>
      <c r="AB13" s="384">
        <v>0</v>
      </c>
      <c r="AC13" s="385">
        <v>0</v>
      </c>
      <c r="AD13" s="384">
        <v>0</v>
      </c>
      <c r="AE13" s="385">
        <v>0</v>
      </c>
      <c r="AF13" s="384">
        <v>12117605.868309999</v>
      </c>
      <c r="AG13" s="385">
        <v>0.10781518733644331</v>
      </c>
    </row>
    <row r="14" spans="1:33" ht="19.5">
      <c r="A14" s="386" t="s">
        <v>509</v>
      </c>
      <c r="B14" s="384">
        <v>139203.84480000002</v>
      </c>
      <c r="C14" s="385">
        <v>0.40872507860268509</v>
      </c>
      <c r="D14" s="384">
        <v>47762.222409999995</v>
      </c>
      <c r="E14" s="385">
        <v>0.3885180790461496</v>
      </c>
      <c r="F14" s="384">
        <v>50807.091639999999</v>
      </c>
      <c r="G14" s="385">
        <v>0.38632047700185168</v>
      </c>
      <c r="H14" s="384">
        <v>94011.838150000011</v>
      </c>
      <c r="I14" s="385">
        <v>0.4116199439357347</v>
      </c>
      <c r="J14" s="384">
        <v>331784.99700000003</v>
      </c>
      <c r="K14" s="385">
        <v>0.40293279420530448</v>
      </c>
      <c r="L14" s="384">
        <v>28430876.306019999</v>
      </c>
      <c r="M14" s="385">
        <v>0.70902893372406495</v>
      </c>
      <c r="N14" s="384">
        <v>9246166.1552099995</v>
      </c>
      <c r="O14" s="385">
        <v>0.61273358770388087</v>
      </c>
      <c r="P14" s="384">
        <v>11232382.032</v>
      </c>
      <c r="Q14" s="385">
        <v>0.62317177555113545</v>
      </c>
      <c r="R14" s="384">
        <v>21445557.32959</v>
      </c>
      <c r="S14" s="385">
        <v>0.66931177884307214</v>
      </c>
      <c r="T14" s="384">
        <v>70354981.822819993</v>
      </c>
      <c r="U14" s="385">
        <v>0.66842984678341344</v>
      </c>
      <c r="V14" s="384">
        <v>2227752.4865600001</v>
      </c>
      <c r="W14" s="385">
        <v>0.88271808898963289</v>
      </c>
      <c r="X14" s="384">
        <v>588103.90669000009</v>
      </c>
      <c r="Y14" s="385">
        <v>0.84744113500633078</v>
      </c>
      <c r="Z14" s="384">
        <v>832854.74022000004</v>
      </c>
      <c r="AA14" s="385">
        <v>0.84059141028449047</v>
      </c>
      <c r="AB14" s="384">
        <v>1718878.4561700001</v>
      </c>
      <c r="AC14" s="385">
        <v>0.81604816225381349</v>
      </c>
      <c r="AD14" s="384">
        <v>5367589.5896400008</v>
      </c>
      <c r="AE14" s="385">
        <v>0.84999365918884773</v>
      </c>
      <c r="AF14" s="384">
        <v>76054356.409459993</v>
      </c>
      <c r="AG14" s="385">
        <v>0.67668603626420443</v>
      </c>
    </row>
    <row r="15" spans="1:33" ht="19.5">
      <c r="A15" s="386" t="s">
        <v>510</v>
      </c>
      <c r="B15" s="384">
        <v>0</v>
      </c>
      <c r="C15" s="385">
        <v>0</v>
      </c>
      <c r="D15" s="384">
        <v>0</v>
      </c>
      <c r="E15" s="385">
        <v>0</v>
      </c>
      <c r="F15" s="384">
        <v>0</v>
      </c>
      <c r="G15" s="385">
        <v>0</v>
      </c>
      <c r="H15" s="384">
        <v>0</v>
      </c>
      <c r="I15" s="385">
        <v>0</v>
      </c>
      <c r="J15" s="384">
        <v>0</v>
      </c>
      <c r="K15" s="385">
        <v>0</v>
      </c>
      <c r="L15" s="384">
        <v>0</v>
      </c>
      <c r="M15" s="385">
        <v>0</v>
      </c>
      <c r="N15" s="384">
        <v>0</v>
      </c>
      <c r="O15" s="385">
        <v>0</v>
      </c>
      <c r="P15" s="384">
        <v>0</v>
      </c>
      <c r="Q15" s="385">
        <v>0</v>
      </c>
      <c r="R15" s="384">
        <v>0</v>
      </c>
      <c r="S15" s="385">
        <v>0</v>
      </c>
      <c r="T15" s="384">
        <v>0</v>
      </c>
      <c r="U15" s="385">
        <v>0</v>
      </c>
      <c r="V15" s="384">
        <v>0</v>
      </c>
      <c r="W15" s="385">
        <v>0</v>
      </c>
      <c r="X15" s="384">
        <v>0</v>
      </c>
      <c r="Y15" s="385">
        <v>0</v>
      </c>
      <c r="Z15" s="384">
        <v>0</v>
      </c>
      <c r="AA15" s="385">
        <v>0</v>
      </c>
      <c r="AB15" s="384">
        <v>0</v>
      </c>
      <c r="AC15" s="385">
        <v>0</v>
      </c>
      <c r="AD15" s="384">
        <v>0</v>
      </c>
      <c r="AE15" s="385">
        <v>0</v>
      </c>
      <c r="AF15" s="384">
        <v>0</v>
      </c>
      <c r="AG15" s="385">
        <v>0</v>
      </c>
    </row>
    <row r="16" spans="1:33" ht="19.5">
      <c r="A16" s="386" t="s">
        <v>511</v>
      </c>
      <c r="B16" s="384">
        <v>8787.4054399999986</v>
      </c>
      <c r="C16" s="385">
        <v>2.5801248409035769E-2</v>
      </c>
      <c r="D16" s="384">
        <v>3845.5997000000002</v>
      </c>
      <c r="E16" s="385">
        <v>3.1281731310552084E-2</v>
      </c>
      <c r="F16" s="384">
        <v>1781.1549499999999</v>
      </c>
      <c r="G16" s="385">
        <v>1.3543318613350355E-2</v>
      </c>
      <c r="H16" s="384">
        <v>7446.1311399999995</v>
      </c>
      <c r="I16" s="385">
        <v>3.2602022710104067E-2</v>
      </c>
      <c r="J16" s="384">
        <v>21860.291229999999</v>
      </c>
      <c r="K16" s="385">
        <v>2.6548000383048099E-2</v>
      </c>
      <c r="L16" s="384">
        <v>337009.18962000002</v>
      </c>
      <c r="M16" s="385">
        <v>8.4045691662653511E-3</v>
      </c>
      <c r="N16" s="384">
        <v>337742.66110999999</v>
      </c>
      <c r="O16" s="385">
        <v>2.2381846593355549E-2</v>
      </c>
      <c r="P16" s="384">
        <v>455506.1005</v>
      </c>
      <c r="Q16" s="385">
        <v>2.5271446841308699E-2</v>
      </c>
      <c r="R16" s="384">
        <v>476140.44438999996</v>
      </c>
      <c r="S16" s="385">
        <v>1.4860253007931245E-2</v>
      </c>
      <c r="T16" s="384">
        <v>1606398.3956200001</v>
      </c>
      <c r="U16" s="385">
        <v>1.5262098086551089E-2</v>
      </c>
      <c r="V16" s="384">
        <v>57133.669009999998</v>
      </c>
      <c r="W16" s="385">
        <v>2.263847686389513E-2</v>
      </c>
      <c r="X16" s="384">
        <v>23076.39086</v>
      </c>
      <c r="Y16" s="385">
        <v>3.325242808250272E-2</v>
      </c>
      <c r="Z16" s="384">
        <v>44854.880749999997</v>
      </c>
      <c r="AA16" s="385">
        <v>4.5271552945505715E-2</v>
      </c>
      <c r="AB16" s="384">
        <v>85003.343120000005</v>
      </c>
      <c r="AC16" s="385">
        <v>4.035586209688688E-2</v>
      </c>
      <c r="AD16" s="384">
        <v>210068.28373999998</v>
      </c>
      <c r="AE16" s="385">
        <v>3.3265715679961172E-2</v>
      </c>
      <c r="AF16" s="384">
        <v>1838326.97059</v>
      </c>
      <c r="AG16" s="385">
        <v>1.6356330522197399E-2</v>
      </c>
    </row>
    <row r="17" spans="1:33" ht="19.5">
      <c r="A17" s="387" t="s">
        <v>512</v>
      </c>
      <c r="B17" s="384">
        <v>0</v>
      </c>
      <c r="C17" s="385">
        <v>0</v>
      </c>
      <c r="D17" s="384">
        <v>0</v>
      </c>
      <c r="E17" s="385">
        <v>0</v>
      </c>
      <c r="F17" s="384">
        <v>0</v>
      </c>
      <c r="G17" s="385">
        <v>0</v>
      </c>
      <c r="H17" s="384">
        <v>0</v>
      </c>
      <c r="I17" s="385">
        <v>0</v>
      </c>
      <c r="J17" s="384">
        <v>0</v>
      </c>
      <c r="K17" s="385">
        <v>0</v>
      </c>
      <c r="L17" s="384">
        <v>32183.461729999999</v>
      </c>
      <c r="M17" s="385">
        <v>8.0261351455914918E-4</v>
      </c>
      <c r="N17" s="384">
        <v>51104.823270000001</v>
      </c>
      <c r="O17" s="385">
        <v>3.3866622322761709E-3</v>
      </c>
      <c r="P17" s="384">
        <v>75819.75181999999</v>
      </c>
      <c r="Q17" s="385">
        <v>4.2064745686986645E-3</v>
      </c>
      <c r="R17" s="384">
        <v>37721.05053</v>
      </c>
      <c r="S17" s="385">
        <v>1.1772668362984619E-3</v>
      </c>
      <c r="T17" s="384">
        <v>196829.08734999999</v>
      </c>
      <c r="U17" s="385">
        <v>1.8700372495470585E-3</v>
      </c>
      <c r="V17" s="384">
        <v>0</v>
      </c>
      <c r="W17" s="385">
        <v>0</v>
      </c>
      <c r="X17" s="384">
        <v>0</v>
      </c>
      <c r="Y17" s="385">
        <v>0</v>
      </c>
      <c r="Z17" s="384">
        <v>0</v>
      </c>
      <c r="AA17" s="385">
        <v>0</v>
      </c>
      <c r="AB17" s="384">
        <v>0</v>
      </c>
      <c r="AC17" s="385">
        <v>0</v>
      </c>
      <c r="AD17" s="384">
        <v>0</v>
      </c>
      <c r="AE17" s="385">
        <v>0</v>
      </c>
      <c r="AF17" s="384">
        <v>196829.08734999999</v>
      </c>
      <c r="AG17" s="385">
        <v>1.7512671361427153E-3</v>
      </c>
    </row>
    <row r="18" spans="1:33" ht="19.5">
      <c r="A18" s="387" t="s">
        <v>513</v>
      </c>
      <c r="B18" s="384">
        <v>0</v>
      </c>
      <c r="C18" s="385">
        <v>0</v>
      </c>
      <c r="D18" s="384">
        <v>0</v>
      </c>
      <c r="E18" s="385">
        <v>0</v>
      </c>
      <c r="F18" s="384">
        <v>0</v>
      </c>
      <c r="G18" s="385">
        <v>0</v>
      </c>
      <c r="H18" s="384">
        <v>361.00443999999999</v>
      </c>
      <c r="I18" s="385">
        <v>1.5806161253464578E-3</v>
      </c>
      <c r="J18" s="384">
        <v>361.00443999999999</v>
      </c>
      <c r="K18" s="385">
        <v>4.38418038925736E-4</v>
      </c>
      <c r="L18" s="384">
        <v>12405.071739999999</v>
      </c>
      <c r="M18" s="385">
        <v>3.0936629226304736E-4</v>
      </c>
      <c r="N18" s="384">
        <v>21873.951590000001</v>
      </c>
      <c r="O18" s="385">
        <v>1.4495634850180022E-3</v>
      </c>
      <c r="P18" s="384">
        <v>210585.56651</v>
      </c>
      <c r="Q18" s="385">
        <v>1.1683272614269503E-2</v>
      </c>
      <c r="R18" s="384">
        <v>124581.26922</v>
      </c>
      <c r="S18" s="385">
        <v>3.8881577956062382E-3</v>
      </c>
      <c r="T18" s="384">
        <v>369445.85905999999</v>
      </c>
      <c r="U18" s="385">
        <v>3.5100377054769314E-3</v>
      </c>
      <c r="V18" s="384">
        <v>0</v>
      </c>
      <c r="W18" s="385">
        <v>0</v>
      </c>
      <c r="X18" s="384">
        <v>0</v>
      </c>
      <c r="Y18" s="385">
        <v>0</v>
      </c>
      <c r="Z18" s="384">
        <v>0</v>
      </c>
      <c r="AA18" s="385">
        <v>0</v>
      </c>
      <c r="AB18" s="384">
        <v>10023.146289999999</v>
      </c>
      <c r="AC18" s="385">
        <v>4.7585506005938761E-3</v>
      </c>
      <c r="AD18" s="384">
        <v>10023.146289999999</v>
      </c>
      <c r="AE18" s="385">
        <v>1.5872321550190699E-3</v>
      </c>
      <c r="AF18" s="384">
        <v>379830.00978999998</v>
      </c>
      <c r="AG18" s="385">
        <v>3.3794995568067025E-3</v>
      </c>
    </row>
    <row r="19" spans="1:33" ht="19.5">
      <c r="A19" s="388" t="s">
        <v>514</v>
      </c>
      <c r="B19" s="384">
        <v>0</v>
      </c>
      <c r="C19" s="385">
        <v>0</v>
      </c>
      <c r="D19" s="384">
        <v>0</v>
      </c>
      <c r="E19" s="385">
        <v>0</v>
      </c>
      <c r="F19" s="384">
        <v>0</v>
      </c>
      <c r="G19" s="385">
        <v>0</v>
      </c>
      <c r="H19" s="384">
        <v>0</v>
      </c>
      <c r="I19" s="385">
        <v>0</v>
      </c>
      <c r="J19" s="384">
        <v>0</v>
      </c>
      <c r="K19" s="385">
        <v>0</v>
      </c>
      <c r="L19" s="384">
        <v>999627.4</v>
      </c>
      <c r="M19" s="385">
        <v>2.4929402172288458E-2</v>
      </c>
      <c r="N19" s="384">
        <v>0</v>
      </c>
      <c r="O19" s="385">
        <v>0</v>
      </c>
      <c r="P19" s="384">
        <v>0</v>
      </c>
      <c r="Q19" s="385">
        <v>0</v>
      </c>
      <c r="R19" s="384">
        <v>0</v>
      </c>
      <c r="S19" s="385">
        <v>0</v>
      </c>
      <c r="T19" s="384">
        <v>999627.4</v>
      </c>
      <c r="U19" s="385">
        <v>9.4972775560546608E-3</v>
      </c>
      <c r="V19" s="384">
        <v>0</v>
      </c>
      <c r="W19" s="385">
        <v>0</v>
      </c>
      <c r="X19" s="384">
        <v>0</v>
      </c>
      <c r="Y19" s="385">
        <v>0</v>
      </c>
      <c r="Z19" s="384">
        <v>0</v>
      </c>
      <c r="AA19" s="385">
        <v>0</v>
      </c>
      <c r="AB19" s="384">
        <v>55978.328000000001</v>
      </c>
      <c r="AC19" s="385">
        <v>2.6576056920410467E-2</v>
      </c>
      <c r="AD19" s="384">
        <v>55978.328000000001</v>
      </c>
      <c r="AE19" s="385">
        <v>8.8645420923816869E-3</v>
      </c>
      <c r="AF19" s="384">
        <v>1055605.7280000001</v>
      </c>
      <c r="AG19" s="385">
        <v>9.3921464812929539E-3</v>
      </c>
    </row>
    <row r="20" spans="1:33" ht="17.25" customHeight="1">
      <c r="A20" s="379" t="s">
        <v>515</v>
      </c>
      <c r="B20" s="384">
        <v>0</v>
      </c>
      <c r="C20" s="385">
        <v>0</v>
      </c>
      <c r="D20" s="384">
        <v>3000.0125800000001</v>
      </c>
      <c r="E20" s="385">
        <v>2.4403368727076855E-2</v>
      </c>
      <c r="F20" s="384">
        <v>0</v>
      </c>
      <c r="G20" s="385">
        <v>0</v>
      </c>
      <c r="H20" s="384">
        <v>0</v>
      </c>
      <c r="I20" s="385">
        <v>0</v>
      </c>
      <c r="J20" s="384">
        <v>3000.0125800000001</v>
      </c>
      <c r="K20" s="385">
        <v>3.6433336722289001E-3</v>
      </c>
      <c r="L20" s="384">
        <v>1025005.4222799999</v>
      </c>
      <c r="M20" s="385">
        <v>2.556229691262412E-2</v>
      </c>
      <c r="N20" s="384">
        <v>0</v>
      </c>
      <c r="O20" s="385">
        <v>0</v>
      </c>
      <c r="P20" s="384">
        <v>201421.86353</v>
      </c>
      <c r="Q20" s="385">
        <v>1.117487100894652E-2</v>
      </c>
      <c r="R20" s="384">
        <v>400024.53308999998</v>
      </c>
      <c r="S20" s="385">
        <v>1.2484689845477471E-2</v>
      </c>
      <c r="T20" s="384">
        <v>1626451.8189000001</v>
      </c>
      <c r="U20" s="385">
        <v>1.5452622002601417E-2</v>
      </c>
      <c r="V20" s="384">
        <v>180000.09654</v>
      </c>
      <c r="W20" s="385">
        <v>7.1322708511971339E-2</v>
      </c>
      <c r="X20" s="384">
        <v>50000.137969999996</v>
      </c>
      <c r="Y20" s="385">
        <v>7.2048787960364721E-2</v>
      </c>
      <c r="Z20" s="384">
        <v>15000.018029999999</v>
      </c>
      <c r="AA20" s="385">
        <v>1.5139358283294184E-2</v>
      </c>
      <c r="AB20" s="384">
        <v>0</v>
      </c>
      <c r="AC20" s="385">
        <v>0</v>
      </c>
      <c r="AD20" s="384">
        <v>245000.25253999999</v>
      </c>
      <c r="AE20" s="385">
        <v>3.8797426234041386E-2</v>
      </c>
      <c r="AF20" s="384">
        <v>1874452.0840200002</v>
      </c>
      <c r="AG20" s="385">
        <v>1.6677750109064096E-2</v>
      </c>
    </row>
    <row r="21" spans="1:33" ht="19.5">
      <c r="A21" s="386" t="s">
        <v>516</v>
      </c>
      <c r="B21" s="384">
        <v>66499.132259999998</v>
      </c>
      <c r="C21" s="385">
        <v>0.19525224392350152</v>
      </c>
      <c r="D21" s="384">
        <v>31051.183730000001</v>
      </c>
      <c r="E21" s="385">
        <v>0.25258343615859091</v>
      </c>
      <c r="F21" s="384">
        <v>22453.86982</v>
      </c>
      <c r="G21" s="385">
        <v>0.17073186870965482</v>
      </c>
      <c r="H21" s="384">
        <v>71900.567040000009</v>
      </c>
      <c r="I21" s="385">
        <v>0.31480830453214936</v>
      </c>
      <c r="J21" s="384">
        <v>191904.75284999999</v>
      </c>
      <c r="K21" s="385">
        <v>0.23305670535527223</v>
      </c>
      <c r="L21" s="384">
        <v>4687456.1656800006</v>
      </c>
      <c r="M21" s="385">
        <v>0.1168990365002099</v>
      </c>
      <c r="N21" s="384">
        <v>2975295.22468</v>
      </c>
      <c r="O21" s="385">
        <v>0.19716964706167936</v>
      </c>
      <c r="P21" s="384">
        <v>2162006.2640300002</v>
      </c>
      <c r="Q21" s="385">
        <v>0.11994795747419539</v>
      </c>
      <c r="R21" s="384">
        <v>6378464.6802700004</v>
      </c>
      <c r="S21" s="385">
        <v>0.1990706735118849</v>
      </c>
      <c r="T21" s="384">
        <v>16203222.334660001</v>
      </c>
      <c r="U21" s="385">
        <v>0.15394385929670398</v>
      </c>
      <c r="V21" s="384">
        <v>8497.0808500000003</v>
      </c>
      <c r="W21" s="385">
        <v>3.3668583090594585E-3</v>
      </c>
      <c r="X21" s="384">
        <v>18447.54723</v>
      </c>
      <c r="Y21" s="385">
        <v>2.6582395023800845E-2</v>
      </c>
      <c r="Z21" s="384">
        <v>22817.918819999999</v>
      </c>
      <c r="AA21" s="385">
        <v>2.3029882204421676E-2</v>
      </c>
      <c r="AB21" s="384">
        <v>110720.49311</v>
      </c>
      <c r="AC21" s="385">
        <v>5.2565237874687414E-2</v>
      </c>
      <c r="AD21" s="384">
        <v>160483.04001</v>
      </c>
      <c r="AE21" s="385">
        <v>2.541356117821203E-2</v>
      </c>
      <c r="AF21" s="384">
        <v>16555610.127520001</v>
      </c>
      <c r="AG21" s="385">
        <v>0.14730188675600384</v>
      </c>
    </row>
    <row r="22" spans="1:33" ht="19.5">
      <c r="A22" s="386" t="s">
        <v>517</v>
      </c>
      <c r="B22" s="384">
        <v>28533.70177</v>
      </c>
      <c r="C22" s="385">
        <v>8.3779578901177182E-2</v>
      </c>
      <c r="D22" s="384">
        <v>16926.93462</v>
      </c>
      <c r="E22" s="385">
        <v>0.13769083160010701</v>
      </c>
      <c r="F22" s="384">
        <v>17541.92182</v>
      </c>
      <c r="G22" s="385">
        <v>0.1333830256029902</v>
      </c>
      <c r="H22" s="384">
        <v>21746.551530000001</v>
      </c>
      <c r="I22" s="385">
        <v>9.5214756968074091E-2</v>
      </c>
      <c r="J22" s="384">
        <v>84749.10974</v>
      </c>
      <c r="K22" s="385">
        <v>0.10292266348001923</v>
      </c>
      <c r="L22" s="384">
        <v>2104612.3171199998</v>
      </c>
      <c r="M22" s="385">
        <v>5.2486283259378812E-2</v>
      </c>
      <c r="N22" s="384">
        <v>1123370.7281199999</v>
      </c>
      <c r="O22" s="385">
        <v>7.4444582220127231E-2</v>
      </c>
      <c r="P22" s="384">
        <v>1950750.6932600001</v>
      </c>
      <c r="Q22" s="385">
        <v>0.10822751307008276</v>
      </c>
      <c r="R22" s="384">
        <v>1601325.40674</v>
      </c>
      <c r="S22" s="385">
        <v>4.9977062382656479E-2</v>
      </c>
      <c r="T22" s="384">
        <v>6780059.1452399995</v>
      </c>
      <c r="U22" s="385">
        <v>6.4416104989530099E-2</v>
      </c>
      <c r="V22" s="384">
        <v>0</v>
      </c>
      <c r="W22" s="385">
        <v>0</v>
      </c>
      <c r="X22" s="384">
        <v>0</v>
      </c>
      <c r="Y22" s="385">
        <v>0</v>
      </c>
      <c r="Z22" s="384">
        <v>0</v>
      </c>
      <c r="AA22" s="385">
        <v>0</v>
      </c>
      <c r="AB22" s="384">
        <v>0</v>
      </c>
      <c r="AC22" s="385">
        <v>0</v>
      </c>
      <c r="AD22" s="384">
        <v>0</v>
      </c>
      <c r="AE22" s="385">
        <v>0</v>
      </c>
      <c r="AF22" s="384">
        <v>6864808.2549799997</v>
      </c>
      <c r="AG22" s="385">
        <v>6.1078945468512301E-2</v>
      </c>
    </row>
    <row r="23" spans="1:33" ht="19.5">
      <c r="A23" s="386" t="s">
        <v>518</v>
      </c>
      <c r="B23" s="384">
        <v>4370.0682999999999</v>
      </c>
      <c r="C23" s="385">
        <v>1.2831229711958374E-2</v>
      </c>
      <c r="D23" s="384">
        <v>3353.0401400000001</v>
      </c>
      <c r="E23" s="385">
        <v>2.7275043924352278E-2</v>
      </c>
      <c r="F23" s="384">
        <v>0</v>
      </c>
      <c r="G23" s="385">
        <v>0</v>
      </c>
      <c r="H23" s="384">
        <v>7913.4771200000005</v>
      </c>
      <c r="I23" s="385">
        <v>3.4648242950785439E-2</v>
      </c>
      <c r="J23" s="384">
        <v>15636.58556</v>
      </c>
      <c r="K23" s="385">
        <v>1.8989686599726253E-2</v>
      </c>
      <c r="L23" s="384">
        <v>960055.26104000001</v>
      </c>
      <c r="M23" s="385">
        <v>2.3942524694788813E-2</v>
      </c>
      <c r="N23" s="384">
        <v>223708.16444999998</v>
      </c>
      <c r="O23" s="385">
        <v>1.4824901900001065E-2</v>
      </c>
      <c r="P23" s="384">
        <v>0</v>
      </c>
      <c r="Q23" s="385">
        <v>0</v>
      </c>
      <c r="R23" s="384">
        <v>591100.03289000003</v>
      </c>
      <c r="S23" s="385">
        <v>1.8448119972238934E-2</v>
      </c>
      <c r="T23" s="384">
        <v>1774863.4583800002</v>
      </c>
      <c r="U23" s="385">
        <v>1.686265391318198E-2</v>
      </c>
      <c r="V23" s="384">
        <v>8497.0808500000003</v>
      </c>
      <c r="W23" s="385">
        <v>3.3668583090594585E-3</v>
      </c>
      <c r="X23" s="384">
        <v>6719.59123</v>
      </c>
      <c r="Y23" s="385">
        <v>9.6827413556554321E-3</v>
      </c>
      <c r="Z23" s="384">
        <v>22817.918819999999</v>
      </c>
      <c r="AA23" s="385">
        <v>2.3029882204421676E-2</v>
      </c>
      <c r="AB23" s="384">
        <v>58097.654399999999</v>
      </c>
      <c r="AC23" s="385">
        <v>2.7582220217022838E-2</v>
      </c>
      <c r="AD23" s="384">
        <v>96132.245299999995</v>
      </c>
      <c r="AE23" s="385">
        <v>1.5223183066436203E-2</v>
      </c>
      <c r="AF23" s="384">
        <v>1886632.2892400003</v>
      </c>
      <c r="AG23" s="385">
        <v>1.6786122267876836E-2</v>
      </c>
    </row>
    <row r="24" spans="1:33" ht="19.5">
      <c r="A24" s="386" t="s">
        <v>510</v>
      </c>
      <c r="B24" s="384">
        <v>0</v>
      </c>
      <c r="C24" s="385">
        <v>0</v>
      </c>
      <c r="D24" s="384">
        <v>0</v>
      </c>
      <c r="E24" s="385">
        <v>0</v>
      </c>
      <c r="F24" s="384">
        <v>0</v>
      </c>
      <c r="G24" s="385">
        <v>0</v>
      </c>
      <c r="H24" s="384">
        <v>0</v>
      </c>
      <c r="I24" s="385">
        <v>0</v>
      </c>
      <c r="J24" s="384">
        <v>0</v>
      </c>
      <c r="K24" s="385">
        <v>0</v>
      </c>
      <c r="L24" s="384">
        <v>0</v>
      </c>
      <c r="M24" s="385">
        <v>0</v>
      </c>
      <c r="N24" s="384">
        <v>0</v>
      </c>
      <c r="O24" s="385">
        <v>0</v>
      </c>
      <c r="P24" s="384">
        <v>0</v>
      </c>
      <c r="Q24" s="385">
        <v>0</v>
      </c>
      <c r="R24" s="384">
        <v>0</v>
      </c>
      <c r="S24" s="385">
        <v>0</v>
      </c>
      <c r="T24" s="384">
        <v>0</v>
      </c>
      <c r="U24" s="385">
        <v>0</v>
      </c>
      <c r="V24" s="384">
        <v>0</v>
      </c>
      <c r="W24" s="385">
        <v>0</v>
      </c>
      <c r="X24" s="384">
        <v>0</v>
      </c>
      <c r="Y24" s="385">
        <v>0</v>
      </c>
      <c r="Z24" s="384">
        <v>0</v>
      </c>
      <c r="AA24" s="385">
        <v>0</v>
      </c>
      <c r="AB24" s="384">
        <v>0</v>
      </c>
      <c r="AC24" s="385">
        <v>0</v>
      </c>
      <c r="AD24" s="384">
        <v>0</v>
      </c>
      <c r="AE24" s="385">
        <v>0</v>
      </c>
      <c r="AF24" s="384">
        <v>0</v>
      </c>
      <c r="AG24" s="385">
        <v>0</v>
      </c>
    </row>
    <row r="25" spans="1:33" ht="19.5">
      <c r="A25" s="386" t="s">
        <v>519</v>
      </c>
      <c r="B25" s="384">
        <v>0</v>
      </c>
      <c r="C25" s="385">
        <v>0</v>
      </c>
      <c r="D25" s="384">
        <v>0</v>
      </c>
      <c r="E25" s="385">
        <v>0</v>
      </c>
      <c r="F25" s="384">
        <v>0</v>
      </c>
      <c r="G25" s="385">
        <v>0</v>
      </c>
      <c r="H25" s="384">
        <v>4706.1590999999999</v>
      </c>
      <c r="I25" s="385">
        <v>2.0605372504299314E-2</v>
      </c>
      <c r="J25" s="384">
        <v>4706.1590999999999</v>
      </c>
      <c r="K25" s="385">
        <v>5.7153453389506967E-3</v>
      </c>
      <c r="L25" s="384">
        <v>0</v>
      </c>
      <c r="M25" s="385">
        <v>0</v>
      </c>
      <c r="N25" s="384">
        <v>50160.992290000002</v>
      </c>
      <c r="O25" s="385">
        <v>3.3241155580272332E-3</v>
      </c>
      <c r="P25" s="384">
        <v>0</v>
      </c>
      <c r="Q25" s="385">
        <v>0</v>
      </c>
      <c r="R25" s="384">
        <v>650220.64809999999</v>
      </c>
      <c r="S25" s="385">
        <v>2.0293263165505546E-2</v>
      </c>
      <c r="T25" s="384">
        <v>700381.64038999996</v>
      </c>
      <c r="U25" s="385">
        <v>6.6541981881936144E-3</v>
      </c>
      <c r="V25" s="384">
        <v>0</v>
      </c>
      <c r="W25" s="385">
        <v>0</v>
      </c>
      <c r="X25" s="384">
        <v>11727.956</v>
      </c>
      <c r="Y25" s="385">
        <v>1.6899653668145411E-2</v>
      </c>
      <c r="Z25" s="384">
        <v>0</v>
      </c>
      <c r="AA25" s="385">
        <v>0</v>
      </c>
      <c r="AB25" s="384">
        <v>52622.838710000004</v>
      </c>
      <c r="AC25" s="385">
        <v>2.4983017657664575E-2</v>
      </c>
      <c r="AD25" s="384">
        <v>64350.794710000002</v>
      </c>
      <c r="AE25" s="385">
        <v>1.0190378111775826E-2</v>
      </c>
      <c r="AF25" s="384">
        <v>769438.59420000005</v>
      </c>
      <c r="AG25" s="385">
        <v>6.8460030041505495E-3</v>
      </c>
    </row>
    <row r="26" spans="1:33" ht="19.5">
      <c r="A26" s="387" t="s">
        <v>512</v>
      </c>
      <c r="B26" s="384">
        <v>0</v>
      </c>
      <c r="C26" s="385">
        <v>0</v>
      </c>
      <c r="D26" s="384">
        <v>0</v>
      </c>
      <c r="E26" s="385">
        <v>0</v>
      </c>
      <c r="F26" s="384">
        <v>5659.24161</v>
      </c>
      <c r="G26" s="385">
        <v>4.3031018853334373E-2</v>
      </c>
      <c r="H26" s="384">
        <v>0</v>
      </c>
      <c r="I26" s="385">
        <v>0</v>
      </c>
      <c r="J26" s="384">
        <v>5659.24161</v>
      </c>
      <c r="K26" s="385">
        <v>6.8728063523626603E-3</v>
      </c>
      <c r="L26" s="384">
        <v>0</v>
      </c>
      <c r="M26" s="385">
        <v>0</v>
      </c>
      <c r="N26" s="384">
        <v>109851.99558</v>
      </c>
      <c r="O26" s="385">
        <v>7.279774799443404E-3</v>
      </c>
      <c r="P26" s="384">
        <v>263545.14035</v>
      </c>
      <c r="Q26" s="385">
        <v>1.4621466095249948E-2</v>
      </c>
      <c r="R26" s="384">
        <v>0</v>
      </c>
      <c r="S26" s="385">
        <v>0</v>
      </c>
      <c r="T26" s="384">
        <v>373397.13592999999</v>
      </c>
      <c r="U26" s="385">
        <v>3.5475780661505278E-3</v>
      </c>
      <c r="V26" s="384">
        <v>0</v>
      </c>
      <c r="W26" s="385">
        <v>0</v>
      </c>
      <c r="X26" s="384">
        <v>0</v>
      </c>
      <c r="Y26" s="385">
        <v>0</v>
      </c>
      <c r="Z26" s="384">
        <v>0</v>
      </c>
      <c r="AA26" s="385">
        <v>0</v>
      </c>
      <c r="AB26" s="384">
        <v>0</v>
      </c>
      <c r="AC26" s="385">
        <v>0</v>
      </c>
      <c r="AD26" s="384">
        <v>0</v>
      </c>
      <c r="AE26" s="385">
        <v>0</v>
      </c>
      <c r="AF26" s="384">
        <v>379056.37754000002</v>
      </c>
      <c r="AG26" s="385">
        <v>3.3726162411691317E-3</v>
      </c>
    </row>
    <row r="27" spans="1:33" ht="39">
      <c r="A27" s="387" t="s">
        <v>520</v>
      </c>
      <c r="B27" s="384">
        <v>33595.36219</v>
      </c>
      <c r="C27" s="385">
        <v>9.8641435310365955E-2</v>
      </c>
      <c r="D27" s="384">
        <v>10771.208970000002</v>
      </c>
      <c r="E27" s="385">
        <v>8.7617560634131647E-2</v>
      </c>
      <c r="F27" s="384">
        <v>8416.1518100000012</v>
      </c>
      <c r="G27" s="385">
        <v>6.3993660664478008E-2</v>
      </c>
      <c r="H27" s="384">
        <v>37534.379289999997</v>
      </c>
      <c r="I27" s="385">
        <v>0.16433993210899048</v>
      </c>
      <c r="J27" s="384">
        <v>90317.10226</v>
      </c>
      <c r="K27" s="385">
        <v>0.10968465333635329</v>
      </c>
      <c r="L27" s="384">
        <v>1622788.5875200001</v>
      </c>
      <c r="M27" s="385">
        <v>4.0470228546042257E-2</v>
      </c>
      <c r="N27" s="384">
        <v>1468203.34424</v>
      </c>
      <c r="O27" s="385">
        <v>9.7296272584080454E-2</v>
      </c>
      <c r="P27" s="384">
        <v>579622.15763000003</v>
      </c>
      <c r="Q27" s="385">
        <v>3.2157397076597871E-2</v>
      </c>
      <c r="R27" s="384">
        <v>3535818.5925400001</v>
      </c>
      <c r="S27" s="385">
        <v>0.11035222799148392</v>
      </c>
      <c r="T27" s="384">
        <v>7206432.68193</v>
      </c>
      <c r="U27" s="385">
        <v>6.8467002174322736E-2</v>
      </c>
      <c r="V27" s="384">
        <v>0</v>
      </c>
      <c r="W27" s="385">
        <v>0</v>
      </c>
      <c r="X27" s="384">
        <v>0</v>
      </c>
      <c r="Y27" s="385">
        <v>0</v>
      </c>
      <c r="Z27" s="384">
        <v>0</v>
      </c>
      <c r="AA27" s="385">
        <v>0</v>
      </c>
      <c r="AB27" s="384">
        <v>0</v>
      </c>
      <c r="AC27" s="385">
        <v>0</v>
      </c>
      <c r="AD27" s="384">
        <v>0</v>
      </c>
      <c r="AE27" s="385">
        <v>0</v>
      </c>
      <c r="AF27" s="384">
        <v>7296749.78419</v>
      </c>
      <c r="AG27" s="385">
        <v>6.4922102062007034E-2</v>
      </c>
    </row>
    <row r="28" spans="1:33" ht="19.5" customHeight="1">
      <c r="A28" s="388" t="s">
        <v>514</v>
      </c>
      <c r="B28" s="384">
        <v>0</v>
      </c>
      <c r="C28" s="385">
        <v>0</v>
      </c>
      <c r="D28" s="384">
        <v>0</v>
      </c>
      <c r="E28" s="385">
        <v>0</v>
      </c>
      <c r="F28" s="384">
        <v>0</v>
      </c>
      <c r="G28" s="385">
        <v>0</v>
      </c>
      <c r="H28" s="384">
        <v>0</v>
      </c>
      <c r="I28" s="385">
        <v>0</v>
      </c>
      <c r="J28" s="384">
        <v>0</v>
      </c>
      <c r="K28" s="385">
        <v>0</v>
      </c>
      <c r="L28" s="384">
        <v>0</v>
      </c>
      <c r="M28" s="385">
        <v>0</v>
      </c>
      <c r="N28" s="384">
        <v>0</v>
      </c>
      <c r="O28" s="385">
        <v>0</v>
      </c>
      <c r="P28" s="384">
        <v>0</v>
      </c>
      <c r="Q28" s="385">
        <v>0</v>
      </c>
      <c r="R28" s="384">
        <v>0</v>
      </c>
      <c r="S28" s="385">
        <v>0</v>
      </c>
      <c r="T28" s="384">
        <v>0</v>
      </c>
      <c r="U28" s="385">
        <v>0</v>
      </c>
      <c r="V28" s="384">
        <v>0</v>
      </c>
      <c r="W28" s="385">
        <v>0</v>
      </c>
      <c r="X28" s="384">
        <v>0</v>
      </c>
      <c r="Y28" s="385">
        <v>0</v>
      </c>
      <c r="Z28" s="384">
        <v>0</v>
      </c>
      <c r="AA28" s="385">
        <v>0</v>
      </c>
      <c r="AB28" s="384">
        <v>0</v>
      </c>
      <c r="AC28" s="385">
        <v>0</v>
      </c>
      <c r="AD28" s="384">
        <v>0</v>
      </c>
      <c r="AE28" s="385">
        <v>0</v>
      </c>
      <c r="AF28" s="384">
        <v>0</v>
      </c>
      <c r="AG28" s="385">
        <v>0</v>
      </c>
    </row>
    <row r="29" spans="1:33" ht="19.5">
      <c r="A29" s="386" t="s">
        <v>515</v>
      </c>
      <c r="B29" s="384">
        <v>0</v>
      </c>
      <c r="C29" s="385">
        <v>0</v>
      </c>
      <c r="D29" s="384">
        <v>0</v>
      </c>
      <c r="E29" s="385">
        <v>0</v>
      </c>
      <c r="F29" s="384">
        <v>0</v>
      </c>
      <c r="G29" s="385">
        <v>0</v>
      </c>
      <c r="H29" s="384">
        <v>0</v>
      </c>
      <c r="I29" s="385">
        <v>0</v>
      </c>
      <c r="J29" s="384">
        <v>0</v>
      </c>
      <c r="K29" s="385">
        <v>0</v>
      </c>
      <c r="L29" s="384">
        <v>0</v>
      </c>
      <c r="M29" s="385">
        <v>0</v>
      </c>
      <c r="N29" s="384">
        <v>0</v>
      </c>
      <c r="O29" s="385">
        <v>0</v>
      </c>
      <c r="P29" s="384">
        <v>0</v>
      </c>
      <c r="Q29" s="385">
        <v>0</v>
      </c>
      <c r="R29" s="384">
        <v>0</v>
      </c>
      <c r="S29" s="385">
        <v>0</v>
      </c>
      <c r="T29" s="384">
        <v>0</v>
      </c>
      <c r="U29" s="385">
        <v>0</v>
      </c>
      <c r="V29" s="384">
        <v>0</v>
      </c>
      <c r="W29" s="385">
        <v>0</v>
      </c>
      <c r="X29" s="384">
        <v>0</v>
      </c>
      <c r="Y29" s="385">
        <v>0</v>
      </c>
      <c r="Z29" s="384">
        <v>0</v>
      </c>
      <c r="AA29" s="385">
        <v>0</v>
      </c>
      <c r="AB29" s="384">
        <v>0</v>
      </c>
      <c r="AC29" s="385">
        <v>0</v>
      </c>
      <c r="AD29" s="384">
        <v>0</v>
      </c>
      <c r="AE29" s="385">
        <v>0</v>
      </c>
      <c r="AF29" s="384">
        <v>0</v>
      </c>
      <c r="AG29" s="385">
        <v>0</v>
      </c>
    </row>
    <row r="30" spans="1:33" ht="19.5">
      <c r="A30" s="386" t="s">
        <v>521</v>
      </c>
      <c r="B30" s="384">
        <v>0</v>
      </c>
      <c r="C30" s="385">
        <v>0</v>
      </c>
      <c r="D30" s="384">
        <v>0</v>
      </c>
      <c r="E30" s="385">
        <v>0</v>
      </c>
      <c r="F30" s="384">
        <v>0</v>
      </c>
      <c r="G30" s="385">
        <v>0</v>
      </c>
      <c r="H30" s="384">
        <v>0</v>
      </c>
      <c r="I30" s="385">
        <v>0</v>
      </c>
      <c r="J30" s="384">
        <v>0</v>
      </c>
      <c r="K30" s="385">
        <v>0</v>
      </c>
      <c r="L30" s="384">
        <v>0</v>
      </c>
      <c r="M30" s="385">
        <v>0</v>
      </c>
      <c r="N30" s="384">
        <v>0</v>
      </c>
      <c r="O30" s="385">
        <v>0</v>
      </c>
      <c r="P30" s="384">
        <v>0</v>
      </c>
      <c r="Q30" s="385">
        <v>0</v>
      </c>
      <c r="R30" s="384">
        <v>0</v>
      </c>
      <c r="S30" s="385">
        <v>0</v>
      </c>
      <c r="T30" s="384">
        <v>0</v>
      </c>
      <c r="U30" s="385">
        <v>0</v>
      </c>
      <c r="V30" s="384">
        <v>0</v>
      </c>
      <c r="W30" s="385">
        <v>0</v>
      </c>
      <c r="X30" s="384">
        <v>0</v>
      </c>
      <c r="Y30" s="385">
        <v>0</v>
      </c>
      <c r="Z30" s="384">
        <v>0</v>
      </c>
      <c r="AA30" s="385">
        <v>0</v>
      </c>
      <c r="AB30" s="384">
        <v>0</v>
      </c>
      <c r="AC30" s="385">
        <v>0</v>
      </c>
      <c r="AD30" s="384">
        <v>0</v>
      </c>
      <c r="AE30" s="385">
        <v>0</v>
      </c>
      <c r="AF30" s="384">
        <v>0</v>
      </c>
      <c r="AG30" s="385">
        <v>0</v>
      </c>
    </row>
    <row r="31" spans="1:33" ht="18">
      <c r="A31" s="379" t="s">
        <v>522</v>
      </c>
      <c r="B31" s="382">
        <v>370441.99951999995</v>
      </c>
      <c r="C31" s="383">
        <v>1.0876778266367813</v>
      </c>
      <c r="D31" s="382">
        <v>129185.4298</v>
      </c>
      <c r="E31" s="383">
        <v>1.0508488192990517</v>
      </c>
      <c r="F31" s="382">
        <v>144359.93561000002</v>
      </c>
      <c r="G31" s="383">
        <v>1.09766564833058</v>
      </c>
      <c r="H31" s="382">
        <v>232324.14207</v>
      </c>
      <c r="I31" s="383">
        <v>1.0172043459164197</v>
      </c>
      <c r="J31" s="382">
        <v>876311.50699999998</v>
      </c>
      <c r="K31" s="383">
        <v>1.0642272776118664</v>
      </c>
      <c r="L31" s="382">
        <v>43048136.268540002</v>
      </c>
      <c r="M31" s="383">
        <v>1.0735643118685128</v>
      </c>
      <c r="N31" s="382">
        <v>15773599.52661</v>
      </c>
      <c r="O31" s="383">
        <v>1.0452996481680108</v>
      </c>
      <c r="P31" s="382">
        <v>19445964.576439999</v>
      </c>
      <c r="Q31" s="383">
        <v>1.078860765052422</v>
      </c>
      <c r="R31" s="382">
        <v>33921329.625780001</v>
      </c>
      <c r="S31" s="383">
        <v>1.0586782671871493</v>
      </c>
      <c r="T31" s="382">
        <v>112189029.99737</v>
      </c>
      <c r="U31" s="383">
        <v>1.0658875063144178</v>
      </c>
      <c r="V31" s="382">
        <v>2885554.3771299999</v>
      </c>
      <c r="W31" s="383">
        <v>1.1433635741953698</v>
      </c>
      <c r="X31" s="382">
        <v>757217.62650999997</v>
      </c>
      <c r="Y31" s="383">
        <v>1.0911292333833862</v>
      </c>
      <c r="Z31" s="382">
        <v>1155065.72544</v>
      </c>
      <c r="AA31" s="383">
        <v>1.1657955225930665</v>
      </c>
      <c r="AB31" s="382">
        <v>2216821.1928699999</v>
      </c>
      <c r="AC31" s="383">
        <v>1.0524495516208585</v>
      </c>
      <c r="AD31" s="382">
        <v>7014658.9219499994</v>
      </c>
      <c r="AE31" s="383">
        <v>1.1108180879808793</v>
      </c>
      <c r="AF31" s="382">
        <v>120080000.42632</v>
      </c>
      <c r="AG31" s="383">
        <v>1.0683998045506227</v>
      </c>
    </row>
    <row r="32" spans="1:33" ht="18">
      <c r="A32" s="379" t="s">
        <v>681</v>
      </c>
      <c r="B32" s="382">
        <v>29861.369440000002</v>
      </c>
      <c r="C32" s="383">
        <v>8.7677826636781364E-2</v>
      </c>
      <c r="D32" s="382">
        <v>6251.0671900000007</v>
      </c>
      <c r="E32" s="383">
        <v>5.0848819299051801E-2</v>
      </c>
      <c r="F32" s="382">
        <v>12844.536699999999</v>
      </c>
      <c r="G32" s="383">
        <v>9.766564833057996E-2</v>
      </c>
      <c r="H32" s="382">
        <v>3929.3824500000001</v>
      </c>
      <c r="I32" s="383">
        <v>1.7204345916419676E-2</v>
      </c>
      <c r="J32" s="382">
        <v>52886.355779999998</v>
      </c>
      <c r="K32" s="383">
        <v>6.422727761186639E-2</v>
      </c>
      <c r="L32" s="382">
        <v>2949806.0682600001</v>
      </c>
      <c r="M32" s="383">
        <v>7.3564311868512727E-2</v>
      </c>
      <c r="N32" s="382">
        <v>683572.89715999993</v>
      </c>
      <c r="O32" s="383">
        <v>4.5299648168010867E-2</v>
      </c>
      <c r="P32" s="382">
        <v>1421428.6897400001</v>
      </c>
      <c r="Q32" s="383">
        <v>7.8860765052422135E-2</v>
      </c>
      <c r="R32" s="382">
        <v>1880122.51202</v>
      </c>
      <c r="S32" s="383">
        <v>5.8678267187149358E-2</v>
      </c>
      <c r="T32" s="382">
        <v>6934930.1671800008</v>
      </c>
      <c r="U32" s="383">
        <v>6.5887506314417768E-2</v>
      </c>
      <c r="V32" s="382">
        <v>361812.63631000003</v>
      </c>
      <c r="W32" s="383">
        <v>0.14336357419536985</v>
      </c>
      <c r="X32" s="382">
        <v>63241.511359999997</v>
      </c>
      <c r="Y32" s="383">
        <v>9.1129233383386132E-2</v>
      </c>
      <c r="Z32" s="382">
        <v>164269.56688999999</v>
      </c>
      <c r="AA32" s="383">
        <v>0.16579552259306646</v>
      </c>
      <c r="AB32" s="382">
        <v>110476.81801999999</v>
      </c>
      <c r="AC32" s="383">
        <v>5.2449551620858501E-2</v>
      </c>
      <c r="AD32" s="382">
        <v>699800.53258</v>
      </c>
      <c r="AE32" s="383">
        <v>0.11081808798087953</v>
      </c>
      <c r="AF32" s="382">
        <v>7687617.055540001</v>
      </c>
      <c r="AG32" s="383">
        <v>6.8399804550622625E-2</v>
      </c>
    </row>
    <row r="33" spans="1:33" ht="22.5" customHeight="1">
      <c r="A33" s="760" t="s">
        <v>524</v>
      </c>
      <c r="B33" s="761">
        <v>340580.63007999997</v>
      </c>
      <c r="C33" s="762">
        <v>1</v>
      </c>
      <c r="D33" s="761">
        <v>122934.36261</v>
      </c>
      <c r="E33" s="762">
        <v>1</v>
      </c>
      <c r="F33" s="763">
        <v>131515.39890999999</v>
      </c>
      <c r="G33" s="762">
        <v>1</v>
      </c>
      <c r="H33" s="761">
        <v>228394.75962</v>
      </c>
      <c r="I33" s="762">
        <v>1</v>
      </c>
      <c r="J33" s="761">
        <v>823425.15122</v>
      </c>
      <c r="K33" s="762">
        <v>1</v>
      </c>
      <c r="L33" s="761">
        <v>40098330.200279996</v>
      </c>
      <c r="M33" s="762">
        <v>1</v>
      </c>
      <c r="N33" s="761">
        <v>15090026.629450001</v>
      </c>
      <c r="O33" s="762">
        <v>1</v>
      </c>
      <c r="P33" s="763">
        <v>18024535.886700001</v>
      </c>
      <c r="Q33" s="762">
        <v>1</v>
      </c>
      <c r="R33" s="761">
        <v>32041207.113759998</v>
      </c>
      <c r="S33" s="762">
        <v>1</v>
      </c>
      <c r="T33" s="761">
        <v>105254099.83018999</v>
      </c>
      <c r="U33" s="762">
        <v>1</v>
      </c>
      <c r="V33" s="761">
        <v>2523741.7408199999</v>
      </c>
      <c r="W33" s="762">
        <v>1</v>
      </c>
      <c r="X33" s="761">
        <v>693976.11514999997</v>
      </c>
      <c r="Y33" s="762">
        <v>1</v>
      </c>
      <c r="Z33" s="763">
        <v>990796.15854999993</v>
      </c>
      <c r="AA33" s="762">
        <v>1</v>
      </c>
      <c r="AB33" s="761">
        <v>2106344.3748499998</v>
      </c>
      <c r="AC33" s="762">
        <v>1</v>
      </c>
      <c r="AD33" s="761">
        <v>6314858.38937</v>
      </c>
      <c r="AE33" s="762">
        <v>1</v>
      </c>
      <c r="AF33" s="761">
        <v>112392383.37077998</v>
      </c>
      <c r="AG33" s="762">
        <v>1</v>
      </c>
    </row>
    <row r="34" spans="1:33" ht="19.5">
      <c r="A34" s="388" t="s">
        <v>525</v>
      </c>
      <c r="B34" s="384">
        <v>518.85655999999994</v>
      </c>
      <c r="C34" s="385">
        <v>1.5234470612087488E-3</v>
      </c>
      <c r="D34" s="384">
        <v>17.55883</v>
      </c>
      <c r="E34" s="385">
        <v>1.4283093536429734E-4</v>
      </c>
      <c r="F34" s="384">
        <v>24.661799999999999</v>
      </c>
      <c r="G34" s="385">
        <v>1.8752024633158604E-4</v>
      </c>
      <c r="H34" s="384">
        <v>35.506999999999998</v>
      </c>
      <c r="I34" s="385">
        <v>1.5546328671934526E-4</v>
      </c>
      <c r="J34" s="384">
        <v>596.58418999999981</v>
      </c>
      <c r="K34" s="385">
        <v>7.2451538444762251E-4</v>
      </c>
      <c r="L34" s="384">
        <v>81661.416299999997</v>
      </c>
      <c r="M34" s="385">
        <v>2.0365290996438991E-3</v>
      </c>
      <c r="N34" s="384">
        <v>979.52006999999992</v>
      </c>
      <c r="O34" s="385">
        <v>6.4911752248889267E-5</v>
      </c>
      <c r="P34" s="384">
        <v>6113.0349999999999</v>
      </c>
      <c r="Q34" s="385">
        <v>3.391507575243979E-4</v>
      </c>
      <c r="R34" s="384">
        <v>3193.22</v>
      </c>
      <c r="S34" s="385">
        <v>9.9659790864392288E-5</v>
      </c>
      <c r="T34" s="384">
        <v>91947.19137</v>
      </c>
      <c r="U34" s="381">
        <v>8.7357349042309536E-4</v>
      </c>
      <c r="V34" s="384">
        <v>3932.9136100000001</v>
      </c>
      <c r="W34" s="385">
        <v>1.5583661142451681E-3</v>
      </c>
      <c r="X34" s="384">
        <v>231.30617000000001</v>
      </c>
      <c r="Y34" s="385">
        <v>3.3330566420143175E-4</v>
      </c>
      <c r="Z34" s="384">
        <v>281.79750000000001</v>
      </c>
      <c r="AA34" s="385">
        <v>2.8441521252202075E-4</v>
      </c>
      <c r="AB34" s="384">
        <v>3353.3645999999999</v>
      </c>
      <c r="AC34" s="385">
        <v>1.5920305530470558E-3</v>
      </c>
      <c r="AD34" s="384">
        <v>7799.3818799999999</v>
      </c>
      <c r="AE34" s="385">
        <v>1.2350842091928685E-3</v>
      </c>
      <c r="AF34" s="384">
        <v>100343.15744</v>
      </c>
      <c r="AG34" s="385">
        <v>8.9279321632472312E-4</v>
      </c>
    </row>
    <row r="35" spans="1:33" ht="28.5">
      <c r="A35" s="388" t="s">
        <v>526</v>
      </c>
      <c r="B35" s="384">
        <v>0</v>
      </c>
      <c r="C35" s="385">
        <v>0</v>
      </c>
      <c r="D35" s="384">
        <v>0</v>
      </c>
      <c r="E35" s="385">
        <v>0</v>
      </c>
      <c r="F35" s="384">
        <v>0</v>
      </c>
      <c r="G35" s="385">
        <v>0</v>
      </c>
      <c r="H35" s="384">
        <v>0</v>
      </c>
      <c r="I35" s="385">
        <v>0</v>
      </c>
      <c r="J35" s="384">
        <v>0</v>
      </c>
      <c r="K35" s="385">
        <v>0</v>
      </c>
      <c r="L35" s="384">
        <v>0</v>
      </c>
      <c r="M35" s="385">
        <v>0</v>
      </c>
      <c r="N35" s="384">
        <v>0</v>
      </c>
      <c r="O35" s="385">
        <v>0</v>
      </c>
      <c r="P35" s="384">
        <v>0</v>
      </c>
      <c r="Q35" s="385">
        <v>0</v>
      </c>
      <c r="R35" s="384">
        <v>0</v>
      </c>
      <c r="S35" s="385">
        <v>0</v>
      </c>
      <c r="T35" s="384">
        <v>0</v>
      </c>
      <c r="U35" s="381">
        <v>0</v>
      </c>
      <c r="V35" s="384">
        <v>0</v>
      </c>
      <c r="W35" s="385">
        <v>0</v>
      </c>
      <c r="X35" s="384">
        <v>0</v>
      </c>
      <c r="Y35" s="385">
        <v>0</v>
      </c>
      <c r="Z35" s="384">
        <v>0</v>
      </c>
      <c r="AA35" s="385">
        <v>0</v>
      </c>
      <c r="AB35" s="384">
        <v>0</v>
      </c>
      <c r="AC35" s="385">
        <v>0</v>
      </c>
      <c r="AD35" s="384">
        <v>0</v>
      </c>
      <c r="AE35" s="385">
        <v>0</v>
      </c>
      <c r="AF35" s="384">
        <v>0</v>
      </c>
      <c r="AG35" s="381">
        <v>0</v>
      </c>
    </row>
    <row r="36" spans="1:33" ht="12.75" customHeight="1">
      <c r="A36" s="23" t="s">
        <v>682</v>
      </c>
    </row>
    <row r="37" spans="1:33" ht="12.75" customHeight="1">
      <c r="A37" s="23"/>
    </row>
    <row r="38" spans="1:33" ht="12.75" customHeight="1">
      <c r="A38" s="660" t="s">
        <v>97</v>
      </c>
      <c r="L38" s="136"/>
    </row>
    <row r="39" spans="1:33" ht="12.75" customHeight="1"/>
    <row r="40" spans="1:33" ht="12.75" customHeight="1"/>
    <row r="41" spans="1:33" ht="12.75" customHeight="1"/>
    <row r="42" spans="1:33" ht="12.75" customHeight="1">
      <c r="F42" s="136"/>
      <c r="P42" s="136"/>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28" t="s">
        <v>989</v>
      </c>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39"/>
  <sheetViews>
    <sheetView showGridLines="0" zoomScaleNormal="100" workbookViewId="0"/>
  </sheetViews>
  <sheetFormatPr defaultRowHeight="15"/>
  <cols>
    <col min="1" max="1" width="22.5703125" customWidth="1"/>
    <col min="2" max="7" width="12.140625" customWidth="1"/>
    <col min="8" max="8" width="12.28515625" customWidth="1"/>
  </cols>
  <sheetData>
    <row r="1" spans="1:11" ht="12.75" customHeight="1">
      <c r="A1" s="140" t="s">
        <v>789</v>
      </c>
      <c r="J1" s="141" t="str">
        <f>Naslovnica!A20</f>
        <v>Veljača 2020.</v>
      </c>
    </row>
    <row r="2" spans="1:11" ht="12.75" customHeight="1">
      <c r="A2" s="571" t="s">
        <v>790</v>
      </c>
      <c r="I2" s="562"/>
      <c r="J2" s="573" t="str">
        <f>Naslovnica!A24</f>
        <v>February 2020</v>
      </c>
    </row>
    <row r="3" spans="1:11" ht="12.75" customHeight="1"/>
    <row r="4" spans="1:11" ht="33.75">
      <c r="A4" s="764" t="s">
        <v>664</v>
      </c>
      <c r="B4" s="765" t="s">
        <v>35</v>
      </c>
      <c r="C4" s="765" t="s">
        <v>36</v>
      </c>
      <c r="D4" s="765" t="s">
        <v>37</v>
      </c>
      <c r="E4" s="765" t="s">
        <v>276</v>
      </c>
      <c r="F4" s="765" t="s">
        <v>277</v>
      </c>
      <c r="G4" s="765" t="s">
        <v>38</v>
      </c>
      <c r="H4" s="765" t="s">
        <v>39</v>
      </c>
      <c r="I4" s="765" t="s">
        <v>40</v>
      </c>
      <c r="J4" s="765" t="s">
        <v>502</v>
      </c>
    </row>
    <row r="5" spans="1:11" ht="21.75">
      <c r="A5" s="770" t="s">
        <v>665</v>
      </c>
      <c r="B5" s="771">
        <v>48321</v>
      </c>
      <c r="C5" s="771">
        <v>99547</v>
      </c>
      <c r="D5" s="771">
        <v>32937</v>
      </c>
      <c r="E5" s="771">
        <v>1835</v>
      </c>
      <c r="F5" s="771">
        <v>967</v>
      </c>
      <c r="G5" s="771">
        <v>23712</v>
      </c>
      <c r="H5" s="771">
        <v>34200</v>
      </c>
      <c r="I5" s="771">
        <v>80595</v>
      </c>
      <c r="J5" s="771">
        <v>322114</v>
      </c>
      <c r="K5" s="53"/>
    </row>
    <row r="6" spans="1:11" ht="22.5">
      <c r="A6" s="826" t="s">
        <v>666</v>
      </c>
      <c r="B6" s="389">
        <v>0.15001210751473082</v>
      </c>
      <c r="C6" s="389">
        <v>0.30904276125843644</v>
      </c>
      <c r="D6" s="389">
        <v>0.10225261863812191</v>
      </c>
      <c r="E6" s="389">
        <v>5.6967409053937422E-3</v>
      </c>
      <c r="F6" s="389">
        <v>3.0020427550494547E-3</v>
      </c>
      <c r="G6" s="389">
        <v>7.3613689563322302E-2</v>
      </c>
      <c r="H6" s="389">
        <v>0.10617359071633024</v>
      </c>
      <c r="I6" s="389">
        <v>0.25020644864861508</v>
      </c>
      <c r="J6" s="389">
        <v>1</v>
      </c>
      <c r="K6" s="53"/>
    </row>
    <row r="7" spans="1:11" ht="22.5">
      <c r="A7" s="826" t="s">
        <v>667</v>
      </c>
      <c r="B7" s="226">
        <v>625</v>
      </c>
      <c r="C7" s="226">
        <v>480</v>
      </c>
      <c r="D7" s="226">
        <v>298</v>
      </c>
      <c r="E7" s="226">
        <v>58</v>
      </c>
      <c r="F7" s="226">
        <v>42</v>
      </c>
      <c r="G7" s="226">
        <v>192</v>
      </c>
      <c r="H7" s="226">
        <v>757</v>
      </c>
      <c r="I7" s="226">
        <v>642</v>
      </c>
      <c r="J7" s="226">
        <v>3094</v>
      </c>
      <c r="K7" s="53"/>
    </row>
    <row r="8" spans="1:11" ht="22.5">
      <c r="A8" s="79" t="s">
        <v>668</v>
      </c>
      <c r="B8" s="225">
        <v>4</v>
      </c>
      <c r="C8" s="225">
        <v>6</v>
      </c>
      <c r="D8" s="225">
        <v>30</v>
      </c>
      <c r="E8" s="225">
        <v>1</v>
      </c>
      <c r="F8" s="225">
        <v>3</v>
      </c>
      <c r="G8" s="225">
        <v>0</v>
      </c>
      <c r="H8" s="225">
        <v>0</v>
      </c>
      <c r="I8" s="225">
        <v>61</v>
      </c>
      <c r="J8" s="225">
        <v>105</v>
      </c>
      <c r="K8" s="53"/>
    </row>
    <row r="9" spans="1:11" ht="22.5">
      <c r="A9" s="826" t="s">
        <v>765</v>
      </c>
      <c r="B9" s="226">
        <v>21</v>
      </c>
      <c r="C9" s="226">
        <v>16</v>
      </c>
      <c r="D9" s="226">
        <v>3</v>
      </c>
      <c r="E9" s="226">
        <v>1</v>
      </c>
      <c r="F9" s="226">
        <v>0</v>
      </c>
      <c r="G9" s="226">
        <v>2</v>
      </c>
      <c r="H9" s="226">
        <v>6</v>
      </c>
      <c r="I9" s="226">
        <v>16</v>
      </c>
      <c r="J9" s="226">
        <v>65</v>
      </c>
    </row>
    <row r="10" spans="1:11" ht="22.5">
      <c r="A10" s="826" t="s">
        <v>991</v>
      </c>
      <c r="B10" s="226">
        <v>212</v>
      </c>
      <c r="C10" s="226">
        <v>142</v>
      </c>
      <c r="D10" s="226">
        <v>1</v>
      </c>
      <c r="E10" s="226">
        <v>0</v>
      </c>
      <c r="F10" s="226">
        <v>1</v>
      </c>
      <c r="G10" s="226">
        <v>72</v>
      </c>
      <c r="H10" s="226">
        <v>206</v>
      </c>
      <c r="I10" s="226">
        <v>71</v>
      </c>
      <c r="J10" s="226">
        <v>705</v>
      </c>
    </row>
    <row r="11" spans="1:11" ht="22.5">
      <c r="A11" s="826" t="s">
        <v>669</v>
      </c>
      <c r="B11" s="226">
        <v>237</v>
      </c>
      <c r="C11" s="226">
        <v>164</v>
      </c>
      <c r="D11" s="226">
        <v>34</v>
      </c>
      <c r="E11" s="226">
        <v>2</v>
      </c>
      <c r="F11" s="226">
        <v>4</v>
      </c>
      <c r="G11" s="226">
        <v>74</v>
      </c>
      <c r="H11" s="226">
        <v>212</v>
      </c>
      <c r="I11" s="226">
        <v>148</v>
      </c>
      <c r="J11" s="226">
        <v>875</v>
      </c>
    </row>
    <row r="12" spans="1:11" ht="21.75">
      <c r="A12" s="770" t="s">
        <v>670</v>
      </c>
      <c r="B12" s="771">
        <v>48709</v>
      </c>
      <c r="C12" s="771">
        <v>99863</v>
      </c>
      <c r="D12" s="771">
        <v>33201</v>
      </c>
      <c r="E12" s="771">
        <v>1891</v>
      </c>
      <c r="F12" s="771">
        <v>1005</v>
      </c>
      <c r="G12" s="771">
        <v>23830</v>
      </c>
      <c r="H12" s="771">
        <v>34745</v>
      </c>
      <c r="I12" s="771">
        <v>81089</v>
      </c>
      <c r="J12" s="771">
        <v>324333</v>
      </c>
    </row>
    <row r="13" spans="1:11" ht="21.75">
      <c r="A13" s="766" t="s">
        <v>671</v>
      </c>
      <c r="B13" s="767">
        <v>0.15018206596306882</v>
      </c>
      <c r="C13" s="767">
        <v>0.30790268026996942</v>
      </c>
      <c r="D13" s="767">
        <v>0.10236701168243749</v>
      </c>
      <c r="E13" s="768">
        <v>5.8304273694012015E-3</v>
      </c>
      <c r="F13" s="769">
        <v>3.0986671106547898E-3</v>
      </c>
      <c r="G13" s="767">
        <v>7.3473867907366805E-2</v>
      </c>
      <c r="H13" s="767">
        <v>0.10712755100467729</v>
      </c>
      <c r="I13" s="767">
        <v>0.25001772869242417</v>
      </c>
      <c r="J13" s="767">
        <v>1</v>
      </c>
    </row>
    <row r="14" spans="1:11" ht="12.75" customHeight="1">
      <c r="A14" s="22" t="s">
        <v>663</v>
      </c>
    </row>
    <row r="15" spans="1:11" ht="12.75" customHeight="1">
      <c r="A15" s="29" t="s">
        <v>672</v>
      </c>
    </row>
    <row r="16" spans="1:11" ht="12.75" customHeight="1"/>
    <row r="17" spans="1:10" ht="12.75" customHeight="1"/>
    <row r="18" spans="1:10">
      <c r="A18" s="140" t="s">
        <v>792</v>
      </c>
      <c r="B18" s="273"/>
      <c r="C18" s="273"/>
      <c r="D18" s="273"/>
      <c r="E18" s="273"/>
      <c r="F18" s="273"/>
      <c r="G18" s="839"/>
      <c r="H18" s="839" t="s">
        <v>45</v>
      </c>
      <c r="I18" s="298"/>
      <c r="J18" s="772" t="s">
        <v>1355</v>
      </c>
    </row>
    <row r="19" spans="1:10">
      <c r="A19" s="571" t="s">
        <v>791</v>
      </c>
      <c r="B19" s="273"/>
      <c r="C19" s="273"/>
      <c r="D19" s="273"/>
      <c r="E19" s="273"/>
      <c r="F19" s="273"/>
      <c r="G19" s="585"/>
      <c r="H19" s="585" t="s">
        <v>46</v>
      </c>
      <c r="I19" s="773"/>
      <c r="J19" s="573" t="s">
        <v>1356</v>
      </c>
    </row>
    <row r="20" spans="1:10">
      <c r="A20" s="273"/>
      <c r="B20" s="273"/>
      <c r="C20" s="273"/>
      <c r="D20" s="273"/>
      <c r="E20" s="273"/>
      <c r="F20" s="273"/>
      <c r="G20" s="273"/>
      <c r="H20" s="273"/>
      <c r="I20" s="273"/>
      <c r="J20" s="273"/>
    </row>
    <row r="21" spans="1:10" ht="24" customHeight="1">
      <c r="A21" s="796"/>
      <c r="B21" s="797"/>
      <c r="C21" s="797" t="s">
        <v>1357</v>
      </c>
      <c r="D21" s="797"/>
      <c r="E21" s="1010" t="s">
        <v>746</v>
      </c>
      <c r="F21" s="1013"/>
      <c r="G21" s="1013"/>
      <c r="H21" s="1014"/>
      <c r="I21" s="1015"/>
      <c r="J21" s="1015"/>
    </row>
    <row r="22" spans="1:10" ht="24">
      <c r="A22" s="796"/>
      <c r="B22" s="798"/>
      <c r="C22" s="799" t="s">
        <v>1358</v>
      </c>
      <c r="D22" s="798"/>
      <c r="E22" s="1016" t="s">
        <v>636</v>
      </c>
      <c r="F22" s="1016"/>
      <c r="G22" s="800" t="s">
        <v>637</v>
      </c>
      <c r="H22" s="1017"/>
      <c r="I22" s="1017"/>
      <c r="J22" s="323"/>
    </row>
    <row r="23" spans="1:10" ht="21.75">
      <c r="A23" s="823" t="s">
        <v>638</v>
      </c>
      <c r="B23" s="823" t="s">
        <v>639</v>
      </c>
      <c r="C23" s="823" t="s">
        <v>640</v>
      </c>
      <c r="D23" s="823" t="s">
        <v>641</v>
      </c>
      <c r="E23" s="823" t="s">
        <v>639</v>
      </c>
      <c r="F23" s="823" t="s">
        <v>640</v>
      </c>
      <c r="G23" s="823" t="s">
        <v>641</v>
      </c>
      <c r="H23" s="324"/>
      <c r="I23" s="324"/>
      <c r="J23" s="324"/>
    </row>
    <row r="24" spans="1:10">
      <c r="A24" s="78" t="s">
        <v>8</v>
      </c>
      <c r="B24" s="390">
        <v>870</v>
      </c>
      <c r="C24" s="390">
        <v>773</v>
      </c>
      <c r="D24" s="390">
        <v>1643</v>
      </c>
      <c r="E24" s="390">
        <v>26</v>
      </c>
      <c r="F24" s="390">
        <v>5</v>
      </c>
      <c r="G24" s="391">
        <v>1.9230769230769162E-2</v>
      </c>
      <c r="H24" s="325"/>
      <c r="I24" s="325"/>
      <c r="J24" s="326"/>
    </row>
    <row r="25" spans="1:10">
      <c r="A25" s="78" t="s">
        <v>9</v>
      </c>
      <c r="B25" s="390">
        <v>5592</v>
      </c>
      <c r="C25" s="390">
        <v>3344</v>
      </c>
      <c r="D25" s="390">
        <v>8936</v>
      </c>
      <c r="E25" s="390">
        <v>361</v>
      </c>
      <c r="F25" s="390">
        <v>317</v>
      </c>
      <c r="G25" s="391">
        <v>8.2102203923468231E-2</v>
      </c>
      <c r="H25" s="325"/>
      <c r="I25" s="325"/>
      <c r="J25" s="326"/>
    </row>
    <row r="26" spans="1:10">
      <c r="A26" s="78" t="s">
        <v>10</v>
      </c>
      <c r="B26" s="390">
        <v>10358</v>
      </c>
      <c r="C26" s="390">
        <v>6690</v>
      </c>
      <c r="D26" s="390">
        <v>17048</v>
      </c>
      <c r="E26" s="390">
        <v>402</v>
      </c>
      <c r="F26" s="390">
        <v>359</v>
      </c>
      <c r="G26" s="391">
        <v>4.6724381408485227E-2</v>
      </c>
      <c r="H26" s="325"/>
      <c r="I26" s="325"/>
      <c r="J26" s="326"/>
    </row>
    <row r="27" spans="1:10">
      <c r="A27" s="78" t="s">
        <v>11</v>
      </c>
      <c r="B27" s="390">
        <v>18349</v>
      </c>
      <c r="C27" s="390">
        <v>13259</v>
      </c>
      <c r="D27" s="390">
        <v>31608</v>
      </c>
      <c r="E27" s="390">
        <v>304</v>
      </c>
      <c r="F27" s="390">
        <v>345</v>
      </c>
      <c r="G27" s="391">
        <v>2.0963209405988614E-2</v>
      </c>
      <c r="H27" s="325"/>
      <c r="I27" s="325"/>
      <c r="J27" s="326"/>
    </row>
    <row r="28" spans="1:10">
      <c r="A28" s="78" t="s">
        <v>12</v>
      </c>
      <c r="B28" s="390">
        <v>23986</v>
      </c>
      <c r="C28" s="390">
        <v>19489</v>
      </c>
      <c r="D28" s="390">
        <v>43475</v>
      </c>
      <c r="E28" s="390">
        <v>557</v>
      </c>
      <c r="F28" s="390">
        <v>623</v>
      </c>
      <c r="G28" s="391">
        <v>2.7899278874571554E-2</v>
      </c>
      <c r="H28" s="325"/>
      <c r="I28" s="325"/>
      <c r="J28" s="326"/>
    </row>
    <row r="29" spans="1:10">
      <c r="A29" s="78" t="s">
        <v>13</v>
      </c>
      <c r="B29" s="390">
        <v>24483</v>
      </c>
      <c r="C29" s="390">
        <v>22077</v>
      </c>
      <c r="D29" s="390">
        <v>46560</v>
      </c>
      <c r="E29" s="390">
        <v>655</v>
      </c>
      <c r="F29" s="390">
        <v>701</v>
      </c>
      <c r="G29" s="391">
        <v>2.9997345367666517E-2</v>
      </c>
      <c r="H29" s="325"/>
      <c r="I29" s="325"/>
      <c r="J29" s="326"/>
    </row>
    <row r="30" spans="1:10">
      <c r="A30" s="78" t="s">
        <v>14</v>
      </c>
      <c r="B30" s="390">
        <v>22434</v>
      </c>
      <c r="C30" s="390">
        <v>22731</v>
      </c>
      <c r="D30" s="390">
        <v>45165</v>
      </c>
      <c r="E30" s="390">
        <v>731</v>
      </c>
      <c r="F30" s="390">
        <v>728</v>
      </c>
      <c r="G30" s="391">
        <v>3.3382144328009788E-2</v>
      </c>
      <c r="H30" s="325"/>
      <c r="I30" s="325"/>
      <c r="J30" s="326"/>
    </row>
    <row r="31" spans="1:10">
      <c r="A31" s="78" t="s">
        <v>41</v>
      </c>
      <c r="B31" s="390">
        <v>35264</v>
      </c>
      <c r="C31" s="390">
        <v>39632</v>
      </c>
      <c r="D31" s="390">
        <v>74896</v>
      </c>
      <c r="E31" s="390">
        <v>1090</v>
      </c>
      <c r="F31" s="390">
        <v>1328</v>
      </c>
      <c r="G31" s="391">
        <v>3.3361847733105243E-2</v>
      </c>
      <c r="H31" s="325"/>
      <c r="I31" s="325"/>
      <c r="J31" s="326"/>
    </row>
    <row r="32" spans="1:10">
      <c r="A32" s="78" t="s">
        <v>42</v>
      </c>
      <c r="B32" s="390">
        <v>18056</v>
      </c>
      <c r="C32" s="390">
        <v>19851</v>
      </c>
      <c r="D32" s="390">
        <v>37907</v>
      </c>
      <c r="E32" s="390">
        <v>481</v>
      </c>
      <c r="F32" s="390">
        <v>585</v>
      </c>
      <c r="G32" s="391">
        <v>2.893515376889888E-2</v>
      </c>
      <c r="H32" s="325"/>
      <c r="I32" s="325"/>
      <c r="J32" s="326"/>
    </row>
    <row r="33" spans="1:10">
      <c r="A33" s="78" t="s">
        <v>43</v>
      </c>
      <c r="B33" s="390">
        <v>5283</v>
      </c>
      <c r="C33" s="390">
        <v>7013</v>
      </c>
      <c r="D33" s="390">
        <v>12296</v>
      </c>
      <c r="E33" s="390">
        <v>58</v>
      </c>
      <c r="F33" s="390">
        <v>71</v>
      </c>
      <c r="G33" s="391">
        <v>1.0602449247965717E-2</v>
      </c>
      <c r="H33" s="325"/>
      <c r="I33" s="325"/>
      <c r="J33" s="326"/>
    </row>
    <row r="34" spans="1:10">
      <c r="A34" s="78" t="s">
        <v>44</v>
      </c>
      <c r="B34" s="390">
        <v>381</v>
      </c>
      <c r="C34" s="390">
        <v>532</v>
      </c>
      <c r="D34" s="390">
        <v>913</v>
      </c>
      <c r="E34" s="390">
        <v>18</v>
      </c>
      <c r="F34" s="390">
        <v>8</v>
      </c>
      <c r="G34" s="391">
        <v>2.9312288613303261E-2</v>
      </c>
      <c r="H34" s="325"/>
      <c r="I34" s="325"/>
      <c r="J34" s="326"/>
    </row>
    <row r="35" spans="1:10" ht="24">
      <c r="A35" s="876" t="s">
        <v>642</v>
      </c>
      <c r="B35" s="802">
        <v>165056</v>
      </c>
      <c r="C35" s="802">
        <v>155391</v>
      </c>
      <c r="D35" s="802">
        <v>320447</v>
      </c>
      <c r="E35" s="802">
        <v>4683</v>
      </c>
      <c r="F35" s="802">
        <v>5070</v>
      </c>
      <c r="G35" s="803">
        <v>3.1391014953620067E-2</v>
      </c>
      <c r="H35" s="327"/>
      <c r="I35" s="327"/>
      <c r="J35" s="328"/>
    </row>
    <row r="36" spans="1:10">
      <c r="A36" s="22" t="s">
        <v>662</v>
      </c>
      <c r="B36" s="273"/>
      <c r="C36" s="273"/>
      <c r="D36" s="273"/>
      <c r="E36" s="273"/>
      <c r="F36" s="273"/>
      <c r="G36" s="273"/>
      <c r="H36" s="273"/>
      <c r="I36" s="273"/>
      <c r="J36" s="273"/>
    </row>
    <row r="37" spans="1:10">
      <c r="A37" s="273"/>
      <c r="B37" s="273"/>
      <c r="C37" s="273"/>
      <c r="D37" s="273"/>
      <c r="E37" s="273"/>
      <c r="F37" s="273"/>
      <c r="G37" s="273"/>
      <c r="H37" s="273"/>
      <c r="I37" s="273"/>
      <c r="J37" s="273"/>
    </row>
    <row r="38" spans="1:10" ht="12.75" customHeight="1">
      <c r="A38" s="660" t="s">
        <v>97</v>
      </c>
    </row>
    <row r="39" spans="1:10">
      <c r="J39" s="28" t="s">
        <v>990</v>
      </c>
    </row>
  </sheetData>
  <mergeCells count="4">
    <mergeCell ref="E21:G21"/>
    <mergeCell ref="H21:J21"/>
    <mergeCell ref="E22:F22"/>
    <mergeCell ref="H22:I22"/>
  </mergeCells>
  <hyperlinks>
    <hyperlink ref="A38"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55"/>
  <sheetViews>
    <sheetView showGridLines="0" zoomScaleNormal="100" workbookViewId="0"/>
  </sheetViews>
  <sheetFormatPr defaultRowHeight="15"/>
  <cols>
    <col min="1" max="1" width="27.5703125" customWidth="1"/>
    <col min="2" max="2" width="11" bestFit="1" customWidth="1"/>
    <col min="3" max="3" width="12.85546875" customWidth="1"/>
    <col min="4" max="4" width="11.140625" customWidth="1"/>
    <col min="5" max="5" width="12.7109375" customWidth="1"/>
    <col min="6" max="6" width="15.28515625" customWidth="1"/>
  </cols>
  <sheetData>
    <row r="1" spans="1:7" ht="12.75" customHeight="1">
      <c r="A1" s="154" t="s">
        <v>793</v>
      </c>
      <c r="F1" s="141" t="str">
        <f>Naslovnica!A20</f>
        <v>Veljača 2020.</v>
      </c>
    </row>
    <row r="2" spans="1:7" ht="12.75" customHeight="1">
      <c r="A2" s="600" t="s">
        <v>794</v>
      </c>
      <c r="F2" s="573" t="str">
        <f>Naslovnica!A24</f>
        <v>February 2020</v>
      </c>
    </row>
    <row r="3" spans="1:7" ht="12.75" customHeight="1"/>
    <row r="4" spans="1:7" ht="12.75" customHeight="1">
      <c r="E4" s="14" t="s">
        <v>655</v>
      </c>
      <c r="F4" s="322"/>
    </row>
    <row r="5" spans="1:7" ht="18.75" customHeight="1">
      <c r="A5" s="1007" t="s">
        <v>657</v>
      </c>
      <c r="B5" s="1016" t="s">
        <v>656</v>
      </c>
      <c r="C5" s="1016"/>
      <c r="D5" s="1016"/>
      <c r="E5" s="1016"/>
      <c r="F5" s="273"/>
    </row>
    <row r="6" spans="1:7" ht="33.75" customHeight="1">
      <c r="A6" s="1007"/>
      <c r="B6" s="774" t="str">
        <f>Naslovnica!A20</f>
        <v>Veljača 2020.</v>
      </c>
      <c r="C6" s="774" t="s">
        <v>19</v>
      </c>
      <c r="D6" s="775" t="s">
        <v>306</v>
      </c>
      <c r="E6" s="775" t="s">
        <v>47</v>
      </c>
    </row>
    <row r="7" spans="1:7" ht="45" customHeight="1">
      <c r="A7" s="1007"/>
      <c r="B7" s="776" t="str">
        <f>Naslovnica!A24</f>
        <v>February 2020</v>
      </c>
      <c r="C7" s="776" t="s">
        <v>307</v>
      </c>
      <c r="D7" s="777" t="s">
        <v>308</v>
      </c>
      <c r="E7" s="777" t="s">
        <v>658</v>
      </c>
    </row>
    <row r="8" spans="1:7">
      <c r="A8" s="392" t="s">
        <v>35</v>
      </c>
      <c r="B8" s="885">
        <v>16621.481490000002</v>
      </c>
      <c r="C8" s="394">
        <v>-0.10845690210507464</v>
      </c>
      <c r="D8" s="395">
        <v>35264.97896</v>
      </c>
      <c r="E8" s="395">
        <v>981079.30064000015</v>
      </c>
      <c r="G8" s="53"/>
    </row>
    <row r="9" spans="1:7">
      <c r="A9" s="392" t="s">
        <v>36</v>
      </c>
      <c r="B9" s="885">
        <v>13257.61563</v>
      </c>
      <c r="C9" s="394">
        <v>-7.0943794273740979E-2</v>
      </c>
      <c r="D9" s="395">
        <v>27527.597950000003</v>
      </c>
      <c r="E9" s="395">
        <v>1875147.4779800007</v>
      </c>
      <c r="G9" s="53"/>
    </row>
    <row r="10" spans="1:7">
      <c r="A10" s="392" t="s">
        <v>37</v>
      </c>
      <c r="B10" s="885">
        <v>3323.2313100000001</v>
      </c>
      <c r="C10" s="394">
        <v>-0.31131123726899612</v>
      </c>
      <c r="D10" s="395">
        <v>8148.6785799999998</v>
      </c>
      <c r="E10" s="395">
        <v>365407.54934999993</v>
      </c>
    </row>
    <row r="11" spans="1:7">
      <c r="A11" s="392" t="s">
        <v>276</v>
      </c>
      <c r="B11" s="885">
        <v>469.57746000000003</v>
      </c>
      <c r="C11" s="394">
        <v>-0.59099986493463508</v>
      </c>
      <c r="D11" s="395">
        <v>1617.68823</v>
      </c>
      <c r="E11" s="395">
        <v>16064.861809999999</v>
      </c>
    </row>
    <row r="12" spans="1:7">
      <c r="A12" s="392" t="s">
        <v>277</v>
      </c>
      <c r="B12" s="885">
        <v>238.14333999999999</v>
      </c>
      <c r="C12" s="394">
        <v>-0.7444285420141501</v>
      </c>
      <c r="D12" s="395">
        <v>1169.9506000000001</v>
      </c>
      <c r="E12" s="395">
        <v>29742.601860000002</v>
      </c>
    </row>
    <row r="13" spans="1:7">
      <c r="A13" s="392" t="s">
        <v>38</v>
      </c>
      <c r="B13" s="885">
        <v>2664.99811</v>
      </c>
      <c r="C13" s="394">
        <v>-0.29608497000539324</v>
      </c>
      <c r="D13" s="395">
        <v>6450.9637400000001</v>
      </c>
      <c r="E13" s="395">
        <v>302284.1161000001</v>
      </c>
    </row>
    <row r="14" spans="1:7">
      <c r="A14" s="392" t="s">
        <v>39</v>
      </c>
      <c r="B14" s="885">
        <v>6880.6462000000001</v>
      </c>
      <c r="C14" s="394">
        <v>0.21663547780927206</v>
      </c>
      <c r="D14" s="395">
        <v>12536.116820000001</v>
      </c>
      <c r="E14" s="395">
        <v>354240.0190700001</v>
      </c>
    </row>
    <row r="15" spans="1:7">
      <c r="A15" s="396" t="s">
        <v>40</v>
      </c>
      <c r="B15" s="885">
        <v>12162.44908</v>
      </c>
      <c r="C15" s="394">
        <v>-0.3414006354245257</v>
      </c>
      <c r="D15" s="395">
        <v>30629.592740000004</v>
      </c>
      <c r="E15" s="395">
        <v>1666733.3634500003</v>
      </c>
    </row>
    <row r="16" spans="1:7" ht="18.75" customHeight="1">
      <c r="A16" s="778" t="s">
        <v>418</v>
      </c>
      <c r="B16" s="930">
        <v>55618.142620000006</v>
      </c>
      <c r="C16" s="780">
        <v>-0.17879437140862797</v>
      </c>
      <c r="D16" s="781">
        <v>123345.56762</v>
      </c>
      <c r="E16" s="781">
        <v>5589965.5531100025</v>
      </c>
    </row>
    <row r="17" spans="1:7" ht="12.75" customHeight="1">
      <c r="A17" s="17" t="s">
        <v>659</v>
      </c>
      <c r="B17" s="18"/>
      <c r="C17" s="19"/>
      <c r="D17" s="19"/>
      <c r="E17" s="19"/>
      <c r="F17" s="19"/>
      <c r="G17" s="19"/>
    </row>
    <row r="18" spans="1:7" ht="22.5" customHeight="1">
      <c r="A18" s="1023" t="s">
        <v>50</v>
      </c>
      <c r="B18" s="1023"/>
      <c r="C18" s="1023"/>
      <c r="D18" s="1023"/>
      <c r="E18" s="1023"/>
      <c r="F18" s="872"/>
      <c r="G18" s="30"/>
    </row>
    <row r="19" spans="1:7" ht="12.75" customHeight="1">
      <c r="A19" s="1018" t="s">
        <v>252</v>
      </c>
      <c r="B19" s="1022"/>
      <c r="C19" s="1022"/>
      <c r="D19" s="1022"/>
      <c r="E19" s="1022"/>
      <c r="F19" s="1022"/>
      <c r="G19" s="31"/>
    </row>
    <row r="20" spans="1:7" ht="12.75" customHeight="1">
      <c r="A20" s="1020" t="s">
        <v>51</v>
      </c>
      <c r="B20" s="1021"/>
      <c r="C20" s="1021"/>
      <c r="D20" s="1021"/>
      <c r="E20" s="1021"/>
      <c r="F20" s="1021"/>
      <c r="G20" s="32"/>
    </row>
    <row r="21" spans="1:7" ht="12.75" customHeight="1">
      <c r="A21" s="1018" t="s">
        <v>52</v>
      </c>
      <c r="B21" s="1019"/>
      <c r="C21" s="1019"/>
      <c r="D21" s="1019"/>
      <c r="E21" s="1019"/>
      <c r="F21" s="1019"/>
      <c r="G21" s="31"/>
    </row>
    <row r="22" spans="1:7" ht="12.75" customHeight="1"/>
    <row r="23" spans="1:7" ht="12.75" customHeight="1">
      <c r="A23" s="156" t="s">
        <v>795</v>
      </c>
      <c r="F23" s="141" t="str">
        <f>Naslovnica!A20</f>
        <v>Veljača 2020.</v>
      </c>
    </row>
    <row r="24" spans="1:7" ht="12.75" customHeight="1">
      <c r="A24" s="600" t="s">
        <v>936</v>
      </c>
      <c r="F24" s="573" t="str">
        <f>Naslovnica!A24</f>
        <v>February 2020</v>
      </c>
    </row>
    <row r="25" spans="1:7" ht="12.75" customHeight="1"/>
    <row r="26" spans="1:7" ht="12.75" customHeight="1">
      <c r="E26" s="14" t="s">
        <v>392</v>
      </c>
    </row>
    <row r="27" spans="1:7" ht="18.75" customHeight="1">
      <c r="A27" s="1007" t="s">
        <v>657</v>
      </c>
      <c r="B27" s="1016" t="s">
        <v>660</v>
      </c>
      <c r="C27" s="1016"/>
      <c r="D27" s="1016"/>
      <c r="E27" s="1016"/>
      <c r="G27" s="53"/>
    </row>
    <row r="28" spans="1:7" ht="33.75">
      <c r="A28" s="1007"/>
      <c r="B28" s="774" t="str">
        <f>$F$1</f>
        <v>Veljača 2020.</v>
      </c>
      <c r="C28" s="774" t="s">
        <v>19</v>
      </c>
      <c r="D28" s="775" t="s">
        <v>306</v>
      </c>
      <c r="E28" s="775" t="s">
        <v>1035</v>
      </c>
      <c r="G28" s="53"/>
    </row>
    <row r="29" spans="1:7" ht="24" customHeight="1">
      <c r="A29" s="1007"/>
      <c r="B29" s="776" t="str">
        <f>$F$2</f>
        <v>February 2020</v>
      </c>
      <c r="C29" s="776" t="s">
        <v>307</v>
      </c>
      <c r="D29" s="777" t="s">
        <v>308</v>
      </c>
      <c r="E29" s="777" t="s">
        <v>1036</v>
      </c>
      <c r="G29" s="53"/>
    </row>
    <row r="30" spans="1:7" ht="15" customHeight="1">
      <c r="A30" s="392" t="s">
        <v>35</v>
      </c>
      <c r="B30" s="393">
        <v>8085.2799800000003</v>
      </c>
      <c r="C30" s="892">
        <v>-0.29826152034827946</v>
      </c>
      <c r="D30" s="395">
        <v>19607.06511</v>
      </c>
      <c r="E30" s="395">
        <v>350487.31889999995</v>
      </c>
      <c r="G30" s="44"/>
    </row>
    <row r="31" spans="1:7" ht="15" customHeight="1">
      <c r="A31" s="392" t="s">
        <v>36</v>
      </c>
      <c r="B31" s="393">
        <v>4404.0908200000003</v>
      </c>
      <c r="C31" s="892">
        <v>-0.45025082388089033</v>
      </c>
      <c r="D31" s="395">
        <v>12415.18208</v>
      </c>
      <c r="E31" s="395">
        <v>443876.70714999997</v>
      </c>
    </row>
    <row r="32" spans="1:7" ht="15" customHeight="1">
      <c r="A32" s="392" t="s">
        <v>37</v>
      </c>
      <c r="B32" s="393">
        <v>731.14651000000003</v>
      </c>
      <c r="C32" s="892">
        <v>-0.15861113683104644</v>
      </c>
      <c r="D32" s="395">
        <v>1600.1222499999999</v>
      </c>
      <c r="E32" s="395">
        <v>101375.00413999993</v>
      </c>
    </row>
    <row r="33" spans="1:8" ht="15" customHeight="1">
      <c r="A33" s="392" t="s">
        <v>276</v>
      </c>
      <c r="B33" s="393">
        <v>31.838789999999999</v>
      </c>
      <c r="C33" s="892">
        <v>-3.7609032551753963E-2</v>
      </c>
      <c r="D33" s="395">
        <v>64.92179999999999</v>
      </c>
      <c r="E33" s="395">
        <v>809.74024999999995</v>
      </c>
    </row>
    <row r="34" spans="1:8" ht="15" customHeight="1">
      <c r="A34" s="392" t="s">
        <v>277</v>
      </c>
      <c r="B34" s="393">
        <v>59.693619999999996</v>
      </c>
      <c r="C34" s="892">
        <v>6.0458078027855855E-2</v>
      </c>
      <c r="D34" s="395">
        <v>115.98403</v>
      </c>
      <c r="E34" s="395">
        <v>19626.231179999999</v>
      </c>
    </row>
    <row r="35" spans="1:8" ht="15" customHeight="1">
      <c r="A35" s="392" t="s">
        <v>38</v>
      </c>
      <c r="B35" s="393">
        <v>1769.0242499999999</v>
      </c>
      <c r="C35" s="892">
        <v>0.44367051943777347</v>
      </c>
      <c r="D35" s="395">
        <v>2994.3898899999999</v>
      </c>
      <c r="E35" s="395">
        <v>80469.929600000018</v>
      </c>
    </row>
    <row r="36" spans="1:8" ht="15" customHeight="1">
      <c r="A36" s="392" t="s">
        <v>39</v>
      </c>
      <c r="B36" s="393">
        <v>2128.5237999999999</v>
      </c>
      <c r="C36" s="892">
        <v>-0.42721071064221239</v>
      </c>
      <c r="D36" s="395">
        <v>5844.5915400000004</v>
      </c>
      <c r="E36" s="395">
        <v>116902.99169999998</v>
      </c>
    </row>
    <row r="37" spans="1:8" ht="15" customHeight="1">
      <c r="A37" s="396" t="s">
        <v>40</v>
      </c>
      <c r="B37" s="393">
        <v>5890.8468600000006</v>
      </c>
      <c r="C37" s="892">
        <v>-0.16646251919678157</v>
      </c>
      <c r="D37" s="395">
        <v>12958.13177</v>
      </c>
      <c r="E37" s="395">
        <v>567801.83258999989</v>
      </c>
    </row>
    <row r="38" spans="1:8" ht="18.75" customHeight="1">
      <c r="A38" s="778" t="s">
        <v>418</v>
      </c>
      <c r="B38" s="779">
        <v>23100.444630000002</v>
      </c>
      <c r="C38" s="893">
        <v>-0.28921586007269851</v>
      </c>
      <c r="D38" s="781">
        <v>55600.388469999998</v>
      </c>
      <c r="E38" s="781">
        <v>1681349.75551</v>
      </c>
      <c r="G38" s="883"/>
      <c r="H38" s="883"/>
    </row>
    <row r="39" spans="1:8" s="273" customFormat="1">
      <c r="A39" s="880" t="s">
        <v>1370</v>
      </c>
      <c r="B39" s="881"/>
      <c r="C39" s="394"/>
      <c r="D39" s="395"/>
      <c r="E39" s="395"/>
    </row>
    <row r="40" spans="1:8" s="273" customFormat="1">
      <c r="A40" s="880" t="s">
        <v>1371</v>
      </c>
      <c r="B40" s="884">
        <v>8844.763359999999</v>
      </c>
      <c r="C40" s="892">
        <v>-0.32941284223200618</v>
      </c>
      <c r="D40" s="395">
        <v>22034.343949999999</v>
      </c>
      <c r="E40" s="395">
        <v>1039570.2115499997</v>
      </c>
      <c r="G40" s="136"/>
      <c r="H40" s="136"/>
    </row>
    <row r="41" spans="1:8" s="273" customFormat="1">
      <c r="A41" s="880" t="s">
        <v>1372</v>
      </c>
      <c r="B41" s="884">
        <v>989.02334999999994</v>
      </c>
      <c r="C41" s="892">
        <v>-0.47614046996082149</v>
      </c>
      <c r="D41" s="395">
        <v>2876.9786000000004</v>
      </c>
      <c r="E41" s="395">
        <v>70490.791660000003</v>
      </c>
      <c r="G41" s="136"/>
      <c r="H41" s="136"/>
    </row>
    <row r="42" spans="1:8" s="273" customFormat="1">
      <c r="A42" s="880" t="s">
        <v>1373</v>
      </c>
      <c r="B42" s="885">
        <v>13266.657920000001</v>
      </c>
      <c r="C42" s="892">
        <v>-0.23852902997105785</v>
      </c>
      <c r="D42" s="395">
        <v>30689.065919999997</v>
      </c>
      <c r="E42" s="395">
        <v>571288.75229999993</v>
      </c>
      <c r="G42" s="136"/>
      <c r="H42" s="136"/>
    </row>
    <row r="43" spans="1:8" ht="12.75" customHeight="1">
      <c r="A43" s="17" t="s">
        <v>661</v>
      </c>
      <c r="G43" s="136"/>
      <c r="H43" s="136"/>
    </row>
    <row r="44" spans="1:8" ht="12.75" customHeight="1"/>
    <row r="45" spans="1:8" ht="12.75" customHeight="1">
      <c r="A45" s="660" t="s">
        <v>97</v>
      </c>
      <c r="G45" s="77"/>
    </row>
    <row r="46" spans="1:8" ht="12.75" customHeight="1"/>
    <row r="47" spans="1:8" ht="12.75" customHeight="1"/>
    <row r="48" spans="1:8" ht="12.75" customHeight="1"/>
    <row r="49" spans="1:6" ht="12.75" customHeight="1">
      <c r="A49" s="48"/>
      <c r="F49" s="27" t="s">
        <v>992</v>
      </c>
    </row>
    <row r="50" spans="1:6" ht="12.75" customHeight="1">
      <c r="A50" s="51"/>
    </row>
    <row r="51" spans="1:6" ht="12.75" customHeight="1"/>
    <row r="52" spans="1:6" ht="12.75" customHeight="1"/>
    <row r="53" spans="1:6" ht="12.75" customHeight="1"/>
    <row r="54" spans="1:6" ht="12.75" customHeight="1"/>
    <row r="55" spans="1:6" ht="12.75" customHeight="1"/>
  </sheetData>
  <mergeCells count="8">
    <mergeCell ref="A27:A29"/>
    <mergeCell ref="B27:E27"/>
    <mergeCell ref="A21:F21"/>
    <mergeCell ref="A20:F20"/>
    <mergeCell ref="A5:A7"/>
    <mergeCell ref="A19:F19"/>
    <mergeCell ref="B5:E5"/>
    <mergeCell ref="A18:E18"/>
  </mergeCells>
  <hyperlinks>
    <hyperlink ref="A45" location="'2 Sadržaj'!A1" display="Sadržaj / Contents"/>
  </hyperlinks>
  <pageMargins left="0.7" right="0.7" top="0.75" bottom="0.75" header="0.3" footer="0.3"/>
  <pageSetup paperSize="9"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Izradio xmlns="f00c05a3-a522-4b3b-aeec-75a37a6bc44f">
      <UserInfo>
        <DisplayName/>
        <AccountId xsi:nil="true"/>
        <AccountType/>
      </UserInfo>
    </Izradio>
    <StatusDokumenta xmlns="f00c05a3-a522-4b3b-aeec-75a37a6bc44f">-</StatusDokumenta>
    <Za_x0020_arhivu xmlns="ca302e39-a258-4920-a5cd-d26b5a5d483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customXml/itemProps3.xml><?xml version="1.0" encoding="utf-8"?>
<ds:datastoreItem xmlns:ds="http://schemas.openxmlformats.org/officeDocument/2006/customXml" ds:itemID="{A017697B-C600-4A60-84E2-37370EC1ED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32</vt:i4>
      </vt:variant>
    </vt:vector>
  </HeadingPairs>
  <TitlesOfParts>
    <vt:vector size="6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Tablica 1.21</vt:lpstr>
      <vt:lpstr>14 Tablice 2.1 - 2.4</vt:lpstr>
      <vt:lpstr>15 Tablica 3.1</vt:lpstr>
      <vt:lpstr>16 Tablica 3.2</vt:lpstr>
      <vt:lpstr>17 Tablica 4.1</vt:lpstr>
      <vt:lpstr>18 Tablice 4.2 - 4.6</vt:lpstr>
      <vt:lpstr>19 Tablice 5.1 - 5.4</vt:lpstr>
      <vt:lpstr>20 Tablica 6.1</vt:lpstr>
      <vt:lpstr>21 Tablice 6.2, 6.3</vt:lpstr>
      <vt:lpstr>22 Tablice 6.4 - 6.8</vt:lpstr>
      <vt:lpstr>23 Tablice 6.9 - 6.12 </vt:lpstr>
      <vt:lpstr>24 Tablice 7.1, 7.2 </vt:lpstr>
      <vt:lpstr>25 Tablice 7.3, 7.4</vt:lpstr>
      <vt:lpstr>26 Tablica 7.5</vt:lpstr>
      <vt:lpstr>27 Tablica 7.6 </vt:lpstr>
      <vt:lpstr>28 Tablica 7.7</vt:lpstr>
      <vt:lpstr>29 Tablica 7.8</vt:lpstr>
      <vt:lpstr>30 Tablice 8.1 - 8.5</vt:lpstr>
      <vt:lpstr>31 Tablica 8,6</vt:lpstr>
      <vt:lpstr>datum_p</vt:lpstr>
      <vt:lpstr>'5 Tablice 1.5 - 1.7'!datumd</vt:lpstr>
      <vt:lpstr>'5 Tablice 1.5 - 1.7'!datumn</vt:lpstr>
      <vt:lpstr>'10 Tablice 1.15, 1.16'!Print_Area</vt:lpstr>
      <vt:lpstr>'11 Tablica 1.17'!Print_Area</vt:lpstr>
      <vt:lpstr>'12 Tablice 1.18 - 1.20'!Print_Area</vt:lpstr>
      <vt:lpstr>'13 Tablica 1.21'!Print_Area</vt:lpstr>
      <vt:lpstr>'14 Tablice 2.1 - 2.4'!Print_Area</vt:lpstr>
      <vt:lpstr>'15 Tablica 3.1'!Print_Area</vt:lpstr>
      <vt:lpstr>'16 Tablica 3.2'!Print_Area</vt:lpstr>
      <vt:lpstr>'17 Tablica 4.1'!Print_Area</vt:lpstr>
      <vt:lpstr>'18 Tablice 4.2 - 4.6'!Print_Area</vt:lpstr>
      <vt:lpstr>'19 Tablice 5.1 - 5.4'!Print_Area</vt:lpstr>
      <vt:lpstr>'2 Sadržaj'!Print_Area</vt:lpstr>
      <vt:lpstr>'20 Tablica 6.1'!Print_Area</vt:lpstr>
      <vt:lpstr>'21 Tablice 6.2, 6.3'!Print_Area</vt:lpstr>
      <vt:lpstr>'22 Tablice 6.4 - 6.8'!Print_Area</vt:lpstr>
      <vt:lpstr>'23 Tablice 6.9 - 6.12 '!Print_Area</vt:lpstr>
      <vt:lpstr>'24 Tablice 7.1, 7.2 '!Print_Area</vt:lpstr>
      <vt:lpstr>'25 Tablice 7.3, 7.4'!Print_Area</vt:lpstr>
      <vt:lpstr>'26 Tablica 7.5'!Print_Area</vt:lpstr>
      <vt:lpstr>'27 Tablica 7.6 '!Print_Area</vt:lpstr>
      <vt:lpstr>'28 Tablica 7.7'!Print_Area</vt:lpstr>
      <vt:lpstr>'3 Tablice 1.1, 1.2'!Print_Area</vt:lpstr>
      <vt:lpstr>'30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2023-04-12T14:52:23Z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TipPredmeta">
    <vt:lpwstr>-</vt:lpwstr>
  </property>
  <property fmtid="{D5CDD505-2E9C-101B-9397-08002B2CF9AE}" pid="4" name="DocumentSetDescription">
    <vt:lpwstr/>
  </property>
  <property fmtid="{D5CDD505-2E9C-101B-9397-08002B2CF9AE}" pid="5" name="KategorijaPoslovanja">
    <vt:lpwstr>;#-;#</vt:lpwstr>
  </property>
  <property fmtid="{D5CDD505-2E9C-101B-9397-08002B2CF9AE}" pid="6" name="VrstaPredmeta">
    <vt:lpwstr>-</vt:lpwstr>
  </property>
  <property fmtid="{D5CDD505-2E9C-101B-9397-08002B2CF9AE}" pid="7" name="BrKolegija">
    <vt:r8>14</vt:r8>
  </property>
  <property fmtid="{D5CDD505-2E9C-101B-9397-08002B2CF9AE}" pid="8" name="Prezentira">
    <vt:lpwstr/>
  </property>
  <property fmtid="{D5CDD505-2E9C-101B-9397-08002B2CF9AE}" pid="9" name="Godina">
    <vt:lpwstr>-</vt:lpwstr>
  </property>
  <property fmtid="{D5CDD505-2E9C-101B-9397-08002B2CF9AE}" pid="10" name="VrstaDokumenta">
    <vt:lpwstr>-</vt:lpwstr>
  </property>
  <property fmtid="{D5CDD505-2E9C-101B-9397-08002B2CF9AE}" pid="11" name="NamjenaDokumenta">
    <vt:lpwstr>;#Interno;#</vt:lpwstr>
  </property>
  <property fmtid="{D5CDD505-2E9C-101B-9397-08002B2CF9AE}" pid="12" name="Subjekt">
    <vt:lpwstr/>
  </property>
  <property fmtid="{D5CDD505-2E9C-101B-9397-08002B2CF9AE}" pid="13" name="Izradio">
    <vt:lpwstr/>
  </property>
  <property fmtid="{D5CDD505-2E9C-101B-9397-08002B2CF9AE}" pid="14" name="StatusDokumenta">
    <vt:lpwstr>-</vt:lpwstr>
  </property>
</Properties>
</file>