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7.1,38,39" sheetId="65" r:id="rId30"/>
    <sheet name="31 Tablica 40.41.42.43 " sheetId="68" r:id="rId31"/>
    <sheet name="32 Tablica 44,45,46-Graf 19,20 " sheetId="70" r:id="rId32"/>
    <sheet name="33 Tablica 47" sheetId="71" r:id="rId33"/>
    <sheet name="34 Tablica 48,49 " sheetId="72" r:id="rId34"/>
    <sheet name="35 Tablica 50" sheetId="76" r:id="rId35"/>
    <sheet name="36 Tablica 51" sheetId="77" r:id="rId36"/>
    <sheet name="37 Tablica 52,53,54" sheetId="82" r:id="rId37"/>
  </sheets>
  <externalReferences>
    <externalReference r:id="rId38"/>
  </externalReferences>
  <definedNames>
    <definedName name="_xlnm.Print_Area" localSheetId="9">'10 Graf 5.1, 5.2, 5.3'!$A$1:$L$79</definedName>
    <definedName name="_xlnm.Print_Area" localSheetId="10">'11 Tablica 12'!$A$1:$AG$55</definedName>
    <definedName name="_xlnm.Print_Area" localSheetId="11">'12 Tablica 13 - Graf 6'!$A$1:$H$52</definedName>
    <definedName name="_xlnm.Print_Area" localSheetId="12">'13 Tablica 14 - Graf 7'!$A$1:$J$76</definedName>
    <definedName name="_xlnm.Print_Area" localSheetId="13">'14 Tablica 15 - Graf 8'!$A$1:$F$53</definedName>
    <definedName name="_xlnm.Print_Area" localSheetId="14">'15 Tablica 16 - Graf 9,10'!$A$1:$G$66</definedName>
    <definedName name="_xlnm.Print_Area" localSheetId="15">'16 Tablica 17'!$A$1:$I$49</definedName>
    <definedName name="_xlnm.Print_Area" localSheetId="16">'17 Tablica 18'!$A$1:$O$62</definedName>
    <definedName name="_xlnm.Print_Area" localSheetId="17">'18 Tablica 19'!$A$1:$D$54</definedName>
    <definedName name="_xlnm.Print_Area" localSheetId="18">'19 Tablica 20 - Graf 11'!$A$1:$J$75</definedName>
    <definedName name="_xlnm.Print_Area" localSheetId="1">'2 Sadržaj'!$A$1:$A$194</definedName>
    <definedName name="_xlnm.Print_Area" localSheetId="19">'20 Tablica 21 - Graf 12'!$A$1:$J$75</definedName>
    <definedName name="_xlnm.Print_Area" localSheetId="20">'21 Tablica 22,23 - Graf 13,14'!$A$1:$I$47</definedName>
    <definedName name="_xlnm.Print_Area" localSheetId="21">'22 Tablica 24,25 - Graf 15,16'!$A$1:$I$55</definedName>
    <definedName name="_xlnm.Print_Area" localSheetId="22">'23 Tablica 26'!$A$1:$P$51</definedName>
    <definedName name="_xlnm.Print_Area" localSheetId="23">'24 Tablica 27 - Graf 17'!$A$1:$F$97</definedName>
    <definedName name="_xlnm.Print_Area" localSheetId="24">'25 Graf 18'!$A$1:$Q$104</definedName>
    <definedName name="_xlnm.Print_Area" localSheetId="25">'26 Tablica 28'!$A$1:$G$53</definedName>
    <definedName name="_xlnm.Print_Area" localSheetId="26">'27 Tabl. 29,30,31,32,33'!$A$1:$G$76</definedName>
    <definedName name="_xlnm.Print_Area" localSheetId="27">'28 Tablica 34'!$A$1:$L$114</definedName>
    <definedName name="_xlnm.Print_Area" localSheetId="28">'29 Tablice 35, 36'!$A$1:$M$71</definedName>
    <definedName name="_xlnm.Print_Area" localSheetId="2">'3 Tablica 1 - Graf 1'!$A$1:$Q$51</definedName>
    <definedName name="_xlnm.Print_Area" localSheetId="29">'30 Tablica 37,37.1,38,39'!$A$1:$H$76</definedName>
    <definedName name="_xlnm.Print_Area" localSheetId="30">'31 Tablica 40.41.42.43 '!$A$1:$F$53</definedName>
    <definedName name="_xlnm.Print_Area" localSheetId="31">'32 Tablica 44,45,46-Graf 19,20 '!$A$1:$G$102</definedName>
    <definedName name="_xlnm.Print_Area" localSheetId="32">'33 Tablica 47'!$A$1:$E$64</definedName>
    <definedName name="_xlnm.Print_Area" localSheetId="33">'34 Tablica 48,49 '!$A$1:$G$83</definedName>
    <definedName name="_xlnm.Print_Area" localSheetId="34">'35 Tablica 50'!$A$1:$E$68</definedName>
    <definedName name="_xlnm.Print_Area" localSheetId="35">'36 Tablica 51'!$A$1:$E$58</definedName>
    <definedName name="_xlnm.Print_Area" localSheetId="36">'37 Tablica 52,53,54'!$A$1:$E$59</definedName>
    <definedName name="_xlnm.Print_Area" localSheetId="3">'4 Tablica 2 - Graf 2'!$A$1:$S$50</definedName>
    <definedName name="_xlnm.Print_Area" localSheetId="4">'5 Tablica 3,4'!$A$1:$M$49</definedName>
    <definedName name="_xlnm.Print_Area" localSheetId="5">'6 Tablica 5,6'!$A$1:$K$37</definedName>
    <definedName name="_xlnm.Print_Area" localSheetId="6">'7 Tablica 7,8'!$A$1:$G$61</definedName>
    <definedName name="_xlnm.Print_Area" localSheetId="7">'8 Tablica 9 - Graf 3,4'!$A$1:$G$72</definedName>
    <definedName name="_xlnm.Print_Area" localSheetId="8">'9 Tablica 10, 11'!$A$1:$F$57</definedName>
    <definedName name="_xlnm.Print_Area" localSheetId="0">Naslovnica!$A$1:$I$39</definedName>
    <definedName name="Unos">'[1]Unos podataka'!$A$1:$EP$102</definedName>
  </definedNames>
  <calcPr calcId="162913"/>
</workbook>
</file>

<file path=xl/calcChain.xml><?xml version="1.0" encoding="utf-8"?>
<calcChain xmlns="http://schemas.openxmlformats.org/spreadsheetml/2006/main">
  <c r="E23" i="68" l="1"/>
  <c r="E19" i="68" l="1"/>
  <c r="I98" i="46" l="1"/>
  <c r="E8" i="68" l="1"/>
  <c r="E30" i="65" l="1"/>
  <c r="F66" i="45" l="1"/>
  <c r="E66" i="45"/>
  <c r="I5" i="46" l="1"/>
  <c r="I6" i="46"/>
  <c r="F6" i="36" l="1"/>
  <c r="F5" i="36"/>
  <c r="D6" i="36" l="1"/>
  <c r="D5" i="36"/>
  <c r="C6" i="34"/>
  <c r="C5" i="34"/>
  <c r="C6" i="32"/>
  <c r="E6" i="32" s="1"/>
  <c r="C5" i="32"/>
  <c r="E5" i="32" s="1"/>
  <c r="D7" i="31"/>
  <c r="D6" i="31"/>
  <c r="C7" i="30"/>
  <c r="C6" i="30"/>
  <c r="C5" i="10"/>
  <c r="C30" i="10" s="1"/>
  <c r="C4" i="10"/>
  <c r="D6" i="8"/>
  <c r="D5" i="8"/>
  <c r="B18" i="6"/>
  <c r="A18" i="6"/>
  <c r="B6" i="6"/>
  <c r="A6" i="6"/>
  <c r="B23" i="5"/>
  <c r="A23" i="5"/>
  <c r="N23" i="4"/>
  <c r="N22" i="4"/>
  <c r="F2" i="68" l="1"/>
  <c r="F1" i="68"/>
  <c r="G42" i="67" l="1"/>
  <c r="G41" i="67"/>
  <c r="F74" i="45" l="1"/>
  <c r="E74" i="45"/>
  <c r="G57" i="65" l="1"/>
  <c r="E43" i="65"/>
  <c r="E16" i="65" l="1"/>
  <c r="B40" i="45" l="1"/>
  <c r="E33" i="68" l="1"/>
  <c r="G98" i="46" l="1"/>
  <c r="B30" i="10" l="1"/>
  <c r="F26" i="10" l="1"/>
  <c r="F25" i="10"/>
  <c r="B6" i="34" l="1"/>
  <c r="B5" i="34"/>
  <c r="E41" i="68" l="1"/>
  <c r="E40" i="68"/>
  <c r="M2" i="67" l="1"/>
  <c r="M1" i="67"/>
  <c r="E2" i="45" l="1"/>
  <c r="E1" i="45"/>
  <c r="G6" i="46"/>
  <c r="G5" i="46"/>
  <c r="B58" i="45"/>
  <c r="B35" i="45"/>
  <c r="B16" i="45"/>
  <c r="G4" i="44"/>
  <c r="G3" i="44"/>
  <c r="B41" i="45" l="1"/>
  <c r="J33" i="36"/>
  <c r="J32" i="36"/>
  <c r="J2" i="36"/>
  <c r="J1" i="36"/>
  <c r="E6" i="36"/>
  <c r="E5" i="36"/>
  <c r="C6" i="36"/>
  <c r="C5" i="36"/>
  <c r="D2" i="34"/>
  <c r="D1" i="34"/>
  <c r="O2" i="33"/>
  <c r="O1" i="33"/>
  <c r="I2" i="32"/>
  <c r="I1" i="32"/>
  <c r="G43" i="31"/>
  <c r="G42" i="31"/>
  <c r="G20" i="31"/>
  <c r="G19" i="31"/>
  <c r="D6" i="32"/>
  <c r="D5" i="32"/>
  <c r="B6" i="32"/>
  <c r="B5" i="32"/>
  <c r="G2" i="31"/>
  <c r="G1" i="31"/>
  <c r="B6" i="31"/>
  <c r="B7" i="31"/>
  <c r="B6" i="30"/>
  <c r="B7" i="30"/>
  <c r="F22" i="30"/>
  <c r="F21" i="30"/>
  <c r="F2" i="30"/>
  <c r="F1" i="30"/>
  <c r="H19" i="28" l="1"/>
  <c r="H18" i="28"/>
  <c r="H2" i="28"/>
  <c r="H1" i="28"/>
  <c r="B17" i="6"/>
  <c r="A17" i="6"/>
  <c r="B5" i="6"/>
  <c r="A5" i="6"/>
  <c r="AG2" i="27"/>
  <c r="AG1" i="27"/>
  <c r="L2" i="11" l="1"/>
  <c r="L1" i="11"/>
  <c r="C29" i="10"/>
  <c r="B5" i="10"/>
  <c r="B4" i="10"/>
  <c r="B29" i="10" s="1"/>
  <c r="F2" i="10"/>
  <c r="F1" i="10"/>
  <c r="G32" i="8" l="1"/>
  <c r="G31" i="8"/>
  <c r="G52" i="8"/>
  <c r="G51" i="8"/>
  <c r="B6" i="8"/>
  <c r="B5" i="8"/>
  <c r="B35" i="7"/>
  <c r="B34" i="7"/>
  <c r="B6" i="7"/>
  <c r="B5" i="7"/>
  <c r="F30" i="3"/>
  <c r="F29" i="3"/>
  <c r="G2" i="8"/>
  <c r="G1" i="8"/>
  <c r="G31" i="7"/>
  <c r="G30" i="7"/>
  <c r="G2" i="7"/>
  <c r="G1" i="7"/>
  <c r="K13" i="6"/>
  <c r="K12" i="6"/>
  <c r="K2" i="6"/>
  <c r="K1" i="6"/>
  <c r="M17" i="5"/>
  <c r="M16" i="5"/>
  <c r="M2" i="5"/>
  <c r="M1" i="5"/>
  <c r="S2" i="4"/>
  <c r="S1" i="4"/>
  <c r="B22" i="5"/>
  <c r="A22" i="5"/>
  <c r="B7" i="5"/>
  <c r="A7" i="5"/>
  <c r="Q5" i="3"/>
  <c r="Q4" i="3"/>
</calcChain>
</file>

<file path=xl/sharedStrings.xml><?xml version="1.0" encoding="utf-8"?>
<sst xmlns="http://schemas.openxmlformats.org/spreadsheetml/2006/main" count="2500" uniqueCount="1417">
  <si>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</si>
  <si>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</si>
  <si>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</si>
  <si>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</si>
  <si>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</si>
  <si>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</si>
  <si>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</si>
  <si>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</si>
  <si>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Table 2: Mandatory pension funds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</si>
  <si>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</si>
  <si>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</si>
  <si>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</si>
  <si>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</si>
  <si>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</si>
  <si>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</si>
  <si>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</si>
  <si>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</si>
  <si>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</si>
  <si>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</si>
  <si>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</si>
  <si>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</si>
  <si>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</si>
  <si>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</si>
  <si>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</si>
  <si>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</si>
  <si>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</si>
  <si>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</si>
  <si>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</si>
  <si>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</si>
  <si>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</si>
  <si>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</si>
  <si>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</si>
  <si>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</si>
  <si>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</si>
  <si>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</si>
  <si>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</si>
  <si>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</si>
  <si>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</si>
  <si>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</si>
  <si>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</si>
  <si>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</si>
  <si>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</si>
  <si>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</si>
  <si>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</si>
  <si>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</si>
  <si>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</si>
  <si>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</si>
  <si>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</si>
  <si>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</si>
  <si>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</si>
  <si>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</si>
  <si>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</si>
  <si>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</si>
  <si>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</si>
  <si>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</si>
  <si>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</si>
  <si>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</si>
  <si>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</si>
  <si>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</si>
  <si>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</si>
  <si>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</si>
  <si>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</si>
  <si>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</si>
  <si>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</si>
  <si>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</si>
  <si>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</si>
  <si>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</si>
  <si>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</si>
  <si>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</si>
  <si>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</si>
  <si>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</si>
  <si>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</si>
  <si>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</si>
  <si>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</si>
  <si>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</si>
  <si>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</si>
  <si>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</si>
  <si>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</si>
  <si>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</si>
  <si>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</si>
  <si>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</si>
  <si>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</si>
  <si>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</si>
  <si>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</si>
  <si>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</si>
  <si>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</si>
  <si>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</si>
  <si>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</si>
  <si>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</si>
  <si>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</si>
  <si>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</si>
  <si>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</si>
  <si>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</si>
  <si>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</si>
  <si>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</si>
  <si>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</si>
  <si>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</si>
  <si>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</si>
  <si>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</si>
  <si>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</si>
  <si>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</si>
  <si>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</si>
  <si>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</si>
  <si>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</si>
  <si>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</si>
  <si>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</si>
  <si>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</si>
  <si>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</si>
  <si>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</si>
  <si>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</si>
  <si>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</si>
  <si>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</si>
  <si>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</si>
  <si>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</si>
  <si>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</si>
  <si>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</si>
  <si>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</si>
  <si>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</si>
  <si>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</si>
  <si>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</si>
  <si>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</si>
  <si>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</si>
  <si>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Amount</t>
  </si>
  <si>
    <t>Share</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</si>
  <si>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</si>
  <si>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</si>
  <si>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</si>
  <si>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</si>
  <si>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</si>
  <si>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</si>
  <si>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</si>
  <si>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</si>
  <si>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</si>
  <si>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</si>
  <si>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</si>
  <si>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</si>
  <si>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</si>
  <si>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</si>
  <si>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</si>
  <si>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</si>
  <si>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</si>
  <si>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</si>
  <si>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</si>
  <si>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</si>
  <si>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</si>
  <si>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</si>
  <si>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</si>
  <si>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</si>
  <si>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</si>
  <si>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</si>
  <si>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</si>
  <si>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</si>
  <si>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</si>
  <si>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</si>
  <si>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</si>
  <si>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</si>
  <si>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</si>
  <si>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</si>
  <si>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</si>
  <si>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</si>
  <si>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</si>
  <si>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</si>
  <si>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Tekuća godina</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</si>
  <si>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</si>
  <si>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</si>
  <si>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</si>
  <si>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</si>
  <si>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</si>
  <si>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</si>
  <si>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</si>
  <si>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</si>
  <si>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</si>
  <si>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</si>
  <si>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</si>
  <si>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</si>
  <si>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</si>
  <si>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08.03.2004.</t>
  </si>
  <si>
    <t>14.12.2004.</t>
  </si>
  <si>
    <t>14.03.2005.</t>
  </si>
  <si>
    <t>09.10.2008.</t>
  </si>
  <si>
    <t>30.12.2008.</t>
  </si>
  <si>
    <t>20.09.2005.</t>
  </si>
  <si>
    <t>09.05.2006.</t>
  </si>
  <si>
    <t>03.06.2008.</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</si>
  <si>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</si>
  <si>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</si>
  <si>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</si>
  <si>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</si>
  <si>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</si>
  <si>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</si>
  <si>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</si>
  <si>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</si>
  <si>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</si>
  <si>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</si>
  <si>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</si>
  <si>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</si>
  <si>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</si>
  <si>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</si>
  <si>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</si>
  <si>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</si>
  <si>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</si>
  <si>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</si>
  <si>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</si>
  <si>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t>Promjena
Change</t>
  </si>
  <si>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</si>
  <si>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</si>
  <si>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</si>
  <si>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</si>
  <si>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</si>
  <si>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</si>
  <si>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t>Najviša</t>
  </si>
  <si>
    <t>Najniža</t>
  </si>
  <si>
    <t>Zadnja</t>
  </si>
  <si>
    <t>Volumen</t>
  </si>
  <si>
    <t>Promet</t>
  </si>
  <si>
    <t>High</t>
  </si>
  <si>
    <t>Low</t>
  </si>
  <si>
    <t>Close</t>
  </si>
  <si>
    <t>Volume</t>
  </si>
  <si>
    <t>Turnover</t>
  </si>
  <si>
    <t>Otvoreni investicijski fondovi</t>
  </si>
  <si>
    <t>Društvo za upravljanje</t>
  </si>
  <si>
    <t>Fund Management Company</t>
  </si>
  <si>
    <t>D</t>
  </si>
  <si>
    <t>M</t>
  </si>
  <si>
    <t>N</t>
  </si>
  <si>
    <t xml:space="preserve">Allianz Cash </t>
  </si>
  <si>
    <t>Allianz Invest d.o.o.</t>
  </si>
  <si>
    <t>Allianz Equity</t>
  </si>
  <si>
    <t xml:space="preserve">Allianz Portfolio </t>
  </si>
  <si>
    <t xml:space="preserve">A1 </t>
  </si>
  <si>
    <t>ALTERNATIVE INVEST d.o.o.</t>
  </si>
  <si>
    <t>AP2</t>
  </si>
  <si>
    <t xml:space="preserve">Erste Adriatic Equity </t>
  </si>
  <si>
    <t>O</t>
  </si>
  <si>
    <t xml:space="preserve">Erste Euro - Money </t>
  </si>
  <si>
    <t xml:space="preserve">Erste Money </t>
  </si>
  <si>
    <t xml:space="preserve">FIMA Equity </t>
  </si>
  <si>
    <t xml:space="preserve">HPB Dionički </t>
  </si>
  <si>
    <t>HPB-INVEST d.o.o.</t>
  </si>
  <si>
    <t xml:space="preserve">HPB Euronovčani </t>
  </si>
  <si>
    <t xml:space="preserve">HPB Global </t>
  </si>
  <si>
    <t xml:space="preserve">HPB Novčani </t>
  </si>
  <si>
    <t xml:space="preserve">HPB Obveznički </t>
  </si>
  <si>
    <t xml:space="preserve">Hi-balanced </t>
  </si>
  <si>
    <t>HYPO-ALPE-ADRIA INVEST d.d.</t>
  </si>
  <si>
    <t xml:space="preserve">Hi-cash </t>
  </si>
  <si>
    <t xml:space="preserve">Hi-conservative </t>
  </si>
  <si>
    <t xml:space="preserve">Hi-growth </t>
  </si>
  <si>
    <t xml:space="preserve">Ilirika Azijski Tigar </t>
  </si>
  <si>
    <t>ILIRIKA INVESTMENTS d.o.o.</t>
  </si>
  <si>
    <t>ILIRIKA BRIC</t>
  </si>
  <si>
    <t xml:space="preserve">KD Energija </t>
  </si>
  <si>
    <t xml:space="preserve">KD Nova Europa </t>
  </si>
  <si>
    <t>KD Prvi izbor</t>
  </si>
  <si>
    <t xml:space="preserve">KD Victoria </t>
  </si>
  <si>
    <t>Locusta Cash</t>
  </si>
  <si>
    <t>OTP INVEST d.o.o.</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</si>
  <si>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</si>
  <si>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</si>
  <si>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</si>
  <si>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</si>
  <si>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</si>
  <si>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</si>
  <si>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</si>
  <si>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</si>
  <si>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</si>
  <si>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Novčani </t>
  </si>
  <si>
    <t xml:space="preserve">Platinum Blue Chip </t>
  </si>
  <si>
    <t>PLATINUM INVEST d.o.o.</t>
  </si>
  <si>
    <t>Platinum Global Opportunity</t>
  </si>
  <si>
    <t>RAIFFEISEN INVEST d.o.o.</t>
  </si>
  <si>
    <t xml:space="preserve">Raiffeisen Bonds </t>
  </si>
  <si>
    <t xml:space="preserve">Raiffeisen Cash </t>
  </si>
  <si>
    <t>Raiffeisen euroCash</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</si>
  <si>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</si>
  <si>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</si>
  <si>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</si>
  <si>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</si>
  <si>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</si>
  <si>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</si>
  <si>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</si>
  <si>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</si>
  <si>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trend </t>
  </si>
  <si>
    <r>
      <t xml:space="preserve">Izvor / </t>
    </r>
    <r>
      <rPr>
        <i/>
        <sz val="8"/>
        <color indexed="12"/>
        <rFont val="Arial"/>
        <family val="2"/>
        <charset val="238"/>
      </rPr>
      <t>Source</t>
    </r>
    <r>
      <rPr>
        <i/>
        <sz val="8"/>
        <rFont val="Arial"/>
        <family val="2"/>
        <charset val="238"/>
      </rPr>
      <t>: HANFA</t>
    </r>
  </si>
  <si>
    <t>Fond hrvatskih branitelja iz Domovinskog rata i članova njihovih obitelji</t>
  </si>
  <si>
    <t>Umirovljenički fond</t>
  </si>
  <si>
    <t>HPB INVEST d.o.o.</t>
  </si>
  <si>
    <t>Nexus Alpha</t>
  </si>
  <si>
    <t>Nexus Private Equity Pratneri d.o.o.</t>
  </si>
  <si>
    <t>Quaestus Private Equity Kapital</t>
  </si>
  <si>
    <t>Quaestus Private Equity d.o.o.</t>
  </si>
  <si>
    <t>Honestas FGS</t>
  </si>
  <si>
    <t>Honestas Private Equity Partneri d.o.o.</t>
  </si>
  <si>
    <t>Nexus FGS</t>
  </si>
  <si>
    <t xml:space="preserve">Qauestus Private Equity Kapital II </t>
  </si>
  <si>
    <t>Prosperus FGS</t>
  </si>
  <si>
    <t>Prosperus Invest d.o.o.</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</si>
  <si>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</si>
  <si>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</si>
  <si>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</si>
  <si>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</si>
  <si>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</si>
  <si>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</si>
  <si>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Opis / 
</t>
    </r>
    <r>
      <rPr>
        <i/>
        <sz val="8"/>
        <color indexed="12"/>
        <rFont val="Arial"/>
        <family val="2"/>
        <charset val="238"/>
      </rPr>
      <t>Description</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</si>
  <si>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</si>
  <si>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</si>
  <si>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</si>
  <si>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</si>
  <si>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</si>
  <si>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</si>
  <si>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</si>
  <si>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</si>
  <si>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</si>
  <si>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</si>
  <si>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</si>
  <si>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</si>
  <si>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</si>
  <si>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</si>
  <si>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</si>
  <si>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</si>
  <si>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</si>
  <si>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</si>
  <si>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</si>
  <si>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</si>
  <si>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</si>
  <si>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</si>
  <si>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</si>
  <si>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</si>
  <si>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</si>
  <si>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</si>
  <si>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</si>
  <si>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</si>
  <si>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</si>
  <si>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</si>
  <si>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</si>
  <si>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</si>
  <si>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</si>
  <si>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</si>
  <si>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</si>
  <si>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</si>
  <si>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</si>
  <si>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</si>
  <si>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</si>
  <si>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</si>
  <si>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</si>
  <si>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</si>
  <si>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</si>
  <si>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</si>
  <si>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</si>
  <si>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</si>
  <si>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</si>
  <si>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</si>
  <si>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</si>
  <si>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</si>
  <si>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</si>
  <si>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</si>
  <si>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</si>
  <si>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</si>
  <si>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</si>
  <si>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</si>
  <si>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</si>
  <si>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</si>
  <si>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</si>
  <si>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</si>
  <si>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</si>
  <si>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</si>
  <si>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</si>
  <si>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</si>
  <si>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</si>
  <si>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 xml:space="preserve">Chart 7: ODMF members age and sex structure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</si>
  <si>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</si>
  <si>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</si>
  <si>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</si>
  <si>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</si>
  <si>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</si>
  <si>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</si>
  <si>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</si>
  <si>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</si>
  <si>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</si>
  <si>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</si>
  <si>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</si>
  <si>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</si>
  <si>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</si>
  <si>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</si>
  <si>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</si>
  <si>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</si>
  <si>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</si>
  <si>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</si>
  <si>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</si>
  <si>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</si>
  <si>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</si>
  <si>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</si>
  <si>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</si>
  <si>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</si>
  <si>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</si>
  <si>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</si>
  <si>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</si>
  <si>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</si>
  <si>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</si>
  <si>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</si>
  <si>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</si>
  <si>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</si>
  <si>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</si>
  <si>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</si>
  <si>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</si>
  <si>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</si>
  <si>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</si>
  <si>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</si>
  <si>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</si>
  <si>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</si>
  <si>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</si>
  <si>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 xml:space="preserve">   bills of exchange and given loans in the reporting period</t>
  </si>
  <si>
    <t xml:space="preserve">   danih zajmova u izvještajnom razdoblju </t>
  </si>
  <si>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</si>
  <si>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</si>
  <si>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</si>
  <si>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</si>
  <si>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</si>
  <si>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</si>
  <si>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</si>
  <si>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t>B / DOBROVOLJNO MIROVINSKO OSIGURANJE</t>
  </si>
  <si>
    <t>B / VOLUNTARY PENSION INSURANCE</t>
  </si>
  <si>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</si>
  <si>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</si>
  <si>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</si>
  <si>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</si>
  <si>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</si>
  <si>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</si>
  <si>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</si>
  <si>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</si>
  <si>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</si>
  <si>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</si>
  <si>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</si>
  <si>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</si>
  <si>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</si>
  <si>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</si>
  <si>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</si>
  <si>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</si>
  <si>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</si>
  <si>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</si>
  <si>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Section VII: Factoring companies</t>
  </si>
  <si>
    <t>Grafikon 18: Udio zaračunate bruto premije i likvidiranih šteta po društvima za osiguranje po vrstama osiguranja</t>
  </si>
  <si>
    <t>Chart 18:Share of written premium and claims settled per line of insurances</t>
  </si>
  <si>
    <t xml:space="preserve">Grafikon 19: Udjel broja aktivnih ugovora u ukupnom broju ugovora </t>
  </si>
  <si>
    <t xml:space="preserve">Chart 19: Share of the number of active contracts in total number of contracts </t>
  </si>
  <si>
    <t xml:space="preserve"> *Transactions volume represent cumulative amount of purchased invoices at factoring operations and cumulative amount of discounted </t>
  </si>
  <si>
    <t>2011.</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</si>
  <si>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</si>
  <si>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</si>
  <si>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</si>
  <si>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</si>
  <si>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</si>
  <si>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</si>
  <si>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</si>
  <si>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</si>
  <si>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</si>
  <si>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</si>
  <si>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</si>
  <si>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</si>
  <si>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</si>
  <si>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</si>
  <si>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</si>
  <si>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</si>
  <si>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</si>
  <si>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</si>
  <si>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</si>
  <si>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</si>
  <si>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</si>
  <si>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</si>
  <si>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</si>
  <si>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</si>
  <si>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</si>
  <si>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</si>
  <si>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</si>
  <si>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</si>
  <si>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</si>
  <si>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</si>
  <si>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</si>
  <si>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</si>
  <si>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</si>
  <si>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</si>
  <si>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</si>
  <si>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</si>
  <si>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</si>
  <si>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</si>
  <si>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</si>
  <si>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</si>
  <si>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</si>
  <si>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</si>
  <si>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</si>
  <si>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</si>
  <si>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</si>
  <si>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</si>
  <si>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</si>
  <si>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</si>
  <si>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</si>
  <si>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</si>
  <si>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</si>
  <si>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</si>
  <si>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</si>
  <si>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</si>
  <si>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</si>
  <si>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</si>
  <si>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</si>
  <si>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</si>
  <si>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</si>
  <si>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</si>
  <si>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</si>
  <si>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</si>
  <si>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</si>
  <si>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</si>
  <si>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</si>
  <si>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</si>
  <si>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</si>
  <si>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</si>
  <si>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</si>
  <si>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</si>
  <si>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</si>
  <si>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</si>
  <si>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</si>
  <si>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</si>
  <si>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</si>
  <si>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</si>
  <si>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</si>
  <si>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</si>
  <si>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</si>
  <si>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</si>
  <si>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</si>
  <si>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</si>
  <si>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</si>
  <si>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</si>
  <si>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</si>
  <si>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</si>
  <si>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</si>
  <si>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</si>
  <si>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</si>
  <si>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</si>
  <si>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</si>
  <si>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</si>
  <si>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</si>
  <si>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</si>
  <si>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</si>
  <si>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</si>
  <si>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</si>
  <si>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</si>
  <si>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 xml:space="preserve">Promet u kunama, tržišna kapitalizacija u miljunima kuna
</t>
    </r>
    <r>
      <rPr>
        <i/>
        <sz val="8"/>
        <color rgb="FF0000FF"/>
        <rFont val="Arial"/>
        <family val="2"/>
      </rPr>
      <t>Turnover in HRK, market capitalization in millions of HRK</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</si>
  <si>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</si>
  <si>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</si>
  <si>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</si>
  <si>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</si>
  <si>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</si>
  <si>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</si>
  <si>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 xml:space="preserve">Promet / </t>
    </r>
    <r>
      <rPr>
        <b/>
        <i/>
        <sz val="10"/>
        <color theme="0"/>
        <rFont val="Arial"/>
        <family val="2"/>
        <charset val="238"/>
      </rPr>
      <t>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</si>
  <si>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</si>
  <si>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</si>
  <si>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</si>
  <si>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</si>
  <si>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Sveukupni promet /</t>
    </r>
    <r>
      <rPr>
        <sz val="11"/>
        <color theme="1"/>
        <rFont val="Calibri"/>
        <family val="2"/>
        <scheme val="minor"/>
      </rPr>
      <t xml:space="preserve"> </t>
    </r>
    <r>
      <rPr>
        <b/>
        <i/>
        <sz val="10"/>
        <color rgb="FF0000FF"/>
        <rFont val="Arial"/>
        <family val="2"/>
      </rPr>
      <t>Total turnover</t>
    </r>
  </si>
  <si>
    <r>
      <t>Sveukupni volumen /</t>
    </r>
    <r>
      <rPr>
        <sz val="11"/>
        <color rgb="FF0000FF"/>
        <rFont val="Calibri"/>
        <family val="2"/>
        <scheme val="minor"/>
      </rPr>
      <t xml:space="preserve"> </t>
    </r>
    <r>
      <rPr>
        <b/>
        <i/>
        <sz val="10"/>
        <color rgb="FF0000FF"/>
        <rFont val="Arial"/>
        <family val="2"/>
        <charset val="238"/>
      </rPr>
      <t>Total volume</t>
    </r>
  </si>
  <si>
    <r>
      <t>Ukupni broj transakcija /</t>
    </r>
    <r>
      <rPr>
        <sz val="11"/>
        <color rgb="FF0000FF"/>
        <rFont val="Calibri"/>
        <family val="2"/>
        <scheme val="minor"/>
      </rPr>
      <t xml:space="preserve"> </t>
    </r>
    <r>
      <rPr>
        <b/>
        <i/>
        <sz val="10"/>
        <color rgb="FF0000FF"/>
        <rFont val="Arial"/>
        <family val="2"/>
        <charset val="238"/>
      </rPr>
      <t>Number of trades</t>
    </r>
  </si>
  <si>
    <r>
      <t>Ukupno /</t>
    </r>
    <r>
      <rPr>
        <sz val="11"/>
        <color rgb="FF0000FF"/>
        <rFont val="Calibri"/>
        <family val="2"/>
        <scheme val="minor"/>
      </rPr>
      <t xml:space="preserve"> </t>
    </r>
    <r>
      <rPr>
        <b/>
        <i/>
        <sz val="10"/>
        <color rgb="FF0000FF"/>
        <rFont val="Arial"/>
        <family val="2"/>
        <charset val="238"/>
      </rPr>
      <t xml:space="preserve">Total </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</si>
  <si>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</si>
  <si>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</si>
  <si>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</si>
  <si>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</si>
  <si>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 xml:space="preserve"> Iznosi ne uključuju blok transakcije /</t>
    </r>
    <r>
      <rPr>
        <i/>
        <sz val="8"/>
        <color rgb="FF0000FF"/>
        <rFont val="Arial"/>
        <family val="2"/>
      </rPr>
      <t xml:space="preserve"> Data dont include block transactions</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</si>
  <si>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</si>
  <si>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</si>
  <si>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</si>
  <si>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</si>
  <si>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</si>
  <si>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</si>
  <si>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</si>
  <si>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</si>
  <si>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</si>
  <si>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Blok transakcije /</t>
    </r>
    <r>
      <rPr>
        <b/>
        <sz val="10"/>
        <color rgb="FF0000FF"/>
        <rFont val="Arial"/>
        <family val="2"/>
      </rPr>
      <t xml:space="preserve"> </t>
    </r>
    <r>
      <rPr>
        <b/>
        <i/>
        <sz val="10"/>
        <color rgb="FF0000FF"/>
        <rFont val="Arial"/>
        <family val="2"/>
      </rPr>
      <t>Block transactions</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</si>
  <si>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</si>
  <si>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</si>
  <si>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</si>
  <si>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</si>
  <si>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</si>
  <si>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</si>
  <si>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</si>
  <si>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</si>
  <si>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</si>
  <si>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</si>
  <si>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</si>
  <si>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</si>
  <si>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</si>
  <si>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</si>
  <si>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29.12.2011.</t>
  </si>
  <si>
    <t>AZ Auto Hrvatska ZDMF</t>
  </si>
  <si>
    <t>AZ Dalekovod ZDMF</t>
  </si>
  <si>
    <t>AZ Hrvatska kontrola zračne plovidbe ZDMF</t>
  </si>
  <si>
    <t>AZ VIP ZDMF</t>
  </si>
  <si>
    <t>AZ ZABA ZDMF</t>
  </si>
  <si>
    <t>AZ Zagreb ZDMF</t>
  </si>
  <si>
    <t>CROATIA OSIGURANJE ZDMF</t>
  </si>
  <si>
    <t>ZDMF HAC</t>
  </si>
  <si>
    <t>ZDMF HEP grupe</t>
  </si>
  <si>
    <t>Cestarski ZDMF</t>
  </si>
  <si>
    <t xml:space="preserve">ZDMF Ericsson Nikola Tesla </t>
  </si>
  <si>
    <t xml:space="preserve">ZDMF Hrvatskog liječničkog sindikata  </t>
  </si>
  <si>
    <t>ZDMF Novinar</t>
  </si>
  <si>
    <t xml:space="preserve">ZDMF Sindikata hrvatskih željezničara </t>
  </si>
  <si>
    <t xml:space="preserve">ZDMF T-HT </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</si>
  <si>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</si>
  <si>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</si>
  <si>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</si>
  <si>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</si>
  <si>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as at</t>
    </r>
    <r>
      <rPr>
        <i/>
        <vertAlign val="superscript"/>
        <sz val="8"/>
        <color indexed="12"/>
        <rFont val="Arial"/>
        <family val="2"/>
      </rPr>
      <t>1</t>
    </r>
  </si>
  <si>
    <r>
      <t>Broj novozaključenih  ugovora u razdoblju</t>
    </r>
    <r>
      <rPr>
        <vertAlign val="superscript"/>
        <sz val="8"/>
        <rFont val="Arial"/>
        <family val="2"/>
        <charset val="238"/>
      </rPr>
      <t xml:space="preserve">1 
</t>
    </r>
    <r>
      <rPr>
        <i/>
        <sz val="8"/>
        <color indexed="12"/>
        <rFont val="Arial"/>
        <family val="2"/>
        <charset val="238"/>
      </rPr>
      <t>Number of active contracts in the period</t>
    </r>
    <r>
      <rPr>
        <i/>
        <vertAlign val="superscript"/>
        <sz val="8"/>
        <color indexed="12"/>
        <rFont val="Arial"/>
        <family val="2"/>
      </rPr>
      <t>1</t>
    </r>
  </si>
  <si>
    <r>
      <t xml:space="preserve">Broj leasing društava  
</t>
    </r>
    <r>
      <rPr>
        <i/>
        <sz val="9"/>
        <color indexed="12"/>
        <rFont val="Arial"/>
        <family val="2"/>
        <charset val="238"/>
      </rPr>
      <t>Number of leasing
companies</t>
    </r>
  </si>
  <si>
    <r>
      <t xml:space="preserve">Vrijednost novozaključenih ugovora (ugovorena / financirana vrijednost) </t>
    </r>
    <r>
      <rPr>
        <vertAlign val="superscript"/>
        <sz val="9"/>
        <rFont val="Arial"/>
        <family val="2"/>
        <charset val="238"/>
      </rPr>
      <t xml:space="preserve">2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2</t>
    </r>
    <r>
      <rPr>
        <i/>
        <sz val="9"/>
        <color rgb="FF0000FF"/>
        <rFont val="Arial"/>
        <family val="2"/>
      </rPr>
      <t xml:space="preserve"> in the period</t>
    </r>
  </si>
  <si>
    <r>
      <t xml:space="preserve">Plovila / </t>
    </r>
    <r>
      <rPr>
        <i/>
        <sz val="7"/>
        <color indexed="12"/>
        <rFont val="Arial"/>
        <family val="2"/>
        <charset val="238"/>
      </rPr>
      <t>Vessels</t>
    </r>
  </si>
  <si>
    <r>
      <t>u tisućama kuna/</t>
    </r>
    <r>
      <rPr>
        <i/>
        <sz val="8"/>
        <color rgb="FF0000FF"/>
        <rFont val="Arial"/>
        <family val="2"/>
      </rPr>
      <t>in thousand HRK</t>
    </r>
  </si>
  <si>
    <t xml:space="preserve">Grafikon 20: Godišnja promjena vrijednosti aktivnih ugovora </t>
  </si>
  <si>
    <t xml:space="preserve">Chart 20: Annual change in value of active contracts </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</si>
  <si>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</si>
  <si>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</si>
  <si>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</si>
  <si>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</si>
  <si>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</si>
  <si>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</si>
  <si>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</si>
  <si>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</si>
  <si>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Depoziti 
</t>
    </r>
    <r>
      <rPr>
        <i/>
        <sz val="7"/>
        <color rgb="FF0000FF"/>
        <rFont val="Arial"/>
        <family val="2"/>
      </rPr>
      <t>Deposits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</si>
  <si>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</si>
  <si>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</si>
  <si>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</si>
  <si>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</si>
  <si>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</si>
  <si>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</si>
  <si>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</si>
  <si>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</si>
  <si>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</si>
  <si>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</si>
  <si>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</si>
  <si>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2012.</t>
  </si>
  <si>
    <r>
      <t xml:space="preserve">Ostale OTC transakcije
</t>
    </r>
    <r>
      <rPr>
        <i/>
        <sz val="9"/>
        <color rgb="FF0000FF"/>
        <rFont val="Arial"/>
        <family val="2"/>
      </rPr>
      <t>Other OTC transactions</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</si>
  <si>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2</t>
    </r>
  </si>
  <si>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</si>
  <si>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</si>
  <si>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</si>
  <si>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</si>
  <si>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</si>
  <si>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</si>
  <si>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</si>
  <si>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</si>
  <si>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</si>
  <si>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</si>
  <si>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</si>
  <si>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</si>
  <si>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</si>
  <si>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</si>
  <si>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</si>
  <si>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</si>
  <si>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</si>
  <si>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</si>
  <si>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</si>
  <si>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</si>
  <si>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</si>
  <si>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</si>
  <si>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</si>
  <si>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</si>
  <si>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</si>
  <si>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t>NETA Global Developed</t>
  </si>
  <si>
    <t>NETA MultiCash</t>
  </si>
  <si>
    <t>NETA New Europe</t>
  </si>
  <si>
    <t>NETA US Algorithm</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</si>
  <si>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</si>
  <si>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</si>
  <si>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</si>
  <si>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2</t>
    </r>
    <r>
      <rPr>
        <i/>
        <sz val="9"/>
        <color indexed="12"/>
        <rFont val="Arial"/>
        <family val="2"/>
        <charset val="238"/>
      </rPr>
      <t xml:space="preserve"> in period</t>
    </r>
  </si>
  <si>
    <t xml:space="preserve">Erste Adriatic Bond </t>
  </si>
  <si>
    <r>
      <t>Table 1: Mandatory pension fund's (OMF's) membership</t>
    </r>
    <r>
      <rPr>
        <b/>
        <i/>
        <vertAlign val="superscript"/>
        <sz val="9"/>
        <color rgb="FF0000FF"/>
        <rFont val="Arial"/>
        <family val="2"/>
        <charset val="238"/>
      </rPr>
      <t>1)</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</si>
  <si>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</si>
  <si>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</si>
  <si>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</si>
  <si>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</si>
  <si>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</si>
  <si>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</si>
  <si>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</si>
  <si>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</si>
  <si>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</si>
  <si>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</si>
  <si>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</si>
  <si>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</si>
  <si>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</si>
  <si>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</si>
  <si>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Plaćeni troškovi budućeg razdoblja i nedospjela naplata prihoda  
</t>
    </r>
    <r>
      <rPr>
        <i/>
        <sz val="8"/>
        <color rgb="FF0000FF"/>
        <rFont val="Arial"/>
        <family val="2"/>
      </rPr>
      <t>Prepayments and accrued income</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</si>
  <si>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</si>
  <si>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</si>
  <si>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</si>
  <si>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</si>
  <si>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</si>
  <si>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</si>
  <si>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</si>
  <si>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r>
      <t>Vrijednost aktivnih ugovora (nedospjela ugovorena vrijednost - nedospjela potraživanja)</t>
    </r>
    <r>
      <rPr>
        <vertAlign val="superscript"/>
        <sz val="9"/>
        <rFont val="Arial"/>
        <family val="2"/>
      </rPr>
      <t>2</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2</t>
    </r>
    <r>
      <rPr>
        <i/>
        <sz val="9"/>
        <color rgb="FF0000FF"/>
        <rFont val="Arial"/>
        <family val="2"/>
      </rPr>
      <t xml:space="preserve"> as at</t>
    </r>
  </si>
  <si>
    <t>HRV. MIR. INV. DRUŠTVO d.o.o.</t>
  </si>
  <si>
    <r>
      <rPr>
        <b/>
        <sz val="10"/>
        <color indexed="8"/>
        <rFont val="Arial"/>
        <family val="2"/>
      </rPr>
      <t>Promet unutar knjige ponuda /</t>
    </r>
    <r>
      <rPr>
        <b/>
        <i/>
        <sz val="10"/>
        <color indexed="12"/>
        <rFont val="Arial"/>
        <family val="2"/>
      </rPr>
      <t xml:space="preserve"> </t>
    </r>
    <r>
      <rPr>
        <b/>
        <i/>
        <sz val="10"/>
        <color rgb="FF0000FF"/>
        <rFont val="Arial"/>
        <family val="2"/>
      </rPr>
      <t>Orderbook Turnover</t>
    </r>
  </si>
  <si>
    <r>
      <rPr>
        <b/>
        <sz val="10"/>
        <color indexed="8"/>
        <rFont val="Arial"/>
        <family val="2"/>
      </rPr>
      <t>Volumen unutar knjige ponuda /</t>
    </r>
    <r>
      <rPr>
        <b/>
        <sz val="10"/>
        <color rgb="FF0000FF"/>
        <rFont val="Arial"/>
        <family val="2"/>
      </rPr>
      <t xml:space="preserve"> </t>
    </r>
    <r>
      <rPr>
        <b/>
        <i/>
        <sz val="10"/>
        <color rgb="FF0000FF"/>
        <rFont val="Arial"/>
        <family val="2"/>
      </rPr>
      <t>Orderbook Volume</t>
    </r>
  </si>
  <si>
    <t>Erste Asset Management d.o.o.</t>
  </si>
  <si>
    <t>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</si>
  <si>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</si>
  <si>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</si>
  <si>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</si>
  <si>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</si>
  <si>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r>
      <rPr>
        <sz val="9"/>
        <rFont val="Arial"/>
        <family val="2"/>
      </rPr>
      <t>**</t>
    </r>
    <r>
      <rPr>
        <sz val="7"/>
        <rFont val="Arial"/>
        <family val="2"/>
        <charset val="238"/>
      </rPr>
      <t xml:space="preserve"> N - novčani, O - obveznički, M - mješoviti, D - dionički, I - ostali *** / </t>
    </r>
    <r>
      <rPr>
        <i/>
        <sz val="7"/>
        <color rgb="FF0000FF"/>
        <rFont val="Arial"/>
        <family val="2"/>
      </rPr>
      <t>N - money, O - bond, M - balanced, D - equity, I - other ***</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</si>
  <si>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</si>
  <si>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</si>
  <si>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</si>
  <si>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</si>
  <si>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</si>
  <si>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</si>
  <si>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</si>
  <si>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</si>
  <si>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</si>
  <si>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</si>
  <si>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</si>
  <si>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r>
      <t xml:space="preserve">Planirana veličina fonda
</t>
    </r>
    <r>
      <rPr>
        <b/>
        <i/>
        <sz val="8"/>
        <color rgb="FF0000FF"/>
        <rFont val="Arial"/>
        <family val="2"/>
      </rPr>
      <t>Planned size of the fund</t>
    </r>
  </si>
  <si>
    <r>
      <t xml:space="preserve">stranica / </t>
    </r>
    <r>
      <rPr>
        <i/>
        <sz val="8"/>
        <color indexed="12"/>
        <rFont val="Arial"/>
        <family val="2"/>
        <charset val="238"/>
      </rPr>
      <t>page</t>
    </r>
    <r>
      <rPr>
        <sz val="8"/>
        <rFont val="Arial"/>
        <family val="2"/>
        <charset val="238"/>
      </rPr>
      <t xml:space="preserve"> 31</t>
    </r>
  </si>
  <si>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</si>
  <si>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</si>
  <si>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</si>
  <si>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Novčani
</t>
    </r>
    <r>
      <rPr>
        <b/>
        <i/>
        <sz val="8"/>
        <color rgb="FF0000FF"/>
        <rFont val="Arial"/>
        <family val="2"/>
      </rPr>
      <t>Money</t>
    </r>
  </si>
  <si>
    <r>
      <t xml:space="preserve">Obveznički
</t>
    </r>
    <r>
      <rPr>
        <b/>
        <i/>
        <sz val="8"/>
        <color rgb="FF0000FF"/>
        <rFont val="Arial"/>
        <family val="2"/>
      </rPr>
      <t>Bond</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</si>
  <si>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</si>
  <si>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</si>
  <si>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</si>
  <si>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</si>
  <si>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</si>
  <si>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</si>
  <si>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</si>
  <si>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</si>
  <si>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</si>
  <si>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</si>
  <si>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Open-end Investment Funds</t>
  </si>
  <si>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</si>
  <si>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</si>
  <si>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</si>
  <si>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</si>
  <si>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</si>
  <si>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</si>
  <si>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</si>
  <si>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</si>
  <si>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</si>
  <si>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t>CROBEXtr</t>
  </si>
  <si>
    <r>
      <t xml:space="preserve"> </t>
    </r>
    <r>
      <rPr>
        <b/>
        <vertAlign val="superscript"/>
        <sz val="8"/>
        <color rgb="FFFF0000"/>
        <rFont val="Arial"/>
        <family val="2"/>
      </rPr>
      <t xml:space="preserve"> 1   </t>
    </r>
    <r>
      <rPr>
        <sz val="8"/>
        <rFont val="Arial"/>
        <family val="2"/>
      </rPr>
      <t>Fondovi  ST Balanced, ST Cash i ST Global Equity su u postupku likvidacije.</t>
    </r>
  </si>
  <si>
    <t xml:space="preserve">     Funds  ST Balanced, ST Cash and ST Global Equity are currently undergoing the winding-up procedure.</t>
  </si>
  <si>
    <t>NETA Frontier</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</si>
  <si>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</si>
  <si>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</si>
  <si>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</si>
  <si>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Novčani
</t>
    </r>
    <r>
      <rPr>
        <b/>
        <i/>
        <sz val="8"/>
        <color indexed="39"/>
        <rFont val="Arial"/>
        <family val="2"/>
        <charset val="238"/>
      </rPr>
      <t>Money</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</si>
  <si>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</si>
  <si>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</si>
  <si>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</si>
  <si>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</si>
  <si>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</si>
  <si>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</si>
  <si>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</si>
  <si>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</si>
  <si>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r>
      <t xml:space="preserve">Zatvoreni investicijski fondovi  
</t>
    </r>
    <r>
      <rPr>
        <b/>
        <i/>
        <sz val="8"/>
        <color rgb="FF0000FF"/>
        <rFont val="Arial"/>
        <family val="2"/>
      </rPr>
      <t>Closed-end Investment Fund</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</si>
  <si>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</si>
  <si>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</si>
  <si>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</si>
  <si>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Fondovi rizičnog kapitala-FGS
</t>
    </r>
    <r>
      <rPr>
        <b/>
        <i/>
        <sz val="8"/>
        <color rgb="FF0000FF"/>
        <rFont val="Arial"/>
        <family val="2"/>
      </rPr>
      <t>Funds for economic cooperation</t>
    </r>
  </si>
  <si>
    <r>
      <t xml:space="preserve">Društvo za upravljanje  
</t>
    </r>
    <r>
      <rPr>
        <b/>
        <i/>
        <sz val="8"/>
        <color rgb="FF0000FF"/>
        <rFont val="Arial"/>
        <family val="2"/>
      </rPr>
      <t>Fund Management Company</t>
    </r>
  </si>
  <si>
    <r>
      <t xml:space="preserve">Fondovi rizičnog kapitala
</t>
    </r>
    <r>
      <rPr>
        <b/>
        <i/>
        <sz val="8"/>
        <color rgb="FF0000FF"/>
        <rFont val="Arial"/>
        <family val="2"/>
      </rPr>
      <t>Venture capital funds</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</si>
  <si>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</si>
  <si>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</si>
  <si>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</si>
  <si>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</si>
  <si>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</si>
  <si>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t xml:space="preserve">NETA Emerging Bond  </t>
  </si>
  <si>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</si>
  <si>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</si>
  <si>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</si>
  <si>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</si>
  <si>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</si>
  <si>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</si>
  <si>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</si>
  <si>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 xml:space="preserve">Raiffeisen zaštićena glavnica </t>
  </si>
  <si>
    <t>Erste Exclusive</t>
  </si>
  <si>
    <t>INTERCAPITAL ASSET MANAGEMENT d.o.o.</t>
  </si>
  <si>
    <t>Locusta Value I</t>
  </si>
  <si>
    <t>Locusta Value II</t>
  </si>
  <si>
    <t>Locusta Value III</t>
  </si>
  <si>
    <t>VII. dio: Faktoring društva</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</si>
  <si>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</si>
  <si>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t xml:space="preserve"> *Volumen transakcija predstavlja kumulativni iznos otkupljenih faktura kod poslova faktoringa te kumulativni iznos eskontiranih mjenica i </t>
  </si>
  <si>
    <r>
      <t>Faktoring /</t>
    </r>
    <r>
      <rPr>
        <i/>
        <sz val="8"/>
        <color indexed="12"/>
        <rFont val="Arial"/>
        <family val="2"/>
      </rPr>
      <t xml:space="preserve"> Factoring</t>
    </r>
  </si>
  <si>
    <r>
      <t xml:space="preserve">VII. dio: Faktoring društva / </t>
    </r>
    <r>
      <rPr>
        <b/>
        <i/>
        <sz val="10"/>
        <color rgb="FF0000FF"/>
        <rFont val="Arial"/>
        <family val="2"/>
      </rPr>
      <t>Section VII: Factoring companies</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</si>
  <si>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</si>
  <si>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t>OTP FAVORIT</t>
  </si>
  <si>
    <t>ALD Automotive d.o.o.</t>
  </si>
  <si>
    <t>ALFA LEASING d.o.o.</t>
  </si>
  <si>
    <t>BKS - leasing Croatia d.o.o.</t>
  </si>
  <si>
    <t>Erste &amp; Steiermärkische S-Leasing d.o.o.</t>
  </si>
  <si>
    <t>ERSTE GROUP IMMORENT LEASING d.o.o.</t>
  </si>
  <si>
    <t>EUROLEASING d.o.o.</t>
  </si>
  <si>
    <t>HYPO - LEASING STEIERMARK d.o.o.</t>
  </si>
  <si>
    <t>HYPO ALPE-ADRIA-LEASING d.o.o.</t>
  </si>
  <si>
    <t>i4next leasing Croatia d.o.o.</t>
  </si>
  <si>
    <t>IMPULS-LEASING d.o.o.</t>
  </si>
  <si>
    <t>Mercedes-Benz Leasing Hrvatska d.o.o.</t>
  </si>
  <si>
    <t>OPTIMA LEASING d.o.o.</t>
  </si>
  <si>
    <t>OTP Leasing d.d.</t>
  </si>
  <si>
    <t>PBZ-LEASING d.o.o.</t>
  </si>
  <si>
    <t>PORSCHE LEASING d.o.o.</t>
  </si>
  <si>
    <t>Raiffeisen Leasing d.o.o.</t>
  </si>
  <si>
    <t>SCANIA CREDIT HRVATSKA d.o.o.</t>
  </si>
  <si>
    <t>SG Leasing d.o.o.</t>
  </si>
  <si>
    <t>UniCredit Leasing Croatia d.o.o.</t>
  </si>
  <si>
    <t>VB LEASING d.o.o.</t>
  </si>
  <si>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</si>
  <si>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</si>
  <si>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t xml:space="preserve">1) Rate of return of a pension fund is the percentual difference between its unit price on the last day of the reporting period and the unit price on the last day of the previous period. </t>
  </si>
  <si>
    <t>2) Kao datum početka poslovanja pojedinog DMF-a uzima se datum uplate prvih doprinosa, odnosno datum na koji je početna cijena udjela bila 100,0000.</t>
  </si>
  <si>
    <t>2) The first day of business of any given DMF shall be the date of the first contribution pay-ins, or the date on which the initial unit price is 100,0000.</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</si>
  <si>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</si>
  <si>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</si>
  <si>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</si>
  <si>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</si>
  <si>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</si>
  <si>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dedline for selecting the fund expired at the end of previous month  were alocated  by Regos to one of pension funds.</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</si>
  <si>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</si>
  <si>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</si>
  <si>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</si>
  <si>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</si>
  <si>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</si>
  <si>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</si>
  <si>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r>
      <t xml:space="preserve">Sveukupno
</t>
    </r>
    <r>
      <rPr>
        <b/>
        <i/>
        <sz val="10"/>
        <color rgb="FF0000FF"/>
        <rFont val="Arial"/>
        <family val="2"/>
      </rPr>
      <t>Grand Total</t>
    </r>
  </si>
  <si>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</si>
  <si>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</si>
  <si>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</si>
  <si>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</si>
  <si>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</si>
  <si>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</si>
  <si>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</si>
  <si>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</si>
  <si>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</si>
  <si>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</si>
  <si>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</si>
  <si>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</si>
  <si>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</si>
  <si>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</si>
  <si>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</si>
  <si>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</si>
  <si>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</si>
  <si>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</si>
  <si>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</si>
  <si>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r>
      <t xml:space="preserve">Sveukupno
</t>
    </r>
    <r>
      <rPr>
        <b/>
        <i/>
        <sz val="9"/>
        <color rgb="FF0000FF"/>
        <rFont val="Arial"/>
        <family val="2"/>
      </rPr>
      <t>Grand Total</t>
    </r>
  </si>
  <si>
    <t>Grafikon 2: Dobna i spolna struktura članova OMF-a po kategorijama fondova (A, B i C)</t>
  </si>
  <si>
    <t>Chart 2: OMF members age and sex structure by funds categories (A, B and C)</t>
  </si>
  <si>
    <t>Mirex kategorije A</t>
  </si>
  <si>
    <t>MIrex kategorije B</t>
  </si>
  <si>
    <t>Mirex kategorije C</t>
  </si>
  <si>
    <t>The Mirex index is the average value of accounting units of all mandatory pension funds of the same category (A, B, C), calculated as the weighted arithmetic mean, with the weight representing the share of  a simple mandatory pension fund in the total net assets of all mandatory pension funds of the same category.</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</si>
  <si>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</si>
  <si>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</si>
  <si>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</si>
  <si>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</si>
  <si>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t>Chart 3: OMFs' management companies shares in total net assets</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</si>
  <si>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</si>
  <si>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</si>
  <si>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</si>
  <si>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</si>
  <si>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</si>
  <si>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</si>
  <si>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</si>
  <si>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</si>
  <si>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</si>
  <si>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</si>
  <si>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</si>
  <si>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</si>
  <si>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</si>
  <si>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Chart 4: Categories' A, B and C shares in total net assets</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</si>
  <si>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</si>
  <si>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</si>
  <si>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</si>
  <si>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</si>
  <si>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</si>
  <si>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</si>
  <si>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</si>
  <si>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</si>
  <si>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</si>
  <si>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</si>
  <si>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</si>
  <si>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r>
      <t>Sveukupno /</t>
    </r>
    <r>
      <rPr>
        <i/>
        <sz val="9"/>
        <color rgb="FF0000FF"/>
        <rFont val="Arial"/>
        <family val="2"/>
      </rPr>
      <t xml:space="preserve"> </t>
    </r>
    <r>
      <rPr>
        <b/>
        <i/>
        <sz val="9"/>
        <color rgb="FF0000FF"/>
        <rFont val="Arial"/>
        <family val="2"/>
      </rPr>
      <t>Grand</t>
    </r>
    <r>
      <rPr>
        <i/>
        <sz val="9"/>
        <color rgb="FF0000FF"/>
        <rFont val="Arial"/>
        <family val="2"/>
      </rPr>
      <t xml:space="preserve"> </t>
    </r>
    <r>
      <rPr>
        <b/>
        <i/>
        <sz val="9"/>
        <color rgb="FF0000FF"/>
        <rFont val="Arial"/>
        <family val="2"/>
      </rPr>
      <t>Total</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</si>
  <si>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</si>
  <si>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</si>
  <si>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</si>
  <si>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</si>
  <si>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</si>
  <si>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</si>
  <si>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</si>
  <si>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</si>
  <si>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r>
      <t>Table 13: ODMF's Membership</t>
    </r>
    <r>
      <rPr>
        <b/>
        <i/>
        <vertAlign val="superscript"/>
        <sz val="9"/>
        <color rgb="FF0000FF"/>
        <rFont val="Arial"/>
        <family val="2"/>
        <charset val="238"/>
      </rPr>
      <t>1)</t>
    </r>
  </si>
  <si>
    <t xml:space="preserve">Tablica 14: Struktura članova ODMF-a prema dobi i spolu  </t>
  </si>
  <si>
    <t xml:space="preserve">Table 14: Open voluntary pension funds members age and sex structure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</si>
  <si>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</si>
  <si>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</si>
  <si>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</si>
  <si>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</si>
  <si>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</si>
  <si>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</si>
  <si>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</si>
  <si>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</si>
  <si>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r>
      <t>Table 19: Closed-end voluntary pension funds' (ZDMFs')</t>
    </r>
    <r>
      <rPr>
        <b/>
        <i/>
        <vertAlign val="superscript"/>
        <sz val="9"/>
        <color rgb="FF0000FF"/>
        <rFont val="Arial"/>
        <family val="2"/>
        <charset val="238"/>
      </rPr>
      <t>1</t>
    </r>
    <r>
      <rPr>
        <b/>
        <i/>
        <sz val="9"/>
        <color rgb="FF0000FF"/>
        <rFont val="Arial"/>
        <family val="2"/>
        <charset val="238"/>
      </rPr>
      <t xml:space="preserve">data </t>
    </r>
  </si>
  <si>
    <t xml:space="preserve">Tablica 20: Struktura članova ZDMF- ova prema dobi i spolu </t>
  </si>
  <si>
    <t xml:space="preserve">Table 20: Closed voluntary pension funds members age and sex structure </t>
  </si>
  <si>
    <t xml:space="preserve">Tablica 21 : Cijene udjela i prinosi zatvorenih dobrovoljnih mirovinskih fondova (ZDMF)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</si>
  <si>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</si>
  <si>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</si>
  <si>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</si>
  <si>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</si>
  <si>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</si>
  <si>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</si>
  <si>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</si>
  <si>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</si>
  <si>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</si>
  <si>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 xml:space="preserve">Table 28: Capital Markets </t>
  </si>
  <si>
    <t>Tablica 29: Dionice s najvećim prometom</t>
  </si>
  <si>
    <t>Table 29: Stocks with the highest turnover</t>
  </si>
  <si>
    <t>Tablica 30: Obveznice s najvećim prometom</t>
  </si>
  <si>
    <t>Table 30: Bonds with the highest turnover</t>
  </si>
  <si>
    <t>Tablica 31: OTC transakcije</t>
  </si>
  <si>
    <t>Table 31: OTC transactions</t>
  </si>
  <si>
    <t>Tablica 32: Pregled trgovine pravima</t>
  </si>
  <si>
    <t>Table 32: Rights trading summary</t>
  </si>
  <si>
    <t>Tablica 33: Pregled trgovine zapisima</t>
  </si>
  <si>
    <t>Table 33: Certificates trading summary</t>
  </si>
  <si>
    <t xml:space="preserve">Tablica 34: Otvoreni investicijski fondovi s javnom ponudom / UCITS fondovi * </t>
  </si>
  <si>
    <t>Tablica 35: Struktura ulaganja UCITS fondova *</t>
  </si>
  <si>
    <t>Table 35: UCITS funds investment structure*</t>
  </si>
  <si>
    <t>Tablica 36: Izdavanje i otkup udjela UCITS fondova</t>
  </si>
  <si>
    <t>Table 36: Sales and redemptions in UCITS funds</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</si>
  <si>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</si>
  <si>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</si>
  <si>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</si>
  <si>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 xml:space="preserve">Tablica 40: Otvoreni alternativni investicijski fondovi s javnom ponudom </t>
  </si>
  <si>
    <t xml:space="preserve">Tablica 42: Zatvoreni alternativni investicijski fondovi s javnom ponudom za ulaganje u nekretnine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</si>
  <si>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</si>
  <si>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</si>
  <si>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</si>
  <si>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</si>
  <si>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</si>
  <si>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</si>
  <si>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</si>
  <si>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</si>
  <si>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</si>
  <si>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</si>
  <si>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</si>
  <si>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</si>
  <si>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</si>
  <si>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</si>
  <si>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</si>
  <si>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</si>
  <si>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</si>
  <si>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</si>
  <si>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 xml:space="preserve">Tablica 52:  Skraćeni prikaz agregirane bilance faktoring društava </t>
  </si>
  <si>
    <t xml:space="preserve">Table 52: Abbreviated overview of the aggregate balance sheet of factoring companies </t>
  </si>
  <si>
    <t xml:space="preserve">Tablica 53: Skraćeni prikaz agregiranog računa dobiti i gubitka faktoring društava </t>
  </si>
  <si>
    <t xml:space="preserve">Table 53: Abbreviated overview of the aggregate profit and loss account of factoring companies </t>
  </si>
  <si>
    <t xml:space="preserve">Tablica 54: Skraćeni prikaz agregiranog volumena transakcija* faktoring društava </t>
  </si>
  <si>
    <t xml:space="preserve">Table 54: Abbreviated overview of the aggregate transactions volume* of factoring companies </t>
  </si>
  <si>
    <t>Tablica 1.: Članstvo obveznih mirovinskih fondova (OMF-ova)</t>
  </si>
  <si>
    <t xml:space="preserve">Grafikon 1.: Udjel društava za upravljanje OMFovim u ukupnom broju članova </t>
  </si>
  <si>
    <t>Grafikon 2.: Dobna i spolna struktura članova OMF-a po kategorijama fondova (A, B, i C)</t>
  </si>
  <si>
    <t>Chart 2: OMF members age and sex structure by funds´ categories (A, B and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</si>
  <si>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</si>
  <si>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</si>
  <si>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</si>
  <si>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</si>
  <si>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</si>
  <si>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</si>
  <si>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</si>
  <si>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</si>
  <si>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</si>
  <si>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</si>
  <si>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</si>
  <si>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</si>
  <si>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</si>
  <si>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</si>
  <si>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</si>
  <si>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</si>
  <si>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</si>
  <si>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</si>
  <si>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</si>
  <si>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</si>
  <si>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</si>
  <si>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</si>
  <si>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</si>
  <si>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</si>
  <si>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</si>
  <si>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</si>
  <si>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</si>
  <si>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Table 25: Number of pesioners and contracts over the past year</t>
  </si>
  <si>
    <t xml:space="preserve">Tablica 26: Zaračunata bruto premija osiguranja </t>
  </si>
  <si>
    <t xml:space="preserve">Table 26: Written premium </t>
  </si>
  <si>
    <t>Tablica 27: Podaci o osiguranju</t>
  </si>
  <si>
    <t>Table 27: Insurance data</t>
  </si>
  <si>
    <t>Table 28: Capital Markets</t>
  </si>
  <si>
    <t>Table 30: Bonds with highest turnover</t>
  </si>
  <si>
    <t>Tablica 34: Otvoreni investicijski fondovi / UCITS fondovi</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</si>
  <si>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</si>
  <si>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</si>
  <si>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</si>
  <si>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</si>
  <si>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</si>
  <si>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</si>
  <si>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</si>
  <si>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</si>
  <si>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42: Zatvoreni alternativni investicijski fondovi s javnom ponudom za ulaganje u nekretnine</t>
  </si>
  <si>
    <t>Tablica 43: Investicijski fondovi osnovani posebnim zakonom</t>
  </si>
  <si>
    <t>Table 43: Investment Funds established under special legal act</t>
  </si>
  <si>
    <t>Tablica 44: Broj registriranih leasing društava</t>
  </si>
  <si>
    <t>Table 44: Number of registrated leasing companies</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</si>
  <si>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</si>
  <si>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</si>
  <si>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</si>
  <si>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</si>
  <si>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</si>
  <si>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</si>
  <si>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</si>
  <si>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 xml:space="preserve">Tablica 52: Skraćeni prikaz agregirane bilance faktoring društava </t>
  </si>
  <si>
    <t xml:space="preserve">Tablica 54: Skraćeni prikaz agregiranog volumena transakcija faktoring društava </t>
  </si>
  <si>
    <t xml:space="preserve">Table 54: Abbreviated overview of the aggregate transactions volume of factoring companies </t>
  </si>
  <si>
    <t>First day in business for the OMFs category B  is 30 April 2002, and for the OMFs category A and C OMFs 21 August 2014</t>
  </si>
  <si>
    <t>Inspire Private</t>
  </si>
  <si>
    <t>ZAIF BREZA d.d.</t>
  </si>
  <si>
    <r>
      <t xml:space="preserve">Cijene udjela ODMF-ova
</t>
    </r>
    <r>
      <rPr>
        <b/>
        <i/>
        <sz val="8"/>
        <color rgb="FF0000FF"/>
        <rFont val="Arial"/>
        <family val="2"/>
      </rPr>
      <t>ODMFs´ unit prices</t>
    </r>
  </si>
  <si>
    <t>Tablica 21: Cijene udjela i prinosi ZDMF-ova</t>
  </si>
  <si>
    <t>Table 21: ZDMFs' unit prices' rates of return</t>
  </si>
  <si>
    <t>214*</t>
  </si>
  <si>
    <r>
      <t>*</t>
    </r>
    <r>
      <rPr>
        <sz val="8"/>
        <color rgb="FF0000FF"/>
        <rFont val="Arial"/>
        <family val="2"/>
      </rPr>
      <t xml:space="preserve">Amendments to the Act on Pension Insurance Companies and Payment of Pension Annuities Based on Individual Capitalised Savings (Official Gazette 114/11), namely Article 103a, paragraph 1, enabled pension beneficiaries who have joined the mandatory pension scheme based on individual capitalised savings at their own request to have their pension annuities determined and paid under the same terms as if they had been insured only within the mandatory pension scheme based on solidarity between generations, provided that the pension beneficiary submits the application for determination of the pension (in accordance with that Article) to the pension insurance company within 90 days from the entry into force of the said Act. </t>
    </r>
  </si>
  <si>
    <r>
      <rPr>
        <sz val="8"/>
        <rFont val="Arial"/>
        <family val="2"/>
      </rPr>
      <t>*D</t>
    </r>
    <r>
      <rPr>
        <sz val="8"/>
        <color theme="1"/>
        <rFont val="Arial"/>
        <family val="2"/>
      </rPr>
      <t>opunama Zakona o mirovinskim osiguravajućim društvima i isplati mirovina na temelju individualne kapitalizirane štednje („Narodne novine“ br. 114/11), a u smislu odredbi članka 103.a stavka 1. korisnicima mirovina, koji su na svoj zahtjev pristupili obveznom mirovinskom osiguranju na temelju individualne kapitalizirane štednje, omogućeno je da im se odredi i isplaćuje mirovina kao da su bili osigurani samo u obveznom mirovinskom osiguranju na temelju generacijske solidarnosti, uz uvjet da korisnik mirovine zahtjev za određivanje mirovine prema ovome članku podnese osiguravajućem društvu u roku od 90 dana od dana stupanja na snagu ovoga zakona.</t>
    </r>
  </si>
  <si>
    <t xml:space="preserve">Raiffeisen Classic </t>
  </si>
  <si>
    <t>-</t>
  </si>
  <si>
    <r>
      <t>Ostali /</t>
    </r>
    <r>
      <rPr>
        <sz val="9"/>
        <color rgb="FF0000FF"/>
        <rFont val="Arial"/>
        <family val="2"/>
      </rPr>
      <t xml:space="preserve"> </t>
    </r>
    <r>
      <rPr>
        <i/>
        <sz val="9"/>
        <color rgb="FF0000FF"/>
        <rFont val="Arial"/>
        <family val="2"/>
      </rPr>
      <t>Others</t>
    </r>
  </si>
  <si>
    <r>
      <t xml:space="preserve">Ostalo / </t>
    </r>
    <r>
      <rPr>
        <i/>
        <sz val="7"/>
        <color indexed="12"/>
        <rFont val="Arial"/>
        <family val="2"/>
        <charset val="238"/>
      </rPr>
      <t>Others</t>
    </r>
  </si>
  <si>
    <r>
      <t xml:space="preserve">Ostali
</t>
    </r>
    <r>
      <rPr>
        <b/>
        <sz val="8"/>
        <color rgb="FF0000FF"/>
        <rFont val="Arial"/>
        <family val="2"/>
      </rPr>
      <t>Others</t>
    </r>
  </si>
  <si>
    <t>Global Invest d.o.o.</t>
  </si>
  <si>
    <r>
      <t xml:space="preserve">  Mjesečni     /     </t>
    </r>
    <r>
      <rPr>
        <i/>
        <sz val="8"/>
        <color rgb="FF0000FF"/>
        <rFont val="Arial"/>
        <family val="2"/>
      </rPr>
      <t>Monthly</t>
    </r>
  </si>
  <si>
    <r>
      <t xml:space="preserve">Mjesečna promjena broja - muškarci
</t>
    </r>
    <r>
      <rPr>
        <b/>
        <i/>
        <sz val="7.5"/>
        <color rgb="FF0000FF"/>
        <rFont val="Arial"/>
        <family val="2"/>
      </rPr>
      <t>Monthly change in number - Male</t>
    </r>
  </si>
  <si>
    <r>
      <t xml:space="preserve">Mjesečna promjena broja - žene
</t>
    </r>
    <r>
      <rPr>
        <b/>
        <i/>
        <sz val="7.5"/>
        <color rgb="FF0000FF"/>
        <rFont val="Arial"/>
        <family val="2"/>
      </rPr>
      <t>Monthly change in number  - Female</t>
    </r>
  </si>
  <si>
    <t>Money One</t>
  </si>
  <si>
    <t>Raiffeisen Dynamic</t>
  </si>
  <si>
    <t>Raiffeisen Harmonic</t>
  </si>
  <si>
    <t>Klasa</t>
  </si>
  <si>
    <t>Class</t>
  </si>
  <si>
    <t>YOU INVEST Active</t>
  </si>
  <si>
    <t>YOU INVEST Solid</t>
  </si>
  <si>
    <t>Primus</t>
  </si>
  <si>
    <t>2014.</t>
  </si>
  <si>
    <t>31.12.2014.</t>
  </si>
  <si>
    <t>Raiffeisen d.d.</t>
  </si>
  <si>
    <t>Erste d.o.o.</t>
  </si>
  <si>
    <r>
      <t xml:space="preserve">Ostala imovina 
</t>
    </r>
    <r>
      <rPr>
        <i/>
        <sz val="7"/>
        <color rgb="FF0000FF"/>
        <rFont val="Arial"/>
        <family val="2"/>
      </rPr>
      <t>Other assets</t>
    </r>
  </si>
  <si>
    <r>
      <t xml:space="preserve">UKUPNE OBVEZE 
</t>
    </r>
    <r>
      <rPr>
        <i/>
        <sz val="7"/>
        <color rgb="FF0000FF"/>
        <rFont val="Arial"/>
        <family val="2"/>
      </rPr>
      <t>TOTAL LIABILITIES</t>
    </r>
  </si>
  <si>
    <r>
      <t xml:space="preserve">Od početka godine
</t>
    </r>
    <r>
      <rPr>
        <i/>
        <sz val="8"/>
        <color rgb="FF0000FF"/>
        <rFont val="Arial"/>
        <family val="2"/>
      </rPr>
      <t>Year-to-date</t>
    </r>
  </si>
  <si>
    <t/>
  </si>
  <si>
    <r>
      <t xml:space="preserve">Vrste osiguranja </t>
    </r>
    <r>
      <rPr>
        <i/>
        <sz val="8"/>
        <rFont val="Arial"/>
        <family val="2"/>
        <charset val="238"/>
      </rPr>
      <t>/</t>
    </r>
    <r>
      <rPr>
        <i/>
        <sz val="8"/>
        <color indexed="12"/>
        <rFont val="Arial"/>
        <family val="2"/>
      </rPr>
      <t xml:space="preserve"> line of insurance</t>
    </r>
    <r>
      <rPr>
        <i/>
        <sz val="8"/>
        <color indexed="12"/>
        <rFont val="Arial"/>
        <family val="2"/>
        <charset val="238"/>
      </rPr>
      <t>:</t>
    </r>
  </si>
  <si>
    <t>HETA Asset Resolution Hrvatska d.o.o.</t>
  </si>
  <si>
    <t>FWR Multi-Asset Strategy I</t>
  </si>
  <si>
    <t>FWR Multi-Asset Strategy II</t>
  </si>
  <si>
    <r>
      <rPr>
        <b/>
        <sz val="8"/>
        <color theme="1"/>
        <rFont val="Arial"/>
        <family val="2"/>
      </rPr>
      <t>Ukupna mjesečna promjena</t>
    </r>
    <r>
      <rPr>
        <sz val="8"/>
        <color theme="1"/>
        <rFont val="Arial"/>
        <family val="2"/>
      </rPr>
      <t xml:space="preserve">
</t>
    </r>
    <r>
      <rPr>
        <b/>
        <i/>
        <sz val="8"/>
        <color rgb="FF0000FF"/>
        <rFont val="Arial"/>
        <family val="2"/>
      </rPr>
      <t>Total monthly change</t>
    </r>
  </si>
  <si>
    <r>
      <t xml:space="preserve">Relativna
</t>
    </r>
    <r>
      <rPr>
        <b/>
        <i/>
        <sz val="9"/>
        <color rgb="FF0000FF"/>
        <rFont val="Arial"/>
        <family val="2"/>
      </rPr>
      <t>Relative</t>
    </r>
  </si>
  <si>
    <r>
      <t>Brojčana /</t>
    </r>
    <r>
      <rPr>
        <b/>
        <sz val="9"/>
        <color rgb="FF0000FF"/>
        <rFont val="Arial"/>
        <family val="2"/>
        <charset val="238"/>
      </rPr>
      <t xml:space="preserve"> </t>
    </r>
    <r>
      <rPr>
        <b/>
        <i/>
        <sz val="9"/>
        <color rgb="FF0000FF"/>
        <rFont val="Arial"/>
        <family val="2"/>
        <charset val="238"/>
      </rPr>
      <t>In number</t>
    </r>
  </si>
  <si>
    <t>Relativna</t>
  </si>
  <si>
    <t>Relative</t>
  </si>
  <si>
    <r>
      <t xml:space="preserve">Udio u premiji svih društava
</t>
    </r>
    <r>
      <rPr>
        <i/>
        <sz val="9"/>
        <color rgb="FF0000FF"/>
        <rFont val="Arial"/>
        <family val="2"/>
      </rPr>
      <t>Premium share for all insurance companies</t>
    </r>
  </si>
  <si>
    <r>
      <t xml:space="preserve">Udio u premiji svih društava 
</t>
    </r>
    <r>
      <rPr>
        <i/>
        <sz val="9"/>
        <color rgb="FF0000FF"/>
        <rFont val="Arial"/>
        <family val="2"/>
      </rPr>
      <t>Premium share for all insurance companies</t>
    </r>
  </si>
  <si>
    <t xml:space="preserve">U iznosu </t>
  </si>
  <si>
    <r>
      <t xml:space="preserve">Promjena
</t>
    </r>
    <r>
      <rPr>
        <b/>
        <sz val="9"/>
        <color indexed="12"/>
        <rFont val="Arial"/>
        <family val="2"/>
        <charset val="238"/>
      </rPr>
      <t>Change</t>
    </r>
  </si>
  <si>
    <r>
      <t xml:space="preserve">Promjena
</t>
    </r>
    <r>
      <rPr>
        <i/>
        <sz val="8"/>
        <color indexed="12"/>
        <rFont val="Arial"/>
        <family val="2"/>
        <charset val="238"/>
      </rPr>
      <t>Change</t>
    </r>
  </si>
  <si>
    <r>
      <t xml:space="preserve">Prinosi    ZDMF-ova    /  </t>
    </r>
    <r>
      <rPr>
        <b/>
        <i/>
        <sz val="9"/>
        <color rgb="FF0000FF"/>
        <rFont val="Arial"/>
        <family val="2"/>
        <charset val="238"/>
      </rPr>
      <t>ZDMFs'   rates    of   return</t>
    </r>
  </si>
  <si>
    <t xml:space="preserve">Monthly
change </t>
  </si>
  <si>
    <t>31.3.2015.</t>
  </si>
  <si>
    <r>
      <t xml:space="preserve">Posebni AIF
</t>
    </r>
    <r>
      <rPr>
        <b/>
        <i/>
        <sz val="8"/>
        <color rgb="FF0000FF"/>
        <rFont val="Arial"/>
        <family val="2"/>
      </rPr>
      <t>Specia</t>
    </r>
    <r>
      <rPr>
        <b/>
        <sz val="8"/>
        <rFont val="Arial"/>
        <family val="2"/>
        <charset val="238"/>
      </rPr>
      <t>l</t>
    </r>
    <r>
      <rPr>
        <b/>
        <i/>
        <sz val="8"/>
        <color rgb="FF0000FF"/>
        <rFont val="Arial"/>
        <family val="2"/>
      </rPr>
      <t xml:space="preserve"> AIF</t>
    </r>
  </si>
  <si>
    <t xml:space="preserve">Tablica 37: Osnovni alternativni investicijski fondovi s privatnom ponudom * </t>
  </si>
  <si>
    <t xml:space="preserve">Tablica 37.1: Posebni alternativni investicijski fondovi s privatnom ponudom * </t>
  </si>
  <si>
    <t xml:space="preserve">Table 37.1: Special alternative Investment funds with private offering * </t>
  </si>
  <si>
    <t>Tablica 37.1: Posebni alternativni investicijski fondovi s privatnom ponudom</t>
  </si>
  <si>
    <t>Table 37.1: Special alternative Investment funds with private offering</t>
  </si>
  <si>
    <r>
      <t xml:space="preserve">2)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i/>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</si>
  <si>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 xml:space="preserve">2)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</si>
  <si>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 xml:space="preserve">2)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</si>
  <si>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 xml:space="preserve">2)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</si>
  <si>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t>ZB Private World</t>
  </si>
  <si>
    <t>OTP OPTIMUM</t>
  </si>
  <si>
    <t>Lipanj 2015.</t>
  </si>
  <si>
    <t>June 2015</t>
  </si>
  <si>
    <r>
      <t xml:space="preserve">Otvoreni investicijski fondovi
</t>
    </r>
    <r>
      <rPr>
        <b/>
        <i/>
        <sz val="8"/>
        <color rgb="FF0000FF"/>
        <rFont val="Arial"/>
        <family val="2"/>
      </rPr>
      <t>Opened-end Investment Fund</t>
    </r>
  </si>
  <si>
    <t>SLAVONSKI ZAIF d.d.</t>
  </si>
  <si>
    <t>Proprius d.d. ZAIF</t>
  </si>
  <si>
    <t>KAPITALNI FOND  d.d. ZAIF</t>
  </si>
  <si>
    <t>30.6.2015.</t>
  </si>
  <si>
    <t xml:space="preserve">YOU INVEST Balanced </t>
  </si>
  <si>
    <t>Crobex10</t>
  </si>
  <si>
    <t xml:space="preserve">Smart Equity II </t>
  </si>
  <si>
    <t>OTP INDEKSNI</t>
  </si>
  <si>
    <t>PBZ Conservative 10</t>
  </si>
  <si>
    <t>Outfox Macro Income Fund</t>
  </si>
  <si>
    <t>Locusta Value IV</t>
  </si>
  <si>
    <t>KD Locusta Fondovi d.o.o</t>
  </si>
  <si>
    <t>Capital Private 1</t>
  </si>
  <si>
    <t xml:space="preserve">Equinox 1 </t>
  </si>
  <si>
    <t>Locusta Absolute</t>
  </si>
  <si>
    <r>
      <rPr>
        <vertAlign val="superscript"/>
        <sz val="8"/>
        <rFont val="Arial"/>
        <family val="2"/>
      </rPr>
      <t>1</t>
    </r>
    <r>
      <rPr>
        <sz val="8"/>
        <rFont val="Arial"/>
        <family val="2"/>
        <charset val="238"/>
      </rPr>
      <t xml:space="preserve">Podaci za </t>
    </r>
    <r>
      <rPr>
        <sz val="8"/>
        <rFont val="Arial"/>
        <family val="2"/>
      </rPr>
      <t>16 f</t>
    </r>
    <r>
      <rPr>
        <sz val="8"/>
        <rFont val="Arial"/>
        <family val="2"/>
        <charset val="238"/>
      </rPr>
      <t xml:space="preserve">actoring društava / </t>
    </r>
    <r>
      <rPr>
        <i/>
        <sz val="8"/>
        <color indexed="12"/>
        <rFont val="Arial"/>
        <family val="2"/>
      </rPr>
      <t>Data for 16 factoring companies</t>
    </r>
  </si>
  <si>
    <t xml:space="preserve">Ilirika Europa </t>
  </si>
  <si>
    <t>Nexus FGS II</t>
  </si>
  <si>
    <t>KD Locusta Fondovi d.o.o.</t>
  </si>
  <si>
    <t>Rujan 2015.</t>
  </si>
  <si>
    <t>September 2015</t>
  </si>
  <si>
    <r>
      <t xml:space="preserve">stranica / </t>
    </r>
    <r>
      <rPr>
        <i/>
        <sz val="8"/>
        <color indexed="12"/>
        <rFont val="Arial"/>
        <family val="2"/>
        <charset val="238"/>
      </rPr>
      <t>page</t>
    </r>
    <r>
      <rPr>
        <sz val="8"/>
        <rFont val="Arial"/>
        <family val="2"/>
      </rPr>
      <t xml:space="preserve"> 22</t>
    </r>
    <r>
      <rPr>
        <sz val="10"/>
        <color theme="1"/>
        <rFont val="Arial"/>
        <family val="2"/>
        <charset val="238"/>
      </rPr>
      <t/>
    </r>
  </si>
  <si>
    <r>
      <t xml:space="preserve">stranica / </t>
    </r>
    <r>
      <rPr>
        <i/>
        <sz val="8"/>
        <color indexed="12"/>
        <rFont val="Arial"/>
        <family val="2"/>
        <charset val="238"/>
      </rPr>
      <t>page</t>
    </r>
    <r>
      <rPr>
        <sz val="8"/>
        <rFont val="Arial"/>
        <family val="2"/>
      </rPr>
      <t xml:space="preserve"> 23</t>
    </r>
    <r>
      <rPr>
        <sz val="10"/>
        <color theme="1"/>
        <rFont val="Arial"/>
        <family val="2"/>
        <charset val="238"/>
      </rPr>
      <t/>
    </r>
  </si>
  <si>
    <t>30.09.2015.</t>
  </si>
  <si>
    <r>
      <t>Broj OTC transakcija /</t>
    </r>
    <r>
      <rPr>
        <sz val="11"/>
        <color theme="1"/>
        <rFont val="Calibri"/>
        <family val="2"/>
        <scheme val="minor"/>
      </rPr>
      <t xml:space="preserve"> </t>
    </r>
    <r>
      <rPr>
        <i/>
        <sz val="10"/>
        <color rgb="FF0000FF"/>
        <rFont val="Arial"/>
        <family val="2"/>
      </rPr>
      <t>Number of OTC trades</t>
    </r>
  </si>
  <si>
    <t>OTP MULTI</t>
  </si>
  <si>
    <t xml:space="preserve">PBZ Flexible 30 </t>
  </si>
  <si>
    <t>30.9.2015.</t>
  </si>
  <si>
    <r>
      <rPr>
        <vertAlign val="superscript"/>
        <sz val="8"/>
        <rFont val="Arial"/>
        <family val="2"/>
      </rPr>
      <t>2</t>
    </r>
    <r>
      <rPr>
        <sz val="8"/>
        <rFont val="Arial"/>
        <family val="2"/>
        <charset val="238"/>
      </rPr>
      <t xml:space="preserve">Podaci za 13 factoring društava / </t>
    </r>
    <r>
      <rPr>
        <i/>
        <sz val="8"/>
        <color indexed="12"/>
        <rFont val="Arial"/>
        <family val="2"/>
      </rPr>
      <t>Data for 13 factoring companies</t>
    </r>
  </si>
  <si>
    <t>ZDMF Raiffeisen</t>
  </si>
  <si>
    <t>Allianz ZB d.o.o.</t>
  </si>
  <si>
    <t>Croatia osiguranje d.o.o.</t>
  </si>
  <si>
    <r>
      <t>Napomena /</t>
    </r>
    <r>
      <rPr>
        <i/>
        <sz val="8"/>
        <color rgb="FF0000FF"/>
        <rFont val="Arial"/>
        <family val="2"/>
      </rPr>
      <t xml:space="preserve"> Note</t>
    </r>
    <r>
      <rPr>
        <sz val="8"/>
        <rFont val="Arial"/>
        <family val="2"/>
      </rPr>
      <t>:</t>
    </r>
  </si>
  <si>
    <t>3.12.2003.</t>
  </si>
  <si>
    <t>29.9.2003.</t>
  </si>
  <si>
    <t>29.10.2003.</t>
  </si>
  <si>
    <t>14.3.2005.</t>
  </si>
  <si>
    <t>6.8.2002.</t>
  </si>
  <si>
    <t xml:space="preserve">Table 34: Open-ended Investment funds / UCITS funds * </t>
  </si>
  <si>
    <t xml:space="preserve">Table 40: Open-ended alternative investment funds with public offering </t>
  </si>
  <si>
    <t xml:space="preserve">Table 42: Closed-ended alternative investment funds with public offering in real estate </t>
  </si>
  <si>
    <t>Table 34: Open-ended Investment funds / UCITS funds</t>
  </si>
  <si>
    <t xml:space="preserve">Table 40: Opened-ended alternative investment funds with public offering </t>
  </si>
  <si>
    <t>Table 42: Closed-ended alternative investment funds with public offering in real estate</t>
  </si>
  <si>
    <t>Tablica 41: Zatvoreni alternativni investicijski fondovi</t>
  </si>
  <si>
    <t>Table 41: Closed-ended alternative investment funds</t>
  </si>
  <si>
    <r>
      <t xml:space="preserve">Od 7.10.2015. KAPITALNI FOND je fond s privatnom ponudom / </t>
    </r>
    <r>
      <rPr>
        <i/>
        <sz val="8"/>
        <color rgb="FF0000FF"/>
        <rFont val="Arial"/>
        <family val="2"/>
      </rPr>
      <t>Since 7 October 2015, KAPITALNI FOND is fund with a private offering.</t>
    </r>
  </si>
  <si>
    <t>December 2015</t>
  </si>
  <si>
    <t>Prosinac 2015.</t>
  </si>
  <si>
    <t>Erste ZDMF</t>
  </si>
  <si>
    <t>29.12.2015.</t>
  </si>
  <si>
    <t xml:space="preserve">Table 21 : Unit prices and rates of return of closed-end voluntary pension funds (ZDMFs) </t>
  </si>
  <si>
    <r>
      <t xml:space="preserve">Javna ponuda / </t>
    </r>
    <r>
      <rPr>
        <b/>
        <i/>
        <sz val="8"/>
        <color rgb="FF0000FF"/>
        <rFont val="Arial"/>
        <family val="2"/>
      </rPr>
      <t>Public offering</t>
    </r>
  </si>
  <si>
    <r>
      <t xml:space="preserve">Privatna ponuda / </t>
    </r>
    <r>
      <rPr>
        <b/>
        <i/>
        <sz val="8"/>
        <color rgb="FF0000FF"/>
        <rFont val="Arial"/>
        <family val="2"/>
      </rPr>
      <t>Private offering</t>
    </r>
  </si>
  <si>
    <r>
      <t xml:space="preserve">Ukupno privatna ponuda / </t>
    </r>
    <r>
      <rPr>
        <b/>
        <i/>
        <sz val="8"/>
        <color rgb="FF0000FF"/>
        <rFont val="Arial"/>
        <family val="2"/>
      </rPr>
      <t>Total  private offering</t>
    </r>
  </si>
  <si>
    <r>
      <t xml:space="preserve">Ukupno javna ponuda / </t>
    </r>
    <r>
      <rPr>
        <b/>
        <i/>
        <sz val="8"/>
        <color rgb="FF0000FF"/>
        <rFont val="Arial"/>
        <family val="2"/>
      </rPr>
      <t>Total  public offering</t>
    </r>
  </si>
  <si>
    <t xml:space="preserve">Napomene: </t>
  </si>
  <si>
    <t>2015.</t>
  </si>
  <si>
    <t>31.12.2015.</t>
  </si>
  <si>
    <t>APRIVATE (AGRAM PRIVATE)</t>
  </si>
  <si>
    <t>Erste PB 1 (Erste Elite)</t>
  </si>
  <si>
    <t>Grafikon 7: Dobna i spolna struktura članova ODMF-a na dan 31 prosinca 2015.</t>
  </si>
  <si>
    <t>Chart 7: ODMF members age and sex structure as at 31 Dectember 2015</t>
  </si>
  <si>
    <t>PROSINAC 2015.</t>
  </si>
  <si>
    <t>DECEMBER 2015</t>
  </si>
  <si>
    <t>Grafikon 11: Dobna i spolna struktura članova ZDMF- ova na dan 31.prosinca 2015.</t>
  </si>
  <si>
    <t>Chart 11: ZDMF members age and sex structure as at 31 December 2015</t>
  </si>
  <si>
    <r>
      <t xml:space="preserve">Ukupno 
</t>
    </r>
    <r>
      <rPr>
        <b/>
        <i/>
        <sz val="9"/>
        <color indexed="12"/>
        <rFont val="Arial"/>
        <family val="2"/>
      </rPr>
      <t>Total</t>
    </r>
  </si>
  <si>
    <t xml:space="preserve">Ivan Mučnjak,Damir Maričić, Josipa Žilić,
 Željko Kovačić, Matea Nosse                      </t>
  </si>
  <si>
    <r>
      <t xml:space="preserve">Ukupno
</t>
    </r>
    <r>
      <rPr>
        <b/>
        <i/>
        <sz val="10"/>
        <color rgb="FF0000FF"/>
        <rFont val="Arial"/>
        <family val="2"/>
      </rPr>
      <t>Total</t>
    </r>
  </si>
  <si>
    <r>
      <t>cijene su izražene u % nominale, a promet u kn /</t>
    </r>
    <r>
      <rPr>
        <i/>
        <sz val="8"/>
        <color indexed="12"/>
        <rFont val="Arial"/>
        <family val="2"/>
        <charset val="238"/>
      </rPr>
      <t xml:space="preserve"> </t>
    </r>
    <r>
      <rPr>
        <i/>
        <sz val="8"/>
        <color rgb="FF0000FF"/>
        <rFont val="Arial"/>
        <family val="2"/>
      </rPr>
      <t>prices are % per value, and turnover is in HRK</t>
    </r>
  </si>
  <si>
    <r>
      <t>cijene su izražene u % nominale, a promet u kn /</t>
    </r>
    <r>
      <rPr>
        <sz val="8"/>
        <color rgb="FF0000FF"/>
        <rFont val="Arial"/>
        <family val="2"/>
      </rPr>
      <t xml:space="preserve"> </t>
    </r>
    <r>
      <rPr>
        <i/>
        <sz val="8"/>
        <color rgb="FF0000FF"/>
        <rFont val="Arial"/>
        <family val="2"/>
      </rPr>
      <t>prices are % per value, and turnover is in HRK</t>
    </r>
  </si>
  <si>
    <r>
      <t xml:space="preserve">cijene su izražene u % nominale, a promet u kn/ </t>
    </r>
    <r>
      <rPr>
        <i/>
        <sz val="8"/>
        <color indexed="12"/>
        <rFont val="Arial"/>
        <family val="2"/>
        <charset val="238"/>
      </rPr>
      <t>prices are % per value, and turnover is in HRK</t>
    </r>
  </si>
  <si>
    <r>
      <t>31.12.2014.</t>
    </r>
    <r>
      <rPr>
        <b/>
        <vertAlign val="superscript"/>
        <sz val="8"/>
        <rFont val="Arial"/>
        <family val="2"/>
        <charset val="238"/>
      </rPr>
      <t>1</t>
    </r>
  </si>
  <si>
    <r>
      <t>31.12.2015.</t>
    </r>
    <r>
      <rPr>
        <b/>
        <vertAlign val="superscript"/>
        <sz val="8"/>
        <rFont val="Arial"/>
        <family val="2"/>
        <charset val="238"/>
      </rPr>
      <t>2</t>
    </r>
  </si>
  <si>
    <r>
      <t>1.1. - 31.12.2014.</t>
    </r>
    <r>
      <rPr>
        <b/>
        <vertAlign val="superscript"/>
        <sz val="8"/>
        <rFont val="Arial"/>
        <family val="2"/>
        <charset val="238"/>
      </rPr>
      <t>1</t>
    </r>
  </si>
  <si>
    <r>
      <t>1.1. - 31.12.2015.</t>
    </r>
    <r>
      <rPr>
        <b/>
        <vertAlign val="superscript"/>
        <sz val="8"/>
        <rFont val="Arial"/>
        <family val="2"/>
        <charset val="238"/>
      </rPr>
      <t>2</t>
    </r>
  </si>
  <si>
    <r>
      <t>31.12.2014.</t>
    </r>
    <r>
      <rPr>
        <b/>
        <vertAlign val="superscript"/>
        <sz val="9"/>
        <rFont val="Arial"/>
        <family val="2"/>
      </rPr>
      <t>3</t>
    </r>
  </si>
  <si>
    <r>
      <t>1.1. - 31.12.2014.</t>
    </r>
    <r>
      <rPr>
        <b/>
        <vertAlign val="superscript"/>
        <sz val="9"/>
        <rFont val="Arial"/>
        <family val="2"/>
        <charset val="238"/>
      </rPr>
      <t>3</t>
    </r>
  </si>
  <si>
    <t>1.1. - 31.12.2015.</t>
  </si>
  <si>
    <r>
      <t>31.12.2014.</t>
    </r>
    <r>
      <rPr>
        <b/>
        <vertAlign val="superscript"/>
        <sz val="9"/>
        <rFont val="Arial"/>
        <family val="2"/>
        <charset val="238"/>
      </rPr>
      <t>3</t>
    </r>
  </si>
  <si>
    <r>
      <t>1.1. - 31.12.2014.</t>
    </r>
    <r>
      <rPr>
        <b/>
        <vertAlign val="superscript"/>
        <sz val="9"/>
        <rFont val="Arial"/>
        <family val="2"/>
        <charset val="238"/>
      </rPr>
      <t>1</t>
    </r>
  </si>
  <si>
    <r>
      <t xml:space="preserve">3)  Podaci dostavljeni u izvještajima sa stanjem na dan 31.12.2015. godine.
</t>
    </r>
    <r>
      <rPr>
        <i/>
        <sz val="8"/>
        <color indexed="12"/>
        <rFont val="Arial"/>
        <family val="2"/>
      </rPr>
      <t xml:space="preserve">Data delivered in reports containing the balance as at 31 December 2015. </t>
    </r>
  </si>
  <si>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</si>
  <si>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razdoblju – odnosi se na broj zaključenih ugovora o operativnom i financijskom leasingu.
</t>
    </r>
    <r>
      <rPr>
        <i/>
        <sz val="8"/>
        <color indexed="12"/>
        <rFont val="Arial"/>
        <family val="2"/>
        <charset val="238"/>
      </rPr>
      <t>Number of newly concluded contracts in the period – relates to the number of concluded operating and finace lease contracts.</t>
    </r>
  </si>
  <si>
    <t>Grafikon 19: Udjel broja aktivnih ugovora u ukupnom broju ugovora na dan 31. prosinca 2015.</t>
  </si>
  <si>
    <t>Chart 19: Share of the number of active contracts in total number of contracts as at 31 December 2015</t>
  </si>
  <si>
    <t xml:space="preserve">Grafikon 20: Godišnja promjena vrijednosti aktivnih ugovora na dan 31. prosinca 2015. </t>
  </si>
  <si>
    <t>Chart 20: Annual change in value of active contracts as at 31 December 2015</t>
  </si>
  <si>
    <r>
      <t xml:space="preserve">1)  Podaci dostavljeni u izvještajima sa stanjem na dan 31.12.2015. godine.
</t>
    </r>
    <r>
      <rPr>
        <i/>
        <sz val="8"/>
        <color indexed="12"/>
        <rFont val="Arial"/>
        <family val="2"/>
      </rPr>
      <t xml:space="preserve">Data delivered in reports containing the balance as at 31 December 2015. </t>
    </r>
  </si>
  <si>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</si>
  <si>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relates to the number of concluded contracts in operating and finace lease in the reporting period.</t>
    </r>
  </si>
  <si>
    <r>
      <t xml:space="preserve">3)  Podaci dostavljeni u izvještajima sa stanjem na dan 31.12.2015. godine. /  </t>
    </r>
    <r>
      <rPr>
        <i/>
        <sz val="8"/>
        <color indexed="12"/>
        <rFont val="Arial"/>
        <family val="2"/>
      </rPr>
      <t xml:space="preserve">Data delivered in reports containing the balance as at 31 December 2015. </t>
    </r>
  </si>
  <si>
    <t>Veljača 2016.</t>
  </si>
  <si>
    <t>February 2016</t>
  </si>
  <si>
    <t>HRAZINUALCA2</t>
  </si>
  <si>
    <t>HRAZINUAEQU5</t>
  </si>
  <si>
    <t>HRAZINUALPO5</t>
  </si>
  <si>
    <t>HRNFDAUEMBA7</t>
  </si>
  <si>
    <t>Alpen Invest d.d.</t>
  </si>
  <si>
    <t>HRNFDAUMPME2</t>
  </si>
  <si>
    <t>HRNFDAUGDEV1</t>
  </si>
  <si>
    <t>HRNFDAUMLCS2</t>
  </si>
  <si>
    <t>HRNFDAUNEUR9</t>
  </si>
  <si>
    <t>HRNFDAUUSAL9</t>
  </si>
  <si>
    <t>HRALTIUA1000</t>
  </si>
  <si>
    <t>HRCEINUCASH3</t>
  </si>
  <si>
    <t>HRERSIUEADB1</t>
  </si>
  <si>
    <t>HRERSIUEADE5</t>
  </si>
  <si>
    <t>HRERSIUCONS9</t>
  </si>
  <si>
    <t>HRERSIUERMO9</t>
  </si>
  <si>
    <t>HRERSIUACTV9</t>
  </si>
  <si>
    <t>HRERSIUBLNC1</t>
  </si>
  <si>
    <t>HRERSIUSLID3</t>
  </si>
  <si>
    <t>HRFGINUFMEQ0</t>
  </si>
  <si>
    <t>HRHPBIUHDIF1</t>
  </si>
  <si>
    <t>HRHPBIUHENF9</t>
  </si>
  <si>
    <t>HRHPBIUHGLF8</t>
  </si>
  <si>
    <t>HRHPBIUHNOF8</t>
  </si>
  <si>
    <t>HRHPBIUHOBF3</t>
  </si>
  <si>
    <t>HRHAAIUHIBA0</t>
  </si>
  <si>
    <t>HRHAAIUHICS0</t>
  </si>
  <si>
    <t>HRHAAIUHICO9</t>
  </si>
  <si>
    <t>HRHAAIUHIGR3</t>
  </si>
  <si>
    <t>HRILINUILAT2</t>
  </si>
  <si>
    <t>HRILINUBRIC3</t>
  </si>
  <si>
    <t>HRILINUEUJI6</t>
  </si>
  <si>
    <t>HRICAMUCAON0</t>
  </si>
  <si>
    <t>HRICAMUCATW0</t>
  </si>
  <si>
    <t>HRVBINUCR107</t>
  </si>
  <si>
    <t>HRVBINUVBCA6</t>
  </si>
  <si>
    <t>HRVBINUVBSM7</t>
  </si>
  <si>
    <t>HRICAMUSEQ20</t>
  </si>
  <si>
    <t>HREUINUICFE2</t>
  </si>
  <si>
    <t>HRFOINUBFND6</t>
  </si>
  <si>
    <t>HRFOINUENRG8</t>
  </si>
  <si>
    <t>HRFOINUNOEU6</t>
  </si>
  <si>
    <t>HRFOINUORBF4</t>
  </si>
  <si>
    <t>HRFOINUVICF6</t>
  </si>
  <si>
    <t>HREUINUICFM5</t>
  </si>
  <si>
    <t>HROTPIUENVC5</t>
  </si>
  <si>
    <t>HROTPIUINDF7</t>
  </si>
  <si>
    <t>HROTPIUMR207</t>
  </si>
  <si>
    <t>HROTPIUMLTI3</t>
  </si>
  <si>
    <t>HROTPIUNVCF2</t>
  </si>
  <si>
    <t>HROTPIUURVF5</t>
  </si>
  <si>
    <t>HRPBZIUIBNF5</t>
  </si>
  <si>
    <t>HRPBZIUC10F8</t>
  </si>
  <si>
    <t>HRPBZIUDLRF6</t>
  </si>
  <si>
    <t>HRPBZIUEQTF9</t>
  </si>
  <si>
    <t>HRPBZIUEURN9</t>
  </si>
  <si>
    <t>HRPBZIUFX302</t>
  </si>
  <si>
    <t>HRPBZIUGLBF3</t>
  </si>
  <si>
    <t>HRPBZIUNVCF6</t>
  </si>
  <si>
    <t>PBZ Shorti term bond</t>
  </si>
  <si>
    <t>HRPBZIUPSBF9</t>
  </si>
  <si>
    <t>HRPNINUPBLC2</t>
  </si>
  <si>
    <t>HRPNINUPJIE7</t>
  </si>
  <si>
    <t>HRRBAIUMAS16</t>
  </si>
  <si>
    <t>HRRBAIUMAS24</t>
  </si>
  <si>
    <t>HRRBAIURBON7</t>
  </si>
  <si>
    <t>HRRBAIURCAF0</t>
  </si>
  <si>
    <t>HRRBAIURBCL6</t>
  </si>
  <si>
    <t>HRRBAIURBPE3</t>
  </si>
  <si>
    <t>HRRBAIUREUC1</t>
  </si>
  <si>
    <t>HRRBAIURABS5</t>
  </si>
  <si>
    <t>HRRBAIUZAGL2</t>
  </si>
  <si>
    <t>HRTTINUBLNC6</t>
  </si>
  <si>
    <t xml:space="preserve"> HRTTINUCASH5</t>
  </si>
  <si>
    <t>HRTTINUA0009</t>
  </si>
  <si>
    <t>HRZBINUAKTV2</t>
  </si>
  <si>
    <t>HRZBINUBOND3</t>
  </si>
  <si>
    <t>HRZBINUBRIC8</t>
  </si>
  <si>
    <t>HRZBINUEAKT8</t>
  </si>
  <si>
    <t>HRZBINUEURP9</t>
  </si>
  <si>
    <t>ZB Future 2025 UCITS fond</t>
  </si>
  <si>
    <t>HRZBINU20256</t>
  </si>
  <si>
    <t>ZB Future 2030 UCITS fond</t>
  </si>
  <si>
    <t>HRZBINU20306</t>
  </si>
  <si>
    <t>ZB Future 2040 UCITS fond</t>
  </si>
  <si>
    <t>HRZBINU20405</t>
  </si>
  <si>
    <t>ZB Future 2055 UCITS fond</t>
  </si>
  <si>
    <t>HRZBINU20553</t>
  </si>
  <si>
    <t>HRZBINUGLBL6</t>
  </si>
  <si>
    <t>HRZBINUPLUS2</t>
  </si>
  <si>
    <t>ZB Protect 2022 UCITS fond</t>
  </si>
  <si>
    <t>HRZBINU20223</t>
  </si>
  <si>
    <t>HRZBINUTRND8</t>
  </si>
  <si>
    <t>POLUGODIŠNJI PODACI:</t>
  </si>
  <si>
    <t>SEMIANNUAL  DANA:</t>
  </si>
  <si>
    <r>
      <t xml:space="preserve">ST Balanced </t>
    </r>
    <r>
      <rPr>
        <b/>
        <vertAlign val="superscript"/>
        <sz val="8"/>
        <color rgb="FFFF0000"/>
        <rFont val="Arial"/>
        <family val="2"/>
      </rPr>
      <t>1</t>
    </r>
  </si>
  <si>
    <r>
      <t xml:space="preserve">ST Cash </t>
    </r>
    <r>
      <rPr>
        <b/>
        <vertAlign val="superscript"/>
        <sz val="8"/>
        <color rgb="FFFF0000"/>
        <rFont val="Arial"/>
        <family val="2"/>
      </rPr>
      <t>1</t>
    </r>
  </si>
  <si>
    <r>
      <t xml:space="preserve">ST Global Equity </t>
    </r>
    <r>
      <rPr>
        <b/>
        <vertAlign val="superscript"/>
        <sz val="8"/>
        <color rgb="FFFF0000"/>
        <rFont val="Arial"/>
        <family val="2"/>
      </rPr>
      <t>1</t>
    </r>
  </si>
  <si>
    <t>HRALTIUAP204</t>
  </si>
  <si>
    <t>HRALTIUAP105</t>
  </si>
  <si>
    <t>HRERSIUELTE8</t>
  </si>
  <si>
    <t>HRERSIUEXCL4</t>
  </si>
  <si>
    <t>HRICAMUCAP15</t>
  </si>
  <si>
    <t>HRICAMUEQU18</t>
  </si>
  <si>
    <t>HRAGINUAGPR8</t>
  </si>
  <si>
    <t>HRNFDAUPRIV3</t>
  </si>
  <si>
    <t>HRLOINUVAL26</t>
  </si>
  <si>
    <t>HRZBINUPREA1</t>
  </si>
  <si>
    <t>HRICAMUOMIF8</t>
  </si>
  <si>
    <t>HRLOINUVAL18</t>
  </si>
  <si>
    <t>HRLOINUVAL34</t>
  </si>
  <si>
    <t>HRLOINUVAL42</t>
  </si>
  <si>
    <t>HRLOINUPRIM0</t>
  </si>
  <si>
    <t>HRNPEPUNALP5</t>
  </si>
  <si>
    <t>HRQPREUQKAP9</t>
  </si>
  <si>
    <t>HRHPREUHNST5</t>
  </si>
  <si>
    <t>HRNPEPUNFGS8</t>
  </si>
  <si>
    <t>HRALPEUAFGS1</t>
  </si>
  <si>
    <t>HRPSPIUPFGS3</t>
  </si>
  <si>
    <t>HRQPREUKAP29</t>
  </si>
  <si>
    <t>Table 39: Venture capital open end alternative investment funds with private offering - Funds for Economic Cooperation</t>
  </si>
  <si>
    <r>
      <t xml:space="preserve">Kvalificirani ulagatelj
(HBOR)
</t>
    </r>
    <r>
      <rPr>
        <b/>
        <i/>
        <sz val="8"/>
        <color rgb="FF0000FF"/>
        <rFont val="Arial"/>
        <family val="2"/>
      </rPr>
      <t xml:space="preserve">Qualified investor
(HBOR) </t>
    </r>
  </si>
  <si>
    <t>HROTPIUFAVT3</t>
  </si>
  <si>
    <t>HROTPIUOTPO8</t>
  </si>
  <si>
    <t>HRSLPFRA0004</t>
  </si>
  <si>
    <t>HRBRINRA0006</t>
  </si>
  <si>
    <t>HRKAPFRA0005</t>
  </si>
  <si>
    <t>HRFMPSRA0003</t>
  </si>
  <si>
    <t>HRERSIUHBDR8</t>
  </si>
  <si>
    <t xml:space="preserve">HPBIURHUF6 </t>
  </si>
  <si>
    <t>HPB d.d. (likvidator)</t>
  </si>
  <si>
    <t>OIB fonda</t>
  </si>
  <si>
    <t>ISIN fonda</t>
  </si>
  <si>
    <t>Fund ISIN</t>
  </si>
  <si>
    <t>Fund OIB****</t>
  </si>
  <si>
    <t>**** Fund OIB: Fund Personal Identification Number</t>
  </si>
  <si>
    <r>
      <t xml:space="preserve">OIB fonda
</t>
    </r>
    <r>
      <rPr>
        <b/>
        <i/>
        <sz val="8"/>
        <color rgb="FF0000FF"/>
        <rFont val="Arial"/>
        <family val="2"/>
      </rPr>
      <t>Fund OIB**</t>
    </r>
  </si>
  <si>
    <r>
      <t xml:space="preserve">ISIN fonda
</t>
    </r>
    <r>
      <rPr>
        <b/>
        <i/>
        <sz val="8"/>
        <color rgb="FF0000FF"/>
        <rFont val="Arial"/>
        <family val="2"/>
      </rPr>
      <t>Fund ISIN</t>
    </r>
  </si>
  <si>
    <t>** Fund OIB: Fund Personal Identification Number</t>
  </si>
  <si>
    <r>
      <t xml:space="preserve">OIB fonda
</t>
    </r>
    <r>
      <rPr>
        <b/>
        <i/>
        <sz val="8"/>
        <color rgb="FF0000FF"/>
        <rFont val="Arial"/>
        <family val="2"/>
      </rPr>
      <t>Fund OIB*</t>
    </r>
  </si>
  <si>
    <t>* Fund OIB: Fund Personal Identification Number</t>
  </si>
  <si>
    <t>I-III.2015</t>
  </si>
  <si>
    <t>Tablica 26: Zaračunata bruto premija osiguranja za period od 1. siječnja do 31. ožujka 2016.</t>
  </si>
  <si>
    <t>5Table 26: Written premium for the period 1  January - 31 March 2016</t>
  </si>
  <si>
    <t>Tablica 27: Podaci o osiguranju za period od 1. siječnja do 31. ožujka 2016.</t>
  </si>
  <si>
    <t>Table 27: Insurance data for the period 1 January - 31 March 2016</t>
  </si>
  <si>
    <t>Grafikon 18: Udio zaračunate bruto premije i likvidiranih šteta po društvima za osiguranje po vrstama osiguranja za period od 1. siječnja  do 31. ožujka 2016.</t>
  </si>
  <si>
    <t>Chart 18: Share of written premium and claims settled per line of insurances for the period 1  January - 31 March 2016</t>
  </si>
  <si>
    <t>Ožujak 2016.</t>
  </si>
  <si>
    <t>March 2016</t>
  </si>
  <si>
    <t>Capital One</t>
  </si>
  <si>
    <t>Capital Two</t>
  </si>
  <si>
    <t>HT-R-A</t>
  </si>
  <si>
    <t>RIVP-R-A</t>
  </si>
  <si>
    <t>ADRS-P-A</t>
  </si>
  <si>
    <t>ERNT-R-A</t>
  </si>
  <si>
    <t>LEDO-R-A</t>
  </si>
  <si>
    <t>PODR-R-A</t>
  </si>
  <si>
    <t>ADRS-R-A</t>
  </si>
  <si>
    <t>PVCM-R-A</t>
  </si>
  <si>
    <t>ZABA-R-A</t>
  </si>
  <si>
    <t>KRAS-R-A</t>
  </si>
  <si>
    <t>RHMF-O-26CA</t>
  </si>
  <si>
    <t>RHMF-O-17BA</t>
  </si>
  <si>
    <t>RHMF-O-257A</t>
  </si>
  <si>
    <t>RHMF-O-247E</t>
  </si>
  <si>
    <t>RIBA-O-177A</t>
  </si>
  <si>
    <t>RHMF-O-19BA</t>
  </si>
  <si>
    <t>RHMF-O-203E</t>
  </si>
  <si>
    <t>RHMF-O-227E</t>
  </si>
  <si>
    <t>FNOI-D-187A</t>
  </si>
  <si>
    <t>FNOI-D-181A</t>
  </si>
  <si>
    <t>RHMF-O-203A</t>
  </si>
  <si>
    <t>RHMF-O-187A</t>
  </si>
  <si>
    <t>RHMF-O-172A</t>
  </si>
  <si>
    <t>RHMF-O-167A</t>
  </si>
  <si>
    <t>AGRAM LIFE osiguranje d.d.</t>
  </si>
  <si>
    <t>Allianz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</si>
  <si>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</si>
  <si>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</si>
  <si>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</si>
  <si>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</si>
  <si>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</si>
  <si>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</si>
  <si>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</si>
  <si>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</si>
  <si>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</si>
  <si>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</si>
  <si>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</si>
  <si>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</si>
  <si>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KD životno osiguranje d.d.</t>
  </si>
  <si>
    <t>Jadransko osiguranje d.d.</t>
  </si>
  <si>
    <t>Merkur osiguranje d.d.</t>
  </si>
  <si>
    <t>Societe Generale osiguranje d.d.</t>
  </si>
  <si>
    <t>Sunce osiguranje d.d.</t>
  </si>
  <si>
    <t>Triglav osiguranje d.d.</t>
  </si>
  <si>
    <t>Uniqa osiguranje d.d.</t>
  </si>
  <si>
    <t>Velebit osiguranje d.d.</t>
  </si>
  <si>
    <t>Velebit životno osiguranje d.d.</t>
  </si>
  <si>
    <t>Wiener osiguranje VIG d.d.</t>
  </si>
  <si>
    <t>Wüstenrot životno osiguranje d.d.</t>
  </si>
  <si>
    <t xml:space="preserve">- Društvo KD životno osiguranje d.d. od 29. prosinca 2015. pripojeno je društvu Adriatic Slovenica d.d. koje je preuzelo sva prava i obveze pripojenog društva. </t>
  </si>
  <si>
    <t>- Društvo Sunce osiguranje d.d. od 29. prosinca 2015. pripojeno je društvu AGRAM LIFE osiguranje d.d. koje je preuzelo sva prava i obveze pripojenog društva.</t>
  </si>
  <si>
    <t>Remarks:</t>
  </si>
  <si>
    <t xml:space="preserve">- As of 29 December 2015 KD životno osiguranje d.d. has been merged to the company Adriatic Slovenica d.d. which has taken over all of its claims and liabilities. </t>
  </si>
  <si>
    <t xml:space="preserve">- As of 29 December 2015 Sunce osiguranje d.d. has been merged to the company AGRAM LIFE osiguranje d.d. which has taken over all of its claims and liabilities. </t>
  </si>
  <si>
    <r>
      <t>19 - Životno osiguranje /</t>
    </r>
    <r>
      <rPr>
        <i/>
        <sz val="8"/>
        <color indexed="12"/>
        <rFont val="Arial"/>
        <family val="2"/>
        <charset val="238"/>
      </rPr>
      <t xml:space="preserve"> </t>
    </r>
    <r>
      <rPr>
        <i/>
        <sz val="8"/>
        <color indexed="12"/>
        <rFont val="Arial"/>
        <family val="2"/>
      </rPr>
      <t xml:space="preserve">Life assurance </t>
    </r>
  </si>
  <si>
    <r>
      <t>10 - Osiguranje od odgovornosti za upotrebu motornih vozila /</t>
    </r>
    <r>
      <rPr>
        <sz val="8"/>
        <color indexed="48"/>
        <rFont val="Arial"/>
        <family val="2"/>
        <charset val="238"/>
      </rPr>
      <t xml:space="preserve"> </t>
    </r>
    <r>
      <rPr>
        <sz val="8"/>
        <color indexed="12"/>
        <rFont val="Arial"/>
        <family val="2"/>
      </rPr>
      <t>Motor vehicle liability insurance</t>
    </r>
  </si>
  <si>
    <r>
      <t>08 - Osiguranje od požara i elementarnih šteta /</t>
    </r>
    <r>
      <rPr>
        <sz val="8"/>
        <color indexed="12"/>
        <rFont val="Arial"/>
        <family val="2"/>
      </rPr>
      <t xml:space="preserve"> Insurance against fire and natural disasters</t>
    </r>
  </si>
  <si>
    <r>
      <t>09 - Ostala osiguranja imovine /</t>
    </r>
    <r>
      <rPr>
        <sz val="8"/>
        <color indexed="12"/>
        <rFont val="Arial"/>
        <family val="2"/>
      </rPr>
      <t xml:space="preserve"> Other property insurance lines</t>
    </r>
  </si>
  <si>
    <r>
      <t>03 - Osiguranje cestovnih vozila /</t>
    </r>
    <r>
      <rPr>
        <sz val="8"/>
        <color indexed="12"/>
        <rFont val="Arial"/>
        <family val="2"/>
      </rPr>
      <t xml:space="preserve"> Insurance of land motor vehicles</t>
    </r>
  </si>
  <si>
    <r>
      <t xml:space="preserve">23 </t>
    </r>
    <r>
      <rPr>
        <sz val="8"/>
        <rFont val="Arial"/>
        <family val="2"/>
      </rPr>
      <t>- Životna osiguranja kod kojih osiguranik na sebe preuzima investicijski rizik /</t>
    </r>
    <r>
      <rPr>
        <sz val="8"/>
        <color rgb="FF0000FF"/>
        <rFont val="Arial"/>
        <family val="2"/>
      </rPr>
      <t xml:space="preserve"> Assurance/insurance linked with units of investment funds - unit-linked</t>
    </r>
  </si>
  <si>
    <r>
      <t xml:space="preserve">01 - Osiguranje od nezgode / </t>
    </r>
    <r>
      <rPr>
        <sz val="8"/>
        <color indexed="12"/>
        <rFont val="Arial"/>
        <family val="2"/>
      </rPr>
      <t>Personal accident insurance</t>
    </r>
  </si>
  <si>
    <r>
      <rPr>
        <sz val="8"/>
        <rFont val="Arial"/>
        <family val="2"/>
      </rPr>
      <t xml:space="preserve">02 - Zdravstveno osiguranje </t>
    </r>
    <r>
      <rPr>
        <sz val="8"/>
        <color rgb="FF0000FF"/>
        <rFont val="Arial"/>
        <family val="2"/>
      </rPr>
      <t>/ Health insurance</t>
    </r>
  </si>
  <si>
    <r>
      <t xml:space="preserve">13 - Ostala osiguranja od odgovornosti / </t>
    </r>
    <r>
      <rPr>
        <sz val="8"/>
        <color indexed="48"/>
        <rFont val="Arial"/>
        <family val="2"/>
        <charset val="238"/>
      </rPr>
      <t xml:space="preserve"> </t>
    </r>
    <r>
      <rPr>
        <i/>
        <sz val="8"/>
        <color indexed="12"/>
        <rFont val="Arial"/>
        <family val="2"/>
      </rPr>
      <t>Other liability insurance lines</t>
    </r>
  </si>
  <si>
    <t>31.3.2016.</t>
  </si>
  <si>
    <r>
      <t xml:space="preserve">KD Balanced </t>
    </r>
    <r>
      <rPr>
        <b/>
        <vertAlign val="superscript"/>
        <sz val="8"/>
        <color rgb="FFFF0000"/>
        <rFont val="Arial"/>
        <family val="2"/>
      </rPr>
      <t>2</t>
    </r>
  </si>
  <si>
    <r>
      <t xml:space="preserve"> </t>
    </r>
    <r>
      <rPr>
        <b/>
        <vertAlign val="superscript"/>
        <sz val="8"/>
        <color rgb="FFFF0000"/>
        <rFont val="Arial"/>
        <family val="2"/>
      </rPr>
      <t xml:space="preserve"> 2   </t>
    </r>
    <r>
      <rPr>
        <sz val="8"/>
        <rFont val="Arial"/>
        <family val="2"/>
      </rPr>
      <t>Fond KD Balanced pripojen je fondu ICF Balanced (3.03.2016.).</t>
    </r>
  </si>
  <si>
    <r>
      <t xml:space="preserve">KD Balanced(ex ICF Balanced) </t>
    </r>
    <r>
      <rPr>
        <b/>
        <vertAlign val="superscript"/>
        <sz val="8"/>
        <color rgb="FFFF0000"/>
        <rFont val="Arial"/>
        <family val="2"/>
      </rPr>
      <t>3</t>
    </r>
  </si>
  <si>
    <t xml:space="preserve">     The KD Balanced fund has been merged to the ICF Balanced fund (3 March 2016).</t>
  </si>
  <si>
    <r>
      <t xml:space="preserve"> </t>
    </r>
    <r>
      <rPr>
        <b/>
        <vertAlign val="superscript"/>
        <sz val="8"/>
        <color rgb="FFFF0000"/>
        <rFont val="Arial"/>
        <family val="2"/>
      </rPr>
      <t xml:space="preserve"> 3   </t>
    </r>
    <r>
      <rPr>
        <sz val="8"/>
        <rFont val="Arial"/>
        <family val="2"/>
      </rPr>
      <t>Fond ICF Balanced promijenio je ime u KD Balanced (7.03.2016.).</t>
    </r>
  </si>
  <si>
    <t xml:space="preserve">     The KD Balanced fund (as at 7 March 2016, former ICF Balanced fund).</t>
  </si>
  <si>
    <r>
      <t xml:space="preserve">Broj / </t>
    </r>
    <r>
      <rPr>
        <i/>
        <sz val="10"/>
        <color rgb="FF0000FF"/>
        <rFont val="Arial"/>
        <family val="2"/>
      </rPr>
      <t>Number 4</t>
    </r>
    <r>
      <rPr>
        <sz val="10"/>
        <color theme="1"/>
        <rFont val="Arial"/>
        <family val="2"/>
        <charset val="238"/>
      </rPr>
      <t xml:space="preserve">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XIV    Zagreb, 19.4.2016.</t>
    </r>
  </si>
  <si>
    <t>Smart Equity</t>
  </si>
  <si>
    <t>I-III.2016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</si>
</sst>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s>
  <fonts count="197">
    <font>
      <sz val="11"/>
      <color theme="1"/>
      <name val="Calibri"/>
      <family val="2"/>
      <scheme val="minor"/>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8"/>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11"/>
      <color rgb="FFFF0000"/>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
      <b/>
      <sz val="7.5"/>
      <color theme="1"/>
      <name val="Arial"/>
      <family val="2"/>
    </font>
    <font>
      <b/>
      <i/>
      <sz val="7.5"/>
      <color rgb="FF0000FF"/>
      <name val="Arial"/>
      <family val="2"/>
    </font>
    <font>
      <i/>
      <sz val="9"/>
      <name val="Arial"/>
      <family val="2"/>
    </font>
    <font>
      <b/>
      <sz val="9"/>
      <color rgb="FF0000FF"/>
      <name val="Arial"/>
      <family val="2"/>
      <charset val="238"/>
    </font>
    <font>
      <sz val="12"/>
      <color theme="1"/>
      <name val="Calibri"/>
      <family val="2"/>
      <scheme val="minor"/>
    </font>
    <font>
      <i/>
      <sz val="11"/>
      <color rgb="FF0000FF"/>
      <name val="Calibri"/>
      <family val="2"/>
      <scheme val="minor"/>
    </font>
    <font>
      <sz val="8"/>
      <color indexed="48"/>
      <name val="Arial"/>
      <family val="2"/>
      <charset val="238"/>
    </font>
  </fonts>
  <fills count="22">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indexed="44"/>
        <bgColor indexed="9"/>
      </patternFill>
    </fill>
  </fills>
  <borders count="2">
    <border>
      <left/>
      <right/>
      <top/>
      <bottom/>
      <diagonal/>
    </border>
    <border>
      <left/>
      <right/>
      <top style="medium">
        <color indexed="64"/>
      </top>
      <bottom/>
      <diagonal/>
    </border>
  </borders>
  <cellStyleXfs count="31">
    <xf numFmtId="0" fontId="0" fillId="0" borderId="0"/>
    <xf numFmtId="165" fontId="3" fillId="0" borderId="0" applyFont="0" applyFill="0" applyBorder="0" applyAlignment="0" applyProtection="0"/>
    <xf numFmtId="0" fontId="15" fillId="0" borderId="0" applyNumberFormat="0" applyFill="0" applyBorder="0" applyAlignment="0" applyProtection="0">
      <alignment vertical="top"/>
      <protection locked="0"/>
    </xf>
    <xf numFmtId="0" fontId="19" fillId="0" borderId="0">
      <alignment vertical="top"/>
    </xf>
    <xf numFmtId="9" fontId="3"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5" fontId="9" fillId="0" borderId="0" applyFont="0" applyFill="0" applyBorder="0" applyAlignment="0" applyProtection="0"/>
    <xf numFmtId="165" fontId="67" fillId="0" borderId="0" applyFont="0" applyFill="0" applyBorder="0" applyAlignment="0" applyProtection="0"/>
    <xf numFmtId="0" fontId="67" fillId="0" borderId="0"/>
    <xf numFmtId="165" fontId="9" fillId="0" borderId="0" applyFont="0" applyFill="0" applyBorder="0" applyAlignment="0" applyProtection="0"/>
    <xf numFmtId="0" fontId="9" fillId="0" borderId="0"/>
    <xf numFmtId="165" fontId="10" fillId="0" borderId="0" applyFont="0" applyFill="0" applyBorder="0" applyAlignment="0" applyProtection="0"/>
    <xf numFmtId="0" fontId="68" fillId="0" borderId="0">
      <alignment vertical="top"/>
    </xf>
    <xf numFmtId="0" fontId="66" fillId="0" borderId="0"/>
    <xf numFmtId="165" fontId="9" fillId="0" borderId="0" applyFont="0" applyFill="0" applyBorder="0" applyAlignment="0" applyProtection="0"/>
    <xf numFmtId="0" fontId="10" fillId="0" borderId="0"/>
    <xf numFmtId="0" fontId="67" fillId="0" borderId="0"/>
    <xf numFmtId="0" fontId="10" fillId="0" borderId="0"/>
    <xf numFmtId="0" fontId="9" fillId="0" borderId="0"/>
    <xf numFmtId="0" fontId="67" fillId="0" borderId="0"/>
    <xf numFmtId="0" fontId="67" fillId="0" borderId="0"/>
    <xf numFmtId="0" fontId="2" fillId="0" borderId="0"/>
    <xf numFmtId="0" fontId="123" fillId="0" borderId="0"/>
    <xf numFmtId="0" fontId="3" fillId="0" borderId="0"/>
    <xf numFmtId="0" fontId="9" fillId="0" borderId="0"/>
  </cellStyleXfs>
  <cellXfs count="827">
    <xf numFmtId="0" fontId="0" fillId="0" borderId="0" xfId="0"/>
    <xf numFmtId="0" fontId="13" fillId="0" borderId="0" xfId="0" applyFont="1" applyFill="1" applyBorder="1" applyAlignment="1">
      <alignment horizontal="center" vertical="center"/>
    </xf>
    <xf numFmtId="0" fontId="9" fillId="0" borderId="0" xfId="0" applyFont="1" applyFill="1" applyBorder="1" applyAlignment="1"/>
    <xf numFmtId="0" fontId="10" fillId="0" borderId="0" xfId="0" applyFont="1" applyFill="1" applyBorder="1"/>
    <xf numFmtId="0" fontId="18" fillId="0" borderId="0" xfId="0" applyFont="1" applyFill="1" applyBorder="1" applyAlignment="1">
      <alignment vertical="center"/>
    </xf>
    <xf numFmtId="0" fontId="14" fillId="0" borderId="0" xfId="0" applyFont="1" applyFill="1" applyBorder="1" applyAlignment="1">
      <alignment horizontal="center"/>
    </xf>
    <xf numFmtId="0" fontId="9" fillId="0" borderId="0" xfId="0" applyFont="1" applyFill="1" applyBorder="1" applyAlignment="1">
      <alignment horizontal="center"/>
    </xf>
    <xf numFmtId="0" fontId="23" fillId="0" borderId="0" xfId="0" applyFont="1" applyFill="1" applyBorder="1" applyAlignment="1">
      <alignment horizontal="left" vertical="center"/>
    </xf>
    <xf numFmtId="0" fontId="27" fillId="0" borderId="0" xfId="0" applyFont="1" applyFill="1" applyAlignment="1">
      <alignment horizontal="left"/>
    </xf>
    <xf numFmtId="0" fontId="25" fillId="0" borderId="0" xfId="0" applyFont="1" applyFill="1" applyAlignment="1">
      <alignment horizontal="center"/>
    </xf>
    <xf numFmtId="0" fontId="26" fillId="0" borderId="0" xfId="0" applyFont="1" applyFill="1" applyAlignment="1">
      <alignment horizontal="center"/>
    </xf>
    <xf numFmtId="0" fontId="22" fillId="0" borderId="0" xfId="0" applyFont="1" applyAlignment="1">
      <alignment horizontal="center"/>
    </xf>
    <xf numFmtId="0" fontId="13" fillId="0" borderId="0" xfId="0" applyFont="1" applyAlignment="1">
      <alignment horizontal="right"/>
    </xf>
    <xf numFmtId="0" fontId="13" fillId="0" borderId="0" xfId="0" applyFont="1" applyAlignment="1">
      <alignment horizontal="left"/>
    </xf>
    <xf numFmtId="0" fontId="13" fillId="0" borderId="0" xfId="0" applyFont="1" applyAlignment="1">
      <alignment horizontal="right" vertical="center"/>
    </xf>
    <xf numFmtId="0" fontId="28" fillId="0" borderId="0" xfId="0" applyFont="1" applyAlignment="1">
      <alignment horizontal="left" vertical="center"/>
    </xf>
    <xf numFmtId="0" fontId="30" fillId="0" borderId="0" xfId="0" applyFont="1" applyAlignment="1">
      <alignment horizontal="center"/>
    </xf>
    <xf numFmtId="0" fontId="28" fillId="0" borderId="0" xfId="0" applyFont="1" applyAlignment="1">
      <alignment horizontal="right"/>
    </xf>
    <xf numFmtId="0" fontId="28" fillId="0" borderId="0" xfId="0" applyFont="1" applyAlignment="1">
      <alignment horizontal="left"/>
    </xf>
    <xf numFmtId="0" fontId="28" fillId="0" borderId="0" xfId="0" applyFont="1" applyAlignment="1">
      <alignment horizontal="right" vertical="center"/>
    </xf>
    <xf numFmtId="0" fontId="37" fillId="0" borderId="0" xfId="0" applyFont="1" applyAlignment="1">
      <alignment horizontal="left" vertical="center"/>
    </xf>
    <xf numFmtId="0" fontId="33" fillId="0" borderId="0" xfId="0" applyFont="1" applyAlignment="1">
      <alignment horizontal="right" vertical="center"/>
    </xf>
    <xf numFmtId="0" fontId="23" fillId="0" borderId="0" xfId="0" applyFont="1" applyFill="1" applyBorder="1" applyAlignment="1">
      <alignment horizontal="left"/>
    </xf>
    <xf numFmtId="0" fontId="46" fillId="0" borderId="0" xfId="0" applyFont="1"/>
    <xf numFmtId="0" fontId="33" fillId="0" borderId="0" xfId="0" applyFont="1" applyAlignment="1">
      <alignment horizontal="right"/>
    </xf>
    <xf numFmtId="0" fontId="28" fillId="0" borderId="0" xfId="0" applyFont="1" applyFill="1" applyAlignment="1">
      <alignment horizontal="left" vertical="center"/>
    </xf>
    <xf numFmtId="0" fontId="49" fillId="0" borderId="0" xfId="0" applyFont="1" applyFill="1" applyAlignment="1">
      <alignment horizontal="left" vertical="center"/>
    </xf>
    <xf numFmtId="0" fontId="46" fillId="0" borderId="0" xfId="0" applyFont="1" applyFill="1" applyBorder="1" applyAlignment="1">
      <alignment horizontal="left" vertical="center"/>
    </xf>
    <xf numFmtId="0" fontId="46" fillId="0" borderId="0" xfId="0" applyFont="1" applyFill="1" applyBorder="1" applyAlignment="1">
      <alignment vertical="center"/>
    </xf>
    <xf numFmtId="0" fontId="46" fillId="0" borderId="0" xfId="0" applyFont="1" applyFill="1" applyBorder="1" applyAlignment="1">
      <alignment vertical="center" wrapText="1"/>
    </xf>
    <xf numFmtId="0" fontId="33" fillId="0" borderId="0" xfId="0" applyFont="1"/>
    <xf numFmtId="0" fontId="33" fillId="0" borderId="0" xfId="0" applyFont="1" applyAlignment="1"/>
    <xf numFmtId="0" fontId="46" fillId="0" borderId="0" xfId="0" applyFont="1" applyFill="1" applyBorder="1"/>
    <xf numFmtId="0" fontId="53" fillId="0" borderId="0" xfId="0" applyFont="1"/>
    <xf numFmtId="0" fontId="36" fillId="0" borderId="0" xfId="0" applyFont="1" applyFill="1" applyBorder="1" applyAlignment="1">
      <alignment horizontal="left"/>
    </xf>
    <xf numFmtId="0" fontId="20" fillId="0" borderId="0" xfId="3" applyFont="1" applyFill="1" applyBorder="1" applyAlignment="1"/>
    <xf numFmtId="0" fontId="46" fillId="0" borderId="0" xfId="0" applyFont="1" applyAlignment="1">
      <alignment horizontal="left" vertical="center"/>
    </xf>
    <xf numFmtId="0" fontId="56" fillId="0" borderId="0" xfId="0" applyFont="1" applyBorder="1" applyAlignment="1">
      <alignment horizontal="left" vertical="center"/>
    </xf>
    <xf numFmtId="0" fontId="13" fillId="0" borderId="0" xfId="3" applyFont="1" applyAlignment="1">
      <alignment horizontal="left" vertical="center"/>
    </xf>
    <xf numFmtId="0" fontId="28" fillId="0" borderId="0" xfId="3" applyFont="1" applyAlignment="1">
      <alignment horizontal="left" vertical="center"/>
    </xf>
    <xf numFmtId="0" fontId="57" fillId="0" borderId="0" xfId="0" applyFont="1" applyAlignment="1">
      <alignment horizontal="righ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20" fillId="0" borderId="0" xfId="0" applyFont="1" applyFill="1" applyBorder="1" applyAlignment="1">
      <alignment horizontal="left" vertical="center"/>
    </xf>
    <xf numFmtId="0" fontId="33" fillId="0" borderId="0" xfId="0" applyFont="1" applyFill="1" applyAlignment="1">
      <alignment horizontal="right" vertical="center"/>
    </xf>
    <xf numFmtId="0" fontId="33" fillId="0" borderId="0" xfId="0" applyFont="1" applyFill="1" applyAlignment="1">
      <alignment horizontal="right"/>
    </xf>
    <xf numFmtId="0" fontId="34" fillId="0" borderId="0" xfId="0" applyFont="1" applyAlignment="1">
      <alignment horizontal="left" vertical="center"/>
    </xf>
    <xf numFmtId="49" fontId="34" fillId="0" borderId="0" xfId="0" applyNumberFormat="1" applyFont="1" applyFill="1" applyAlignment="1">
      <alignment horizontal="left" vertical="top" wrapText="1"/>
    </xf>
    <xf numFmtId="0" fontId="34" fillId="0" borderId="0" xfId="0" applyFont="1"/>
    <xf numFmtId="0" fontId="34" fillId="0" borderId="0" xfId="0" applyFont="1" applyFill="1" applyAlignment="1">
      <alignment horizontal="justify" vertical="top" wrapText="1"/>
    </xf>
    <xf numFmtId="0" fontId="33" fillId="0" borderId="0" xfId="0" applyFont="1" applyAlignment="1">
      <alignment horizontal="left" vertical="center"/>
    </xf>
    <xf numFmtId="0" fontId="57" fillId="0" borderId="0" xfId="0" applyFont="1" applyAlignment="1">
      <alignment horizontal="left" vertical="center"/>
    </xf>
    <xf numFmtId="0" fontId="28" fillId="0" borderId="0" xfId="3" applyFont="1" applyFill="1" applyBorder="1" applyAlignment="1">
      <alignment horizontal="left" vertical="center"/>
    </xf>
    <xf numFmtId="0" fontId="33" fillId="0" borderId="0" xfId="3" applyFont="1" applyAlignment="1">
      <alignment horizontal="right" vertical="center"/>
    </xf>
    <xf numFmtId="0" fontId="57" fillId="0" borderId="0" xfId="16" applyFont="1"/>
    <xf numFmtId="0" fontId="33" fillId="0" borderId="0" xfId="18" applyFont="1" applyAlignment="1"/>
    <xf numFmtId="0" fontId="79" fillId="0" borderId="0" xfId="18" applyFont="1" applyAlignment="1"/>
    <xf numFmtId="0" fontId="33" fillId="0" borderId="0" xfId="18" applyFont="1">
      <alignment vertical="top"/>
    </xf>
    <xf numFmtId="0" fontId="0" fillId="0" borderId="0" xfId="0" applyBorder="1"/>
    <xf numFmtId="0" fontId="48" fillId="0" borderId="0" xfId="3" applyFont="1" applyFill="1">
      <alignment vertical="top"/>
    </xf>
    <xf numFmtId="166" fontId="34" fillId="0" borderId="0" xfId="1" applyNumberFormat="1" applyFont="1" applyFill="1" applyAlignment="1">
      <alignment horizontal="center" vertical="center"/>
    </xf>
    <xf numFmtId="0" fontId="34" fillId="0" borderId="0" xfId="3" applyFont="1">
      <alignment vertical="top"/>
    </xf>
    <xf numFmtId="0" fontId="33" fillId="0" borderId="0" xfId="3" applyFont="1" applyFill="1" applyAlignment="1">
      <alignment horizontal="left" vertical="center"/>
    </xf>
    <xf numFmtId="0" fontId="33" fillId="0" borderId="0" xfId="3" applyFont="1" applyAlignment="1">
      <alignment vertical="center"/>
    </xf>
    <xf numFmtId="0" fontId="33" fillId="0" borderId="0" xfId="0" applyFont="1" applyAlignment="1">
      <alignment horizontal="right"/>
    </xf>
    <xf numFmtId="0" fontId="57" fillId="0" borderId="0" xfId="0" applyFont="1" applyFill="1" applyBorder="1" applyAlignment="1">
      <alignment horizontal="left" vertical="center"/>
    </xf>
    <xf numFmtId="0" fontId="28" fillId="0" borderId="0" xfId="3" applyFont="1" applyFill="1" applyAlignment="1">
      <alignment horizontal="left" vertical="center"/>
    </xf>
    <xf numFmtId="0" fontId="64" fillId="0" borderId="0" xfId="0" applyNumberFormat="1" applyFont="1" applyAlignment="1">
      <alignment horizontal="right" vertical="center"/>
    </xf>
    <xf numFmtId="0" fontId="56" fillId="0" borderId="0" xfId="0" applyFont="1"/>
    <xf numFmtId="0" fontId="33" fillId="0" borderId="0" xfId="25" applyFont="1" applyFill="1" applyBorder="1" applyAlignment="1">
      <alignment horizontal="left" vertical="center"/>
    </xf>
    <xf numFmtId="0" fontId="24" fillId="0" borderId="0" xfId="3" applyFont="1" applyFill="1" applyBorder="1" applyAlignment="1">
      <alignment horizontal="left" vertical="center"/>
    </xf>
    <xf numFmtId="0" fontId="9" fillId="5" borderId="0" xfId="0" applyFont="1" applyFill="1" applyBorder="1" applyAlignment="1">
      <alignment horizontal="center" vertical="center" wrapText="1"/>
    </xf>
    <xf numFmtId="0" fontId="100" fillId="0" borderId="0" xfId="2" applyFont="1" applyAlignment="1" applyProtection="1">
      <alignment horizontal="left" vertical="center"/>
    </xf>
    <xf numFmtId="0" fontId="16" fillId="0" borderId="0" xfId="2" applyFont="1" applyAlignment="1" applyProtection="1">
      <alignment horizontal="left" vertical="center"/>
    </xf>
    <xf numFmtId="0" fontId="101" fillId="0" borderId="0" xfId="2" applyFont="1" applyAlignment="1" applyProtection="1"/>
    <xf numFmtId="0" fontId="101" fillId="0" borderId="0" xfId="2" applyFont="1" applyAlignment="1" applyProtection="1">
      <alignment vertical="center"/>
    </xf>
    <xf numFmtId="0" fontId="101" fillId="0" borderId="0" xfId="2" applyFont="1" applyAlignment="1" applyProtection="1">
      <alignment horizontal="left" vertical="center"/>
    </xf>
    <xf numFmtId="0" fontId="33" fillId="0" borderId="0" xfId="0" applyFont="1" applyAlignment="1">
      <alignment horizontal="right"/>
    </xf>
    <xf numFmtId="0" fontId="102" fillId="0" borderId="0" xfId="0" applyFont="1"/>
    <xf numFmtId="166" fontId="0" fillId="0" borderId="0" xfId="0" applyNumberFormat="1"/>
    <xf numFmtId="0" fontId="106" fillId="0" borderId="0" xfId="0" applyFont="1" applyFill="1" applyBorder="1" applyAlignment="1">
      <alignment horizontal="left" vertical="center"/>
    </xf>
    <xf numFmtId="0" fontId="63" fillId="0" borderId="0" xfId="3" applyFont="1" applyAlignment="1">
      <alignment horizontal="left" vertical="center"/>
    </xf>
    <xf numFmtId="0" fontId="105" fillId="0" borderId="0" xfId="0" applyFont="1"/>
    <xf numFmtId="0" fontId="105" fillId="0" borderId="0" xfId="0" applyFont="1" applyAlignment="1">
      <alignment vertical="top" wrapText="1"/>
    </xf>
    <xf numFmtId="0" fontId="60" fillId="0" borderId="0" xfId="0" applyFont="1" applyAlignment="1">
      <alignment vertical="top" wrapText="1"/>
    </xf>
    <xf numFmtId="0" fontId="60" fillId="0" borderId="0" xfId="0" applyFont="1"/>
    <xf numFmtId="0" fontId="37" fillId="0" borderId="0" xfId="0" applyFont="1" applyFill="1" applyBorder="1" applyAlignment="1">
      <alignment wrapText="1"/>
    </xf>
    <xf numFmtId="0" fontId="56" fillId="0" borderId="0" xfId="0" applyFont="1" applyBorder="1" applyAlignment="1">
      <alignment horizontal="center" vertical="center"/>
    </xf>
    <xf numFmtId="0" fontId="102" fillId="0" borderId="0" xfId="0" applyFont="1" applyAlignment="1">
      <alignment vertical="center"/>
    </xf>
    <xf numFmtId="0" fontId="56" fillId="0" borderId="0" xfId="0" applyFont="1" applyBorder="1" applyAlignment="1">
      <alignment horizontal="left" vertical="center" indent="3"/>
    </xf>
    <xf numFmtId="0" fontId="60" fillId="0" borderId="0" xfId="0" applyFont="1" applyAlignment="1">
      <alignment vertical="center"/>
    </xf>
    <xf numFmtId="0" fontId="64" fillId="0" borderId="0" xfId="0" applyFont="1" applyAlignment="1">
      <alignment horizontal="right" vertical="center"/>
    </xf>
    <xf numFmtId="0" fontId="114" fillId="0" borderId="0" xfId="0" applyFont="1"/>
    <xf numFmtId="0" fontId="114" fillId="0" borderId="0" xfId="0" applyFont="1" applyAlignment="1">
      <alignment vertical="center"/>
    </xf>
    <xf numFmtId="0" fontId="100" fillId="0" borderId="0" xfId="2" applyFont="1" applyAlignment="1" applyProtection="1"/>
    <xf numFmtId="0" fontId="116" fillId="0" borderId="0" xfId="0" applyFont="1" applyAlignment="1">
      <alignment vertical="center"/>
    </xf>
    <xf numFmtId="0" fontId="104" fillId="0" borderId="0" xfId="0" applyFont="1" applyAlignment="1">
      <alignment vertical="center"/>
    </xf>
    <xf numFmtId="0" fontId="57" fillId="0" borderId="0" xfId="0" applyFont="1" applyAlignment="1">
      <alignment vertical="top"/>
    </xf>
    <xf numFmtId="0" fontId="105" fillId="0" borderId="0" xfId="0" applyFont="1" applyAlignment="1">
      <alignment vertical="center"/>
    </xf>
    <xf numFmtId="0" fontId="78" fillId="0" borderId="0" xfId="0" applyFont="1" applyAlignment="1">
      <alignment vertical="top"/>
    </xf>
    <xf numFmtId="0" fontId="47" fillId="0" borderId="0" xfId="0" applyFont="1" applyAlignment="1">
      <alignment vertical="top"/>
    </xf>
    <xf numFmtId="0" fontId="104" fillId="0" borderId="0" xfId="27" applyFont="1" applyAlignment="1">
      <alignment vertical="center"/>
    </xf>
    <xf numFmtId="0" fontId="84" fillId="0" borderId="0" xfId="27" applyFont="1" applyAlignment="1">
      <alignment vertical="center"/>
    </xf>
    <xf numFmtId="0" fontId="13" fillId="0" borderId="0" xfId="27" applyFont="1" applyFill="1" applyBorder="1" applyAlignment="1">
      <alignment horizontal="right" vertical="center"/>
    </xf>
    <xf numFmtId="0" fontId="115" fillId="0" borderId="0" xfId="27" applyFont="1" applyAlignment="1">
      <alignment vertical="center"/>
    </xf>
    <xf numFmtId="0" fontId="23" fillId="0" borderId="0" xfId="27" applyFont="1" applyFill="1" applyBorder="1" applyAlignment="1">
      <alignment horizontal="right" vertical="center"/>
    </xf>
    <xf numFmtId="0" fontId="57" fillId="0" borderId="0" xfId="27" applyFont="1" applyAlignment="1">
      <alignment horizontal="right" vertical="center"/>
    </xf>
    <xf numFmtId="0" fontId="100" fillId="0" borderId="0" xfId="2" applyFont="1" applyAlignment="1" applyProtection="1">
      <alignment horizontal="left" vertical="center" wrapText="1"/>
    </xf>
    <xf numFmtId="0" fontId="121" fillId="0" borderId="0" xfId="2" applyFont="1" applyAlignment="1" applyProtection="1">
      <alignment horizontal="left" vertical="center"/>
    </xf>
    <xf numFmtId="0" fontId="122" fillId="0" borderId="0" xfId="2" applyFont="1" applyAlignment="1" applyProtection="1">
      <alignment horizontal="left" vertical="center"/>
    </xf>
    <xf numFmtId="0" fontId="100" fillId="0" borderId="0" xfId="2" applyFont="1" applyFill="1" applyBorder="1" applyAlignment="1" applyProtection="1">
      <alignment horizontal="left" vertical="center"/>
    </xf>
    <xf numFmtId="0" fontId="57" fillId="0" borderId="0" xfId="28" applyFont="1" applyFill="1" applyBorder="1" applyAlignment="1">
      <alignment horizontal="left" vertical="center"/>
    </xf>
    <xf numFmtId="0" fontId="0" fillId="0" borderId="0" xfId="0" applyAlignment="1">
      <alignment vertical="center"/>
    </xf>
    <xf numFmtId="0" fontId="33" fillId="0" borderId="0" xfId="0" applyFont="1" applyBorder="1" applyAlignment="1">
      <alignment horizontal="right" vertical="center"/>
    </xf>
    <xf numFmtId="0" fontId="13" fillId="5" borderId="0" xfId="0" applyFont="1" applyFill="1" applyBorder="1" applyAlignment="1">
      <alignment horizontal="center" vertical="center"/>
    </xf>
    <xf numFmtId="0" fontId="100" fillId="0" borderId="0" xfId="2" applyFont="1" applyAlignment="1" applyProtection="1">
      <alignment vertical="center"/>
    </xf>
    <xf numFmtId="0" fontId="124" fillId="0" borderId="0" xfId="2" applyFont="1" applyAlignment="1" applyProtection="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0" xfId="0" applyFont="1" applyFill="1" applyAlignment="1">
      <alignment horizontal="left" vertical="center"/>
    </xf>
    <xf numFmtId="0" fontId="115" fillId="0" borderId="0" xfId="0" applyFont="1" applyAlignment="1">
      <alignment horizontal="left" vertical="center"/>
    </xf>
    <xf numFmtId="0" fontId="57" fillId="0" borderId="0" xfId="0" applyFont="1" applyAlignment="1">
      <alignment horizontal="center" vertical="center"/>
    </xf>
    <xf numFmtId="0" fontId="139" fillId="4" borderId="0" xfId="0" applyFont="1" applyFill="1" applyAlignment="1">
      <alignment vertical="center" wrapText="1"/>
    </xf>
    <xf numFmtId="3" fontId="139" fillId="4" borderId="0" xfId="1" applyNumberFormat="1" applyFont="1" applyFill="1" applyAlignment="1">
      <alignment horizontal="right" vertical="center"/>
    </xf>
    <xf numFmtId="0" fontId="14" fillId="0" borderId="0" xfId="0" applyFont="1" applyFill="1" applyAlignment="1">
      <alignment horizontal="left" vertical="center"/>
    </xf>
    <xf numFmtId="0" fontId="23" fillId="0" borderId="0" xfId="0" applyFont="1" applyAlignment="1">
      <alignment horizontal="left"/>
    </xf>
    <xf numFmtId="0" fontId="23" fillId="0" borderId="0" xfId="0" applyFont="1" applyFill="1" applyAlignment="1">
      <alignment horizontal="left"/>
    </xf>
    <xf numFmtId="0" fontId="115" fillId="0" borderId="0" xfId="0" applyFont="1" applyFill="1" applyAlignment="1">
      <alignment horizontal="left" vertical="center"/>
    </xf>
    <xf numFmtId="0" fontId="23" fillId="0" borderId="0" xfId="3" applyFont="1" applyAlignment="1">
      <alignment horizontal="left" vertical="center"/>
    </xf>
    <xf numFmtId="0" fontId="23" fillId="0" borderId="0" xfId="3" applyFont="1" applyFill="1" applyBorder="1" applyAlignment="1">
      <alignment horizontal="left" vertical="center"/>
    </xf>
    <xf numFmtId="0" fontId="115" fillId="0" borderId="0" xfId="3" applyFont="1" applyFill="1" applyBorder="1" applyAlignment="1">
      <alignment horizontal="left" vertical="center"/>
    </xf>
    <xf numFmtId="0" fontId="133" fillId="0" borderId="0" xfId="18" applyFont="1" applyAlignment="1"/>
    <xf numFmtId="0" fontId="133" fillId="0" borderId="0" xfId="19" applyFont="1"/>
    <xf numFmtId="0" fontId="145" fillId="4" borderId="0" xfId="3" applyFont="1" applyFill="1" applyAlignment="1">
      <alignment horizontal="left" vertical="center"/>
    </xf>
    <xf numFmtId="0" fontId="145" fillId="4" borderId="0" xfId="3" applyFont="1" applyFill="1" applyAlignment="1">
      <alignment horizontal="center" vertical="center" wrapText="1"/>
    </xf>
    <xf numFmtId="0" fontId="14" fillId="0" borderId="0" xfId="3" applyFont="1" applyAlignment="1">
      <alignment horizontal="left" vertical="center"/>
    </xf>
    <xf numFmtId="0" fontId="46" fillId="0" borderId="0" xfId="0" applyFont="1" applyFill="1" applyBorder="1" applyAlignment="1">
      <alignment horizontal="right" vertical="center"/>
    </xf>
    <xf numFmtId="0" fontId="124" fillId="0" borderId="0" xfId="2" applyFont="1" applyAlignment="1" applyProtection="1"/>
    <xf numFmtId="0" fontId="0" fillId="0" borderId="0" xfId="0" applyAlignment="1"/>
    <xf numFmtId="0" fontId="57" fillId="0" borderId="0" xfId="0" applyFont="1" applyAlignment="1">
      <alignment vertical="center" wrapText="1" readingOrder="1"/>
    </xf>
    <xf numFmtId="0" fontId="57" fillId="0" borderId="0" xfId="0" applyFont="1" applyFill="1" applyBorder="1" applyAlignment="1">
      <alignment vertical="top" wrapText="1"/>
    </xf>
    <xf numFmtId="0" fontId="33" fillId="0" borderId="0" xfId="0" applyFont="1" applyAlignment="1">
      <alignment vertical="center"/>
    </xf>
    <xf numFmtId="0" fontId="33" fillId="0" borderId="0" xfId="0" applyFont="1" applyBorder="1" applyAlignment="1">
      <alignment vertical="center"/>
    </xf>
    <xf numFmtId="0" fontId="124" fillId="0" borderId="0" xfId="2" applyFont="1" applyAlignment="1" applyProtection="1">
      <alignment vertical="center"/>
    </xf>
    <xf numFmtId="0" fontId="124" fillId="0" borderId="0" xfId="2" applyFont="1" applyAlignment="1" applyProtection="1">
      <alignment horizontal="left" vertical="center" wrapText="1"/>
    </xf>
    <xf numFmtId="0" fontId="115" fillId="0" borderId="0" xfId="27" applyFont="1" applyAlignment="1">
      <alignment vertical="center" wrapText="1"/>
    </xf>
    <xf numFmtId="0" fontId="64" fillId="0" borderId="0" xfId="27" applyFont="1" applyAlignment="1">
      <alignment horizontal="right" vertical="center"/>
    </xf>
    <xf numFmtId="166" fontId="154" fillId="2" borderId="0" xfId="1" applyNumberFormat="1" applyFont="1" applyFill="1" applyBorder="1" applyAlignment="1">
      <alignment horizontal="left" vertical="center"/>
    </xf>
    <xf numFmtId="10" fontId="154" fillId="2" borderId="0" xfId="4" applyNumberFormat="1" applyFont="1" applyFill="1" applyBorder="1" applyAlignment="1">
      <alignment horizontal="left" vertical="center"/>
    </xf>
    <xf numFmtId="10" fontId="154" fillId="2" borderId="0" xfId="4" applyNumberFormat="1" applyFont="1" applyFill="1" applyBorder="1" applyAlignment="1">
      <alignment horizontal="right" vertical="center"/>
    </xf>
    <xf numFmtId="10" fontId="0" fillId="0" borderId="0" xfId="0" applyNumberFormat="1"/>
    <xf numFmtId="0" fontId="33" fillId="6" borderId="0" xfId="0" applyFont="1" applyFill="1" applyAlignment="1">
      <alignment vertical="center" wrapText="1"/>
    </xf>
    <xf numFmtId="0" fontId="43" fillId="6" borderId="0" xfId="0" applyFont="1" applyFill="1" applyBorder="1" applyAlignment="1">
      <alignment horizontal="center" vertical="center"/>
    </xf>
    <xf numFmtId="3" fontId="43" fillId="6" borderId="0" xfId="0" applyNumberFormat="1" applyFont="1" applyFill="1" applyBorder="1" applyAlignment="1">
      <alignment horizontal="right" vertical="center"/>
    </xf>
    <xf numFmtId="3" fontId="44" fillId="6" borderId="0" xfId="0" applyNumberFormat="1" applyFont="1" applyFill="1" applyBorder="1" applyAlignment="1">
      <alignment horizontal="right" vertical="center"/>
    </xf>
    <xf numFmtId="10" fontId="43" fillId="6" borderId="0" xfId="0" applyNumberFormat="1" applyFont="1" applyFill="1" applyBorder="1" applyAlignment="1">
      <alignment horizontal="right" vertical="center"/>
    </xf>
    <xf numFmtId="1" fontId="43" fillId="6" borderId="0" xfId="0" applyNumberFormat="1" applyFont="1" applyFill="1" applyBorder="1" applyAlignment="1">
      <alignment horizontal="right" vertical="center"/>
    </xf>
    <xf numFmtId="0" fontId="48" fillId="6" borderId="0" xfId="0" applyFont="1" applyFill="1" applyBorder="1" applyAlignment="1">
      <alignment horizontal="center" vertical="center" wrapText="1"/>
    </xf>
    <xf numFmtId="0" fontId="35" fillId="6" borderId="0" xfId="0" applyFont="1" applyFill="1" applyBorder="1" applyAlignment="1">
      <alignment horizontal="center" vertical="center" wrapText="1"/>
    </xf>
    <xf numFmtId="166" fontId="33" fillId="6" borderId="0" xfId="5" applyNumberFormat="1" applyFont="1" applyFill="1" applyBorder="1" applyAlignment="1" applyProtection="1">
      <alignment horizontal="right" vertical="center" wrapText="1"/>
    </xf>
    <xf numFmtId="166" fontId="33" fillId="6" borderId="0" xfId="5" applyNumberFormat="1" applyFont="1" applyFill="1" applyBorder="1" applyAlignment="1" applyProtection="1">
      <alignment horizontal="left" vertical="center" wrapText="1" indent="1"/>
    </xf>
    <xf numFmtId="14" fontId="34" fillId="6" borderId="0" xfId="0" applyNumberFormat="1" applyFont="1" applyFill="1" applyBorder="1" applyAlignment="1">
      <alignment horizontal="center" vertical="center" wrapText="1"/>
    </xf>
    <xf numFmtId="14" fontId="35" fillId="6" borderId="0" xfId="0" applyNumberFormat="1" applyFont="1" applyFill="1" applyBorder="1" applyAlignment="1">
      <alignment horizontal="center" vertical="center" wrapText="1"/>
    </xf>
    <xf numFmtId="10" fontId="33" fillId="6" borderId="0" xfId="4" applyNumberFormat="1" applyFont="1" applyFill="1" applyBorder="1" applyAlignment="1" applyProtection="1">
      <alignment horizontal="right" vertical="center" wrapText="1"/>
    </xf>
    <xf numFmtId="167" fontId="33" fillId="6" borderId="0" xfId="4" applyNumberFormat="1" applyFont="1" applyFill="1" applyBorder="1" applyAlignment="1" applyProtection="1">
      <alignment horizontal="left" vertical="center" wrapText="1" indent="1"/>
    </xf>
    <xf numFmtId="0" fontId="34" fillId="6" borderId="0" xfId="0" applyFont="1" applyFill="1" applyBorder="1" applyAlignment="1">
      <alignment horizontal="center" vertical="center" wrapText="1"/>
    </xf>
    <xf numFmtId="3" fontId="33" fillId="6" borderId="0" xfId="6" applyNumberFormat="1" applyFont="1" applyFill="1" applyBorder="1" applyAlignment="1" applyProtection="1">
      <alignment vertical="center"/>
    </xf>
    <xf numFmtId="4" fontId="33" fillId="6" borderId="0" xfId="6" applyNumberFormat="1" applyFont="1" applyFill="1" applyBorder="1" applyAlignment="1" applyProtection="1">
      <alignment vertical="center"/>
    </xf>
    <xf numFmtId="0" fontId="34" fillId="6" borderId="0" xfId="0" applyFont="1" applyFill="1" applyBorder="1" applyAlignment="1">
      <alignment horizontal="left" vertical="center" wrapText="1"/>
    </xf>
    <xf numFmtId="0" fontId="35" fillId="6" borderId="0" xfId="0" applyFont="1" applyFill="1" applyBorder="1" applyAlignment="1">
      <alignment horizontal="left" vertical="center" wrapText="1"/>
    </xf>
    <xf numFmtId="3" fontId="33" fillId="6" borderId="0" xfId="7" applyNumberFormat="1" applyFont="1" applyFill="1" applyBorder="1" applyAlignment="1" applyProtection="1">
      <alignment horizontal="center" vertical="center"/>
    </xf>
    <xf numFmtId="14" fontId="34" fillId="6" borderId="0" xfId="0" applyNumberFormat="1" applyFont="1" applyFill="1" applyBorder="1" applyAlignment="1">
      <alignment horizontal="left" vertical="center" wrapText="1"/>
    </xf>
    <xf numFmtId="14" fontId="35" fillId="6" borderId="0" xfId="0" applyNumberFormat="1" applyFont="1" applyFill="1" applyBorder="1" applyAlignment="1">
      <alignment horizontal="left" vertical="center" wrapText="1"/>
    </xf>
    <xf numFmtId="10" fontId="33" fillId="6" borderId="0" xfId="4" applyNumberFormat="1" applyFont="1" applyFill="1" applyBorder="1" applyAlignment="1" applyProtection="1">
      <alignment horizontal="center" vertical="center" wrapText="1"/>
    </xf>
    <xf numFmtId="10" fontId="33" fillId="6" borderId="0" xfId="4" applyNumberFormat="1" applyFont="1" applyFill="1" applyBorder="1" applyAlignment="1" applyProtection="1">
      <alignment horizontal="center" vertical="center"/>
    </xf>
    <xf numFmtId="0" fontId="33" fillId="6" borderId="0" xfId="0" applyFont="1" applyFill="1" applyBorder="1" applyAlignment="1">
      <alignment horizontal="left" vertical="center" wrapText="1"/>
    </xf>
    <xf numFmtId="0" fontId="43" fillId="6" borderId="0" xfId="0" applyFont="1" applyFill="1" applyBorder="1" applyAlignment="1">
      <alignment vertical="center" wrapText="1"/>
    </xf>
    <xf numFmtId="0" fontId="43" fillId="6" borderId="0" xfId="0" applyFont="1" applyFill="1" applyBorder="1" applyAlignment="1">
      <alignment vertical="center"/>
    </xf>
    <xf numFmtId="167" fontId="43" fillId="6" borderId="0" xfId="1" applyNumberFormat="1" applyFont="1" applyFill="1" applyBorder="1" applyAlignment="1">
      <alignment horizontal="center" vertical="center"/>
    </xf>
    <xf numFmtId="167" fontId="43" fillId="6" borderId="0" xfId="1" applyNumberFormat="1" applyFont="1" applyFill="1" applyBorder="1" applyAlignment="1">
      <alignment horizontal="left" vertical="center" indent="1"/>
    </xf>
    <xf numFmtId="169" fontId="43" fillId="6" borderId="0" xfId="1" applyNumberFormat="1" applyFont="1" applyFill="1" applyBorder="1" applyAlignment="1">
      <alignment horizontal="center" vertical="center" wrapText="1"/>
    </xf>
    <xf numFmtId="3" fontId="61" fillId="6" borderId="0" xfId="10" applyNumberFormat="1" applyFont="1" applyFill="1" applyBorder="1" applyAlignment="1" applyProtection="1">
      <alignment vertical="center"/>
    </xf>
    <xf numFmtId="10" fontId="61" fillId="6" borderId="0" xfId="10" applyNumberFormat="1" applyFont="1" applyFill="1" applyBorder="1" applyAlignment="1" applyProtection="1">
      <alignment vertical="center"/>
    </xf>
    <xf numFmtId="0" fontId="34" fillId="6" borderId="0" xfId="0" applyFont="1" applyFill="1" applyBorder="1" applyAlignment="1">
      <alignment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3" fontId="33" fillId="6" borderId="0" xfId="1" applyNumberFormat="1" applyFont="1" applyFill="1" applyBorder="1" applyAlignment="1">
      <alignment horizontal="right" vertical="center" wrapText="1"/>
    </xf>
    <xf numFmtId="3" fontId="33" fillId="6" borderId="0" xfId="1" applyNumberFormat="1" applyFont="1" applyFill="1" applyAlignment="1">
      <alignment horizontal="right" vertical="center"/>
    </xf>
    <xf numFmtId="0" fontId="43" fillId="6" borderId="0" xfId="0" applyFont="1" applyFill="1" applyAlignment="1">
      <alignment horizontal="left" vertical="center" wrapText="1"/>
    </xf>
    <xf numFmtId="166" fontId="43" fillId="6" borderId="0" xfId="1" applyNumberFormat="1" applyFont="1" applyFill="1" applyBorder="1" applyAlignment="1">
      <alignment horizontal="center" vertical="center"/>
    </xf>
    <xf numFmtId="10" fontId="43" fillId="6" borderId="0" xfId="4" applyNumberFormat="1" applyFont="1" applyFill="1" applyBorder="1" applyAlignment="1">
      <alignment horizontal="center" vertical="center"/>
    </xf>
    <xf numFmtId="164" fontId="43" fillId="6" borderId="0" xfId="1" applyNumberFormat="1" applyFont="1" applyFill="1" applyBorder="1" applyAlignment="1">
      <alignment horizontal="center" vertical="center"/>
    </xf>
    <xf numFmtId="10" fontId="43" fillId="6" borderId="0" xfId="1" applyNumberFormat="1" applyFont="1" applyFill="1" applyBorder="1" applyAlignment="1">
      <alignment horizontal="center" vertical="center"/>
    </xf>
    <xf numFmtId="171" fontId="43" fillId="6" borderId="0" xfId="0" applyNumberFormat="1" applyFont="1" applyFill="1" applyAlignment="1">
      <alignment horizontal="left" vertical="center" wrapText="1"/>
    </xf>
    <xf numFmtId="164" fontId="43" fillId="6" borderId="0" xfId="0" applyNumberFormat="1" applyFont="1" applyFill="1" applyBorder="1" applyAlignment="1">
      <alignment horizontal="center" vertical="center"/>
    </xf>
    <xf numFmtId="164" fontId="43" fillId="6" borderId="0" xfId="11" applyNumberFormat="1" applyFont="1" applyFill="1" applyAlignment="1">
      <alignment horizontal="right" vertical="center" indent="1"/>
    </xf>
    <xf numFmtId="10" fontId="43" fillId="6" borderId="0" xfId="4" applyNumberFormat="1" applyFont="1" applyFill="1" applyAlignment="1">
      <alignment horizontal="right" vertical="center" indent="1"/>
    </xf>
    <xf numFmtId="10" fontId="43" fillId="6" borderId="0" xfId="4" applyNumberFormat="1" applyFont="1" applyFill="1" applyBorder="1" applyAlignment="1">
      <alignment horizontal="right" vertical="center" indent="1"/>
    </xf>
    <xf numFmtId="3" fontId="43" fillId="6" borderId="0" xfId="12" applyNumberFormat="1" applyFont="1" applyFill="1" applyBorder="1" applyAlignment="1">
      <alignment horizontal="right" vertical="center" indent="1"/>
    </xf>
    <xf numFmtId="164" fontId="43" fillId="6" borderId="0" xfId="11" applyNumberFormat="1" applyFont="1" applyFill="1" applyBorder="1" applyAlignment="1">
      <alignment horizontal="right" vertical="center"/>
    </xf>
    <xf numFmtId="164" fontId="43" fillId="6" borderId="0" xfId="11" applyNumberFormat="1" applyFont="1" applyFill="1" applyBorder="1" applyAlignment="1">
      <alignment horizontal="right" vertical="center" indent="1"/>
    </xf>
    <xf numFmtId="0" fontId="33" fillId="6" borderId="0" xfId="0" applyFont="1" applyFill="1" applyBorder="1" applyAlignment="1">
      <alignment vertical="center" wrapText="1"/>
    </xf>
    <xf numFmtId="167" fontId="57" fillId="6" borderId="0" xfId="13" applyNumberFormat="1" applyFont="1" applyFill="1" applyBorder="1" applyAlignment="1">
      <alignment horizontal="center" vertical="center"/>
    </xf>
    <xf numFmtId="10" fontId="57" fillId="6" borderId="0" xfId="4" applyNumberFormat="1" applyFont="1" applyFill="1" applyBorder="1" applyAlignment="1">
      <alignment horizontal="center" vertical="center"/>
    </xf>
    <xf numFmtId="14" fontId="57" fillId="6" borderId="0" xfId="14" applyNumberFormat="1" applyFont="1" applyFill="1" applyAlignment="1">
      <alignment horizontal="right" vertical="center" wrapText="1"/>
    </xf>
    <xf numFmtId="167" fontId="57" fillId="6" borderId="0" xfId="14" applyNumberFormat="1" applyFont="1" applyFill="1" applyAlignment="1">
      <alignment horizontal="center" vertical="center"/>
    </xf>
    <xf numFmtId="10" fontId="57" fillId="6" borderId="0" xfId="4" quotePrefix="1" applyNumberFormat="1" applyFont="1" applyFill="1" applyBorder="1" applyAlignment="1">
      <alignment horizontal="center" vertical="center"/>
    </xf>
    <xf numFmtId="0" fontId="62" fillId="6" borderId="0" xfId="0" applyFont="1" applyFill="1" applyBorder="1" applyAlignment="1">
      <alignment vertical="center" wrapText="1"/>
    </xf>
    <xf numFmtId="0" fontId="63" fillId="6" borderId="0" xfId="0" applyFont="1" applyFill="1" applyBorder="1" applyAlignment="1">
      <alignment vertical="center" wrapText="1"/>
    </xf>
    <xf numFmtId="3" fontId="150" fillId="6" borderId="0" xfId="0" applyNumberFormat="1" applyFont="1" applyFill="1" applyAlignment="1">
      <alignment horizontal="center" vertical="center"/>
    </xf>
    <xf numFmtId="10" fontId="150" fillId="6" borderId="0" xfId="0" applyNumberFormat="1" applyFont="1" applyFill="1" applyAlignment="1">
      <alignment horizontal="center" vertical="center"/>
    </xf>
    <xf numFmtId="0" fontId="57" fillId="6" borderId="0" xfId="0" applyFont="1" applyFill="1" applyBorder="1" applyAlignment="1">
      <alignment vertical="center" wrapText="1"/>
    </xf>
    <xf numFmtId="167" fontId="33" fillId="6" borderId="0" xfId="15" applyNumberFormat="1" applyFont="1" applyFill="1" applyBorder="1" applyAlignment="1" applyProtection="1">
      <alignment horizontal="center" vertical="center"/>
    </xf>
    <xf numFmtId="14" fontId="33" fillId="6" borderId="0" xfId="4" applyNumberFormat="1" applyFont="1" applyFill="1" applyBorder="1" applyAlignment="1" applyProtection="1">
      <alignment horizontal="center" vertical="center"/>
      <protection locked="0"/>
    </xf>
    <xf numFmtId="0" fontId="57" fillId="6" borderId="0" xfId="0" applyFont="1" applyFill="1" applyAlignment="1">
      <alignment vertical="center" wrapText="1"/>
    </xf>
    <xf numFmtId="0" fontId="104" fillId="6" borderId="0" xfId="27" applyFont="1" applyFill="1" applyAlignment="1">
      <alignment horizontal="center" vertical="center"/>
    </xf>
    <xf numFmtId="3" fontId="104" fillId="6" borderId="0" xfId="27" applyNumberFormat="1" applyFont="1" applyFill="1" applyAlignment="1">
      <alignment vertical="center"/>
    </xf>
    <xf numFmtId="177" fontId="104" fillId="6" borderId="0" xfId="27" applyNumberFormat="1" applyFont="1" applyFill="1" applyAlignment="1">
      <alignment horizontal="right" vertical="center"/>
    </xf>
    <xf numFmtId="0" fontId="44" fillId="6" borderId="0" xfId="3" applyFont="1" applyFill="1" applyBorder="1" applyAlignment="1">
      <alignment horizontal="left" vertical="center" wrapText="1"/>
    </xf>
    <xf numFmtId="166" fontId="44" fillId="6" borderId="0" xfId="3" applyNumberFormat="1" applyFont="1" applyFill="1" applyBorder="1" applyAlignment="1">
      <alignment horizontal="right" vertical="center" wrapText="1"/>
    </xf>
    <xf numFmtId="2" fontId="43" fillId="6" borderId="0" xfId="17" applyNumberFormat="1" applyFont="1" applyFill="1" applyBorder="1" applyAlignment="1">
      <alignment horizontal="center" vertical="center" wrapText="1"/>
    </xf>
    <xf numFmtId="10" fontId="43" fillId="6" borderId="0" xfId="17" applyNumberFormat="1" applyFont="1" applyFill="1" applyBorder="1" applyAlignment="1">
      <alignment horizontal="center" vertical="center" wrapText="1"/>
    </xf>
    <xf numFmtId="10" fontId="43" fillId="6" borderId="0" xfId="4" applyNumberFormat="1" applyFont="1" applyFill="1" applyAlignment="1">
      <alignment horizontal="center" vertical="center" wrapText="1"/>
    </xf>
    <xf numFmtId="4" fontId="43" fillId="6" borderId="0" xfId="3" applyNumberFormat="1" applyFont="1" applyFill="1" applyBorder="1" applyAlignment="1">
      <alignment horizontal="center" vertical="center" wrapText="1"/>
    </xf>
    <xf numFmtId="10" fontId="43" fillId="6" borderId="0" xfId="3" applyNumberFormat="1" applyFont="1" applyFill="1" applyBorder="1" applyAlignment="1">
      <alignment horizontal="center" vertical="center" wrapText="1"/>
    </xf>
    <xf numFmtId="173" fontId="55" fillId="6" borderId="0" xfId="3" applyNumberFormat="1" applyFont="1" applyFill="1" applyAlignment="1">
      <alignment horizontal="center" vertical="center"/>
    </xf>
    <xf numFmtId="0" fontId="55" fillId="8" borderId="0" xfId="3" applyFont="1" applyFill="1" applyBorder="1" applyAlignment="1">
      <alignment horizontal="left" vertical="center" wrapText="1"/>
    </xf>
    <xf numFmtId="166" fontId="55" fillId="8" borderId="0" xfId="17" applyNumberFormat="1" applyFont="1" applyFill="1" applyBorder="1" applyAlignment="1">
      <alignment horizontal="center" vertical="center"/>
    </xf>
    <xf numFmtId="0" fontId="76" fillId="8" borderId="0" xfId="3" applyFont="1" applyFill="1" applyBorder="1" applyAlignment="1">
      <alignment horizontal="left" vertical="center" wrapText="1"/>
    </xf>
    <xf numFmtId="0" fontId="10" fillId="6" borderId="0" xfId="3" applyFont="1" applyFill="1" applyAlignment="1">
      <alignment horizontal="left" vertical="center"/>
    </xf>
    <xf numFmtId="0" fontId="19" fillId="6" borderId="0" xfId="3" applyFill="1">
      <alignment vertical="top"/>
    </xf>
    <xf numFmtId="166" fontId="9" fillId="7" borderId="0" xfId="1" applyNumberFormat="1" applyFont="1" applyFill="1" applyBorder="1" applyAlignment="1">
      <alignment horizontal="center" vertical="center"/>
    </xf>
    <xf numFmtId="10" fontId="9" fillId="7" borderId="0" xfId="4" applyNumberFormat="1" applyFont="1" applyFill="1" applyBorder="1" applyAlignment="1">
      <alignment vertical="center"/>
    </xf>
    <xf numFmtId="166" fontId="9" fillId="7" borderId="0" xfId="1" applyNumberFormat="1" applyFont="1" applyFill="1" applyBorder="1" applyAlignment="1">
      <alignment horizontal="right" vertical="center"/>
    </xf>
    <xf numFmtId="10" fontId="9" fillId="7" borderId="0" xfId="4" applyNumberFormat="1" applyFont="1" applyFill="1" applyBorder="1" applyAlignment="1">
      <alignment horizontal="right" vertical="center"/>
    </xf>
    <xf numFmtId="0" fontId="19" fillId="6" borderId="0" xfId="3" applyFill="1" applyAlignment="1">
      <alignment horizontal="left" vertical="center"/>
    </xf>
    <xf numFmtId="174" fontId="9" fillId="7" borderId="0" xfId="1" applyNumberFormat="1" applyFont="1" applyFill="1" applyBorder="1" applyAlignment="1">
      <alignment horizontal="right" vertical="center" indent="2"/>
    </xf>
    <xf numFmtId="0" fontId="9" fillId="6" borderId="0" xfId="3" applyFont="1" applyFill="1" applyAlignment="1">
      <alignment horizontal="left" vertical="center"/>
    </xf>
    <xf numFmtId="0" fontId="44" fillId="6" borderId="0" xfId="3" applyFont="1" applyFill="1" applyAlignment="1">
      <alignment horizontal="left" vertical="center"/>
    </xf>
    <xf numFmtId="166" fontId="43" fillId="6" borderId="0" xfId="20" applyNumberFormat="1" applyFont="1" applyFill="1" applyAlignment="1">
      <alignment horizontal="center" vertical="center"/>
    </xf>
    <xf numFmtId="10" fontId="44" fillId="6" borderId="0" xfId="3" applyNumberFormat="1" applyFont="1" applyFill="1" applyAlignment="1">
      <alignment horizontal="right" vertical="center" indent="2"/>
    </xf>
    <xf numFmtId="165" fontId="43" fillId="6" borderId="0" xfId="20" applyFont="1" applyFill="1" applyAlignment="1">
      <alignment horizontal="center" vertical="center"/>
    </xf>
    <xf numFmtId="10" fontId="44" fillId="6" borderId="0" xfId="3" applyNumberFormat="1" applyFont="1" applyFill="1" applyAlignment="1">
      <alignment horizontal="center" vertical="center"/>
    </xf>
    <xf numFmtId="0" fontId="84" fillId="6" borderId="0" xfId="3" applyFont="1" applyFill="1" applyAlignment="1">
      <alignment horizontal="left" vertical="center"/>
    </xf>
    <xf numFmtId="0" fontId="14" fillId="7" borderId="0" xfId="3" applyFont="1" applyFill="1" applyBorder="1" applyAlignment="1">
      <alignment horizontal="center" vertical="center"/>
    </xf>
    <xf numFmtId="0" fontId="14" fillId="7" borderId="0" xfId="3" applyFont="1" applyFill="1" applyBorder="1" applyAlignment="1">
      <alignment horizontal="center" vertical="center" wrapText="1"/>
    </xf>
    <xf numFmtId="0" fontId="43" fillId="7" borderId="0" xfId="3" applyFont="1" applyFill="1" applyBorder="1" applyAlignment="1"/>
    <xf numFmtId="10" fontId="58" fillId="7" borderId="0" xfId="3" applyNumberFormat="1" applyFont="1" applyFill="1" applyBorder="1" applyAlignment="1">
      <alignment horizontal="right" vertical="center" indent="2"/>
    </xf>
    <xf numFmtId="165" fontId="59" fillId="7" borderId="0" xfId="1" applyNumberFormat="1" applyFont="1" applyFill="1" applyBorder="1" applyAlignment="1">
      <alignment horizontal="center" vertical="center"/>
    </xf>
    <xf numFmtId="0" fontId="75" fillId="6" borderId="0" xfId="3" applyFont="1" applyFill="1" applyAlignment="1">
      <alignment horizontal="left" vertical="center"/>
    </xf>
    <xf numFmtId="166" fontId="87" fillId="6" borderId="0" xfId="20" applyNumberFormat="1" applyFont="1" applyFill="1" applyAlignment="1">
      <alignment horizontal="center" vertical="center"/>
    </xf>
    <xf numFmtId="0" fontId="104" fillId="6" borderId="0" xfId="3" applyFont="1" applyFill="1" applyAlignment="1">
      <alignment horizontal="left" vertical="center"/>
    </xf>
    <xf numFmtId="0" fontId="86" fillId="7" borderId="0" xfId="3" applyFont="1" applyFill="1" applyBorder="1" applyAlignment="1">
      <alignment horizontal="left" vertical="center"/>
    </xf>
    <xf numFmtId="0" fontId="94" fillId="6" borderId="0" xfId="3" applyFont="1" applyFill="1" applyAlignment="1">
      <alignment horizontal="left" vertical="center" wrapText="1"/>
    </xf>
    <xf numFmtId="0" fontId="68" fillId="6" borderId="0" xfId="3" applyFont="1" applyFill="1" applyAlignment="1">
      <alignment horizontal="left" vertical="center"/>
    </xf>
    <xf numFmtId="2" fontId="19" fillId="6" borderId="0" xfId="3" applyNumberFormat="1" applyFill="1" applyAlignment="1">
      <alignment horizontal="center" vertical="center"/>
    </xf>
    <xf numFmtId="3" fontId="19" fillId="6" borderId="0" xfId="3" applyNumberFormat="1" applyFill="1" applyAlignment="1">
      <alignment horizontal="right" vertical="center"/>
    </xf>
    <xf numFmtId="2" fontId="88" fillId="6" borderId="0" xfId="3" applyNumberFormat="1" applyFont="1" applyFill="1" applyAlignment="1">
      <alignment horizontal="center" vertical="center"/>
    </xf>
    <xf numFmtId="3" fontId="88" fillId="6" borderId="0" xfId="3" applyNumberFormat="1" applyFont="1" applyFill="1" applyAlignment="1">
      <alignment horizontal="right" vertical="center"/>
    </xf>
    <xf numFmtId="0" fontId="107" fillId="7" borderId="0" xfId="0" applyFont="1" applyFill="1" applyBorder="1" applyAlignment="1">
      <alignment horizontal="left" vertical="center"/>
    </xf>
    <xf numFmtId="0" fontId="33" fillId="7" borderId="0" xfId="0" applyFont="1" applyFill="1" applyBorder="1" applyAlignment="1">
      <alignment horizontal="left" vertical="center"/>
    </xf>
    <xf numFmtId="0" fontId="33" fillId="7" borderId="0" xfId="0" applyFont="1" applyFill="1" applyBorder="1" applyAlignment="1">
      <alignment horizontal="center" vertical="center"/>
    </xf>
    <xf numFmtId="10" fontId="33" fillId="7" borderId="0" xfId="0" applyNumberFormat="1" applyFont="1" applyFill="1" applyBorder="1" applyAlignment="1">
      <alignment horizontal="right" vertical="center"/>
    </xf>
    <xf numFmtId="175" fontId="33" fillId="7" borderId="0" xfId="0" applyNumberFormat="1" applyFont="1" applyFill="1" applyBorder="1" applyAlignment="1" applyProtection="1">
      <alignment horizontal="right" vertical="center"/>
    </xf>
    <xf numFmtId="176" fontId="33" fillId="7" borderId="0" xfId="0" applyNumberFormat="1" applyFont="1" applyFill="1" applyBorder="1" applyAlignment="1" applyProtection="1">
      <alignment horizontal="right" vertical="center"/>
    </xf>
    <xf numFmtId="3" fontId="33" fillId="7" borderId="0" xfId="0" applyNumberFormat="1" applyFont="1" applyFill="1" applyBorder="1" applyAlignment="1" applyProtection="1">
      <alignment horizontal="right" vertical="center"/>
    </xf>
    <xf numFmtId="170" fontId="33" fillId="7" borderId="0" xfId="0" applyNumberFormat="1" applyFont="1" applyFill="1" applyBorder="1" applyAlignment="1" applyProtection="1">
      <alignment horizontal="right" vertical="center"/>
    </xf>
    <xf numFmtId="175" fontId="107" fillId="7" borderId="0" xfId="0" applyNumberFormat="1" applyFont="1" applyFill="1" applyBorder="1" applyAlignment="1" applyProtection="1">
      <alignment horizontal="right" vertical="center"/>
    </xf>
    <xf numFmtId="176" fontId="107" fillId="7" borderId="0" xfId="0" applyNumberFormat="1" applyFont="1" applyFill="1" applyBorder="1" applyAlignment="1" applyProtection="1">
      <alignment horizontal="right" vertical="center"/>
    </xf>
    <xf numFmtId="0" fontId="110" fillId="7" borderId="0" xfId="0" applyFont="1" applyFill="1" applyBorder="1" applyAlignment="1">
      <alignment horizontal="left" vertical="center"/>
    </xf>
    <xf numFmtId="3" fontId="111" fillId="7" borderId="0" xfId="0" applyNumberFormat="1" applyFont="1" applyFill="1" applyBorder="1" applyAlignment="1" applyProtection="1">
      <alignment horizontal="right" vertical="center"/>
    </xf>
    <xf numFmtId="0" fontId="107" fillId="7" borderId="0" xfId="0" applyFont="1" applyFill="1" applyBorder="1" applyAlignment="1">
      <alignment horizontal="center" vertical="center"/>
    </xf>
    <xf numFmtId="3" fontId="107" fillId="7" borderId="0" xfId="0" applyNumberFormat="1" applyFont="1" applyFill="1" applyBorder="1" applyAlignment="1" applyProtection="1">
      <alignment horizontal="right" vertical="center"/>
    </xf>
    <xf numFmtId="170" fontId="107" fillId="7" borderId="0" xfId="0" applyNumberFormat="1" applyFont="1" applyFill="1" applyBorder="1" applyAlignment="1" applyProtection="1">
      <alignment horizontal="right" vertical="center"/>
    </xf>
    <xf numFmtId="49" fontId="107" fillId="7" borderId="0" xfId="21" applyNumberFormat="1" applyFont="1" applyFill="1" applyBorder="1" applyAlignment="1">
      <alignment horizontal="left" vertical="center"/>
    </xf>
    <xf numFmtId="49" fontId="107" fillId="7" borderId="0" xfId="21" applyNumberFormat="1" applyFont="1" applyFill="1" applyBorder="1" applyAlignment="1">
      <alignment horizontal="center" vertical="center"/>
    </xf>
    <xf numFmtId="0" fontId="33" fillId="7" borderId="0" xfId="3" applyFont="1" applyFill="1" applyBorder="1" applyAlignment="1">
      <alignment horizontal="center" vertical="center"/>
    </xf>
    <xf numFmtId="170" fontId="111" fillId="7" borderId="0" xfId="0" applyNumberFormat="1" applyFont="1" applyFill="1" applyBorder="1" applyAlignment="1" applyProtection="1">
      <alignment horizontal="right" vertical="center"/>
    </xf>
    <xf numFmtId="3" fontId="61" fillId="6" borderId="0" xfId="22" applyNumberFormat="1" applyFont="1" applyFill="1" applyAlignment="1">
      <alignment vertical="center"/>
    </xf>
    <xf numFmtId="10" fontId="61" fillId="6" borderId="0" xfId="22" applyNumberFormat="1" applyFont="1" applyFill="1" applyAlignment="1">
      <alignment vertical="center"/>
    </xf>
    <xf numFmtId="3" fontId="34" fillId="6" borderId="0" xfId="22" applyNumberFormat="1" applyFont="1" applyFill="1" applyAlignment="1">
      <alignment vertical="center"/>
    </xf>
    <xf numFmtId="10" fontId="34" fillId="6" borderId="0" xfId="22" applyNumberFormat="1" applyFont="1" applyFill="1" applyAlignment="1">
      <alignment vertical="center"/>
    </xf>
    <xf numFmtId="0" fontId="33" fillId="6" borderId="0" xfId="23" applyFont="1" applyFill="1" applyBorder="1" applyAlignment="1">
      <alignment horizontal="left" vertical="center" wrapText="1"/>
    </xf>
    <xf numFmtId="175" fontId="33" fillId="6" borderId="0" xfId="24" applyNumberFormat="1" applyFont="1" applyFill="1" applyAlignment="1">
      <alignment horizontal="right" vertical="center"/>
    </xf>
    <xf numFmtId="4" fontId="33" fillId="6" borderId="0" xfId="0" applyNumberFormat="1" applyFont="1" applyFill="1" applyBorder="1" applyAlignment="1">
      <alignment horizontal="right" vertical="center"/>
    </xf>
    <xf numFmtId="0" fontId="33" fillId="6" borderId="0" xfId="21" applyFont="1" applyFill="1" applyBorder="1" applyAlignment="1">
      <alignment horizontal="left" vertical="center" wrapText="1"/>
    </xf>
    <xf numFmtId="0" fontId="55" fillId="6" borderId="0" xfId="3" applyFont="1" applyFill="1" applyBorder="1" applyAlignment="1">
      <alignment horizontal="left" vertical="center" wrapText="1"/>
    </xf>
    <xf numFmtId="3" fontId="33" fillId="6" borderId="0" xfId="3" applyNumberFormat="1" applyFont="1" applyFill="1" applyBorder="1" applyAlignment="1">
      <alignment horizontal="right" vertical="center"/>
    </xf>
    <xf numFmtId="0" fontId="57" fillId="6" borderId="0" xfId="23" applyFont="1" applyFill="1" applyBorder="1" applyAlignment="1">
      <alignment horizontal="left" vertical="center" wrapText="1"/>
    </xf>
    <xf numFmtId="175" fontId="57" fillId="6" borderId="0" xfId="24" applyNumberFormat="1" applyFont="1" applyFill="1" applyAlignment="1">
      <alignment horizontal="right" vertical="center"/>
    </xf>
    <xf numFmtId="176" fontId="57" fillId="6" borderId="0" xfId="0" applyNumberFormat="1" applyFont="1" applyFill="1" applyBorder="1" applyAlignment="1">
      <alignment horizontal="right" vertical="center"/>
    </xf>
    <xf numFmtId="0" fontId="57" fillId="6" borderId="0" xfId="21" applyFont="1" applyFill="1" applyBorder="1" applyAlignment="1">
      <alignment horizontal="left" vertical="center" wrapText="1"/>
    </xf>
    <xf numFmtId="3" fontId="57" fillId="6" borderId="0" xfId="23" applyNumberFormat="1" applyFont="1" applyFill="1" applyBorder="1" applyAlignment="1">
      <alignment horizontal="right" vertical="center" wrapText="1"/>
    </xf>
    <xf numFmtId="175" fontId="57" fillId="6" borderId="0" xfId="24" applyNumberFormat="1" applyFont="1" applyFill="1" applyAlignment="1">
      <alignment vertical="center"/>
    </xf>
    <xf numFmtId="176" fontId="57" fillId="6" borderId="0" xfId="0" applyNumberFormat="1" applyFont="1" applyFill="1" applyBorder="1" applyAlignment="1">
      <alignment vertical="center"/>
    </xf>
    <xf numFmtId="3" fontId="57" fillId="6" borderId="0" xfId="21" applyNumberFormat="1" applyFont="1" applyFill="1" applyBorder="1" applyAlignment="1">
      <alignment horizontal="right" vertical="center" wrapText="1"/>
    </xf>
    <xf numFmtId="0" fontId="55" fillId="6" borderId="0" xfId="0" applyFont="1" applyFill="1" applyBorder="1" applyAlignment="1">
      <alignment horizontal="right" vertical="center"/>
    </xf>
    <xf numFmtId="0" fontId="55" fillId="6" borderId="0" xfId="0" applyFont="1" applyFill="1" applyBorder="1" applyAlignment="1">
      <alignment horizontal="center" vertical="center"/>
    </xf>
    <xf numFmtId="0" fontId="33"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0" fontId="31" fillId="6" borderId="0" xfId="25" applyFont="1" applyFill="1" applyBorder="1" applyAlignment="1">
      <alignment horizontal="left" vertical="center"/>
    </xf>
    <xf numFmtId="3" fontId="42" fillId="6" borderId="0" xfId="25" applyNumberFormat="1" applyFont="1" applyFill="1" applyBorder="1" applyAlignment="1">
      <alignment horizontal="right" vertical="center" indent="1"/>
    </xf>
    <xf numFmtId="10" fontId="42" fillId="6" borderId="0" xfId="25" applyNumberFormat="1" applyFont="1" applyFill="1" applyBorder="1" applyAlignment="1">
      <alignment horizontal="right" vertical="center" indent="2"/>
    </xf>
    <xf numFmtId="10" fontId="42" fillId="6" borderId="0" xfId="0" applyNumberFormat="1" applyFont="1" applyFill="1" applyBorder="1" applyAlignment="1">
      <alignment horizontal="right" indent="1"/>
    </xf>
    <xf numFmtId="10" fontId="43" fillId="6" borderId="0" xfId="25" applyNumberFormat="1" applyFont="1" applyFill="1" applyBorder="1" applyAlignment="1">
      <alignment horizontal="right" vertical="center" indent="1"/>
    </xf>
    <xf numFmtId="10" fontId="42" fillId="6" borderId="0" xfId="25" applyNumberFormat="1" applyFont="1" applyFill="1" applyBorder="1" applyAlignment="1">
      <alignment horizontal="right" vertical="center" indent="1"/>
    </xf>
    <xf numFmtId="0" fontId="117" fillId="6" borderId="0" xfId="0" applyFont="1" applyFill="1" applyAlignment="1">
      <alignment vertical="center"/>
    </xf>
    <xf numFmtId="3" fontId="89" fillId="6" borderId="0" xfId="26" quotePrefix="1" applyNumberFormat="1" applyFont="1" applyFill="1" applyBorder="1" applyAlignment="1" applyProtection="1">
      <alignment vertical="center"/>
      <protection hidden="1"/>
    </xf>
    <xf numFmtId="10" fontId="89" fillId="6" borderId="0" xfId="26" quotePrefix="1" applyNumberFormat="1" applyFont="1" applyFill="1" applyBorder="1" applyAlignment="1" applyProtection="1">
      <alignment vertical="center"/>
      <protection hidden="1"/>
    </xf>
    <xf numFmtId="0" fontId="105" fillId="6" borderId="0" xfId="0" applyFont="1" applyFill="1" applyAlignment="1">
      <alignment vertical="center"/>
    </xf>
    <xf numFmtId="3" fontId="57" fillId="6" borderId="0" xfId="26" quotePrefix="1" applyNumberFormat="1" applyFont="1" applyFill="1" applyBorder="1" applyAlignment="1" applyProtection="1">
      <alignment vertical="center"/>
      <protection hidden="1"/>
    </xf>
    <xf numFmtId="10" fontId="57" fillId="6" borderId="0" xfId="26" quotePrefix="1" applyNumberFormat="1" applyFont="1" applyFill="1" applyBorder="1" applyAlignment="1" applyProtection="1">
      <alignment vertical="center"/>
      <protection hidden="1"/>
    </xf>
    <xf numFmtId="0" fontId="105" fillId="6" borderId="0" xfId="0" applyFont="1" applyFill="1" applyAlignment="1">
      <alignment vertical="center" wrapText="1"/>
    </xf>
    <xf numFmtId="0" fontId="119" fillId="6" borderId="0" xfId="0" applyFont="1" applyFill="1" applyAlignment="1">
      <alignment vertical="center"/>
    </xf>
    <xf numFmtId="0" fontId="117" fillId="6" borderId="0" xfId="0" applyFont="1" applyFill="1" applyAlignment="1">
      <alignment vertical="center" wrapText="1"/>
    </xf>
    <xf numFmtId="0" fontId="34" fillId="6" borderId="0" xfId="26" quotePrefix="1" applyNumberFormat="1" applyFont="1" applyFill="1" applyBorder="1" applyAlignment="1">
      <alignment vertical="center"/>
    </xf>
    <xf numFmtId="3" fontId="55" fillId="9" borderId="0" xfId="0" applyNumberFormat="1" applyFont="1" applyFill="1" applyBorder="1" applyAlignment="1">
      <alignment horizontal="right" vertical="center" wrapText="1" indent="1"/>
    </xf>
    <xf numFmtId="10" fontId="55" fillId="6" borderId="0" xfId="0" applyNumberFormat="1" applyFont="1" applyFill="1" applyBorder="1" applyAlignment="1">
      <alignment horizontal="center" vertical="center"/>
    </xf>
    <xf numFmtId="3" fontId="55" fillId="6" borderId="0" xfId="0" applyNumberFormat="1" applyFont="1" applyFill="1" applyBorder="1" applyAlignment="1">
      <alignment horizontal="right" vertical="center" indent="1"/>
    </xf>
    <xf numFmtId="0" fontId="34" fillId="6" borderId="0" xfId="26" quotePrefix="1" applyNumberFormat="1" applyFont="1" applyFill="1" applyBorder="1" applyAlignment="1">
      <alignment vertical="center" wrapText="1"/>
    </xf>
    <xf numFmtId="0" fontId="34" fillId="6" borderId="0" xfId="26" applyNumberFormat="1" applyFont="1" applyFill="1" applyBorder="1" applyAlignment="1">
      <alignment vertical="center"/>
    </xf>
    <xf numFmtId="0" fontId="83" fillId="9" borderId="0" xfId="0" applyFont="1" applyFill="1" applyBorder="1" applyAlignment="1">
      <alignment vertical="center" wrapText="1"/>
    </xf>
    <xf numFmtId="3" fontId="83" fillId="9" borderId="0" xfId="0" applyNumberFormat="1" applyFont="1" applyFill="1" applyBorder="1" applyAlignment="1">
      <alignment horizontal="right" vertical="center" wrapText="1" indent="1"/>
    </xf>
    <xf numFmtId="10" fontId="77" fillId="6" borderId="0" xfId="0" applyNumberFormat="1" applyFont="1" applyFill="1" applyBorder="1" applyAlignment="1">
      <alignment horizontal="center" vertical="center"/>
    </xf>
    <xf numFmtId="3" fontId="77" fillId="9" borderId="0" xfId="0" applyNumberFormat="1" applyFont="1" applyFill="1" applyBorder="1" applyAlignment="1">
      <alignment horizontal="right" vertical="center" wrapText="1" indent="1"/>
    </xf>
    <xf numFmtId="0" fontId="59" fillId="6" borderId="0" xfId="25" applyFont="1" applyFill="1" applyBorder="1" applyAlignment="1">
      <alignment horizontal="left" vertical="center" wrapText="1"/>
    </xf>
    <xf numFmtId="3" fontId="59" fillId="6" borderId="0" xfId="25" applyNumberFormat="1" applyFont="1" applyFill="1" applyBorder="1" applyAlignment="1">
      <alignment horizontal="right" vertical="center" indent="1"/>
    </xf>
    <xf numFmtId="3" fontId="43" fillId="7" borderId="0" xfId="26" quotePrefix="1" applyNumberFormat="1" applyFont="1" applyFill="1" applyBorder="1" applyAlignment="1" applyProtection="1">
      <alignment vertical="center"/>
      <protection hidden="1"/>
    </xf>
    <xf numFmtId="10" fontId="43" fillId="7" borderId="0" xfId="26" quotePrefix="1" applyNumberFormat="1" applyFont="1" applyFill="1" applyBorder="1" applyAlignment="1" applyProtection="1">
      <alignment vertical="center"/>
      <protection hidden="1"/>
    </xf>
    <xf numFmtId="0" fontId="89" fillId="6" borderId="0" xfId="0" applyFont="1" applyFill="1" applyBorder="1" applyAlignment="1">
      <alignment vertical="center" wrapText="1"/>
    </xf>
    <xf numFmtId="3" fontId="42" fillId="7" borderId="0" xfId="26" quotePrefix="1" applyNumberFormat="1" applyFont="1" applyFill="1" applyBorder="1" applyAlignment="1" applyProtection="1">
      <alignment vertical="center"/>
      <protection hidden="1"/>
    </xf>
    <xf numFmtId="10" fontId="87" fillId="7" borderId="0" xfId="26" quotePrefix="1" applyNumberFormat="1" applyFont="1" applyFill="1" applyBorder="1" applyAlignment="1" applyProtection="1">
      <alignment vertical="center"/>
      <protection hidden="1"/>
    </xf>
    <xf numFmtId="3" fontId="87" fillId="7" borderId="0" xfId="26" quotePrefix="1" applyNumberFormat="1" applyFont="1" applyFill="1" applyBorder="1" applyAlignment="1" applyProtection="1">
      <alignment vertical="center"/>
      <protection hidden="1"/>
    </xf>
    <xf numFmtId="3" fontId="57" fillId="7" borderId="0" xfId="26" quotePrefix="1" applyNumberFormat="1" applyFont="1" applyFill="1" applyBorder="1" applyAlignment="1" applyProtection="1">
      <alignment vertical="center"/>
      <protection hidden="1"/>
    </xf>
    <xf numFmtId="3" fontId="89" fillId="7" borderId="0" xfId="26" quotePrefix="1" applyNumberFormat="1" applyFont="1" applyFill="1" applyBorder="1" applyAlignment="1" applyProtection="1">
      <alignment vertical="center"/>
      <protection hidden="1"/>
    </xf>
    <xf numFmtId="0" fontId="57" fillId="6" borderId="0" xfId="0" applyFont="1" applyFill="1" applyAlignment="1">
      <alignment horizontal="left" vertical="center"/>
    </xf>
    <xf numFmtId="3" fontId="105" fillId="6" borderId="0" xfId="0" applyNumberFormat="1" applyFont="1" applyFill="1" applyAlignment="1">
      <alignment vertical="center"/>
    </xf>
    <xf numFmtId="0" fontId="89" fillId="6" borderId="0" xfId="0" applyFont="1" applyFill="1" applyAlignment="1">
      <alignment horizontal="left" vertical="center"/>
    </xf>
    <xf numFmtId="3" fontId="117" fillId="6" borderId="0" xfId="0" applyNumberFormat="1" applyFont="1" applyFill="1" applyAlignment="1">
      <alignment vertical="center"/>
    </xf>
    <xf numFmtId="10" fontId="83" fillId="6" borderId="0" xfId="0" applyNumberFormat="1" applyFont="1" applyFill="1" applyBorder="1" applyAlignment="1">
      <alignment horizontal="center" vertical="center"/>
    </xf>
    <xf numFmtId="174" fontId="44" fillId="6" borderId="0" xfId="3" applyNumberFormat="1" applyFont="1" applyFill="1" applyAlignment="1">
      <alignment horizontal="right" vertical="center" indent="3"/>
    </xf>
    <xf numFmtId="174" fontId="43" fillId="6" borderId="0" xfId="3" applyNumberFormat="1" applyFont="1" applyFill="1" applyAlignment="1">
      <alignment horizontal="right" vertical="center" indent="3"/>
    </xf>
    <xf numFmtId="0" fontId="46" fillId="0" borderId="0" xfId="0" applyFont="1" applyAlignment="1">
      <alignment horizontal="left" vertical="center" indent="2"/>
    </xf>
    <xf numFmtId="3" fontId="0" fillId="0" borderId="0" xfId="0" applyNumberFormat="1"/>
    <xf numFmtId="10" fontId="43" fillId="10" borderId="0" xfId="1" applyNumberFormat="1" applyFont="1" applyFill="1" applyBorder="1" applyAlignment="1" applyProtection="1">
      <alignment horizontal="right" vertical="center" indent="3"/>
      <protection hidden="1"/>
    </xf>
    <xf numFmtId="0" fontId="111" fillId="7" borderId="0" xfId="0" applyFont="1" applyFill="1" applyBorder="1" applyAlignment="1">
      <alignment horizontal="left" vertical="center"/>
    </xf>
    <xf numFmtId="165" fontId="59" fillId="7" borderId="0" xfId="1" applyFont="1" applyFill="1" applyBorder="1" applyAlignment="1">
      <alignment horizontal="center" vertical="center"/>
    </xf>
    <xf numFmtId="165" fontId="58" fillId="7" borderId="0" xfId="1" applyFont="1" applyFill="1" applyBorder="1" applyAlignment="1">
      <alignment horizontal="center" vertical="center"/>
    </xf>
    <xf numFmtId="0" fontId="47" fillId="0" borderId="0" xfId="0" applyFont="1"/>
    <xf numFmtId="0" fontId="47" fillId="0" borderId="0" xfId="0" quotePrefix="1" applyFont="1"/>
    <xf numFmtId="0" fontId="156" fillId="0" borderId="0" xfId="0" applyFont="1"/>
    <xf numFmtId="0" fontId="21" fillId="11" borderId="0" xfId="16" applyFont="1" applyFill="1" applyAlignment="1"/>
    <xf numFmtId="0" fontId="0" fillId="11" borderId="0" xfId="0" applyFill="1"/>
    <xf numFmtId="0" fontId="64" fillId="11" borderId="0" xfId="16" applyFont="1" applyFill="1" applyAlignment="1">
      <alignment horizontal="left" vertical="center"/>
    </xf>
    <xf numFmtId="0" fontId="33" fillId="11" borderId="0" xfId="0" applyFont="1" applyFill="1" applyAlignment="1">
      <alignment vertical="center" wrapText="1"/>
    </xf>
    <xf numFmtId="3" fontId="33" fillId="11" borderId="0" xfId="1" applyNumberFormat="1" applyFont="1" applyFill="1" applyAlignment="1">
      <alignment horizontal="right" vertical="center"/>
    </xf>
    <xf numFmtId="0" fontId="4" fillId="12" borderId="0" xfId="0" applyFont="1" applyFill="1" applyBorder="1" applyAlignment="1">
      <alignment horizontal="center" vertical="center"/>
    </xf>
    <xf numFmtId="0" fontId="4" fillId="12" borderId="0" xfId="0" applyFont="1" applyFill="1" applyBorder="1" applyAlignment="1">
      <alignment horizontal="center"/>
    </xf>
    <xf numFmtId="0" fontId="6"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10" fillId="12" borderId="0" xfId="0" applyFont="1" applyFill="1" applyBorder="1" applyAlignment="1"/>
    <xf numFmtId="0" fontId="10" fillId="12" borderId="0" xfId="0" applyFont="1" applyFill="1" applyBorder="1"/>
    <xf numFmtId="0" fontId="11" fillId="12" borderId="0" xfId="0" applyFont="1" applyFill="1" applyBorder="1" applyAlignment="1">
      <alignment horizontal="center"/>
    </xf>
    <xf numFmtId="0" fontId="5" fillId="12" borderId="0" xfId="0" applyFont="1" applyFill="1" applyBorder="1" applyAlignment="1">
      <alignment horizontal="center" vertical="top" wrapText="1"/>
    </xf>
    <xf numFmtId="0" fontId="12" fillId="12" borderId="0" xfId="0" applyFont="1" applyFill="1" applyBorder="1" applyAlignment="1">
      <alignment horizontal="center"/>
    </xf>
    <xf numFmtId="0" fontId="10" fillId="12" borderId="0" xfId="0" applyFont="1" applyFill="1" applyBorder="1" applyAlignment="1">
      <alignment horizontal="center" vertical="center" wrapText="1"/>
    </xf>
    <xf numFmtId="0" fontId="163" fillId="0" borderId="0" xfId="0" applyFont="1" applyAlignment="1">
      <alignment horizontal="left" vertical="center"/>
    </xf>
    <xf numFmtId="0" fontId="163" fillId="0" borderId="0" xfId="0" applyFont="1" applyAlignment="1">
      <alignment horizontal="right" vertical="center"/>
    </xf>
    <xf numFmtId="0" fontId="33" fillId="13" borderId="0" xfId="0" applyFont="1" applyFill="1" applyBorder="1"/>
    <xf numFmtId="14" fontId="42" fillId="13" borderId="0" xfId="0" applyNumberFormat="1" applyFont="1" applyFill="1" applyBorder="1" applyAlignment="1">
      <alignment horizontal="center" vertical="center"/>
    </xf>
    <xf numFmtId="14" fontId="33" fillId="13" borderId="0" xfId="0" applyNumberFormat="1" applyFont="1" applyFill="1" applyBorder="1" applyAlignment="1">
      <alignment horizontal="center" vertical="center"/>
    </xf>
    <xf numFmtId="0" fontId="41" fillId="13" borderId="0" xfId="0" applyFont="1" applyFill="1" applyAlignment="1">
      <alignment horizontal="center" vertical="center" wrapText="1"/>
    </xf>
    <xf numFmtId="0" fontId="31" fillId="13" borderId="0" xfId="0" applyFont="1" applyFill="1" applyBorder="1" applyAlignment="1">
      <alignment horizontal="center" vertical="center" wrapText="1"/>
    </xf>
    <xf numFmtId="3" fontId="42" fillId="13" borderId="0" xfId="0" applyNumberFormat="1" applyFont="1" applyFill="1" applyBorder="1" applyAlignment="1">
      <alignment horizontal="right" vertical="center"/>
    </xf>
    <xf numFmtId="10" fontId="42" fillId="13" borderId="0" xfId="0" applyNumberFormat="1" applyFont="1" applyFill="1" applyBorder="1" applyAlignment="1">
      <alignment horizontal="right" vertical="center"/>
    </xf>
    <xf numFmtId="0" fontId="34" fillId="13" borderId="0" xfId="0" applyFont="1" applyFill="1"/>
    <xf numFmtId="0" fontId="34" fillId="13" borderId="0" xfId="0" applyFont="1" applyFill="1" applyBorder="1" applyAlignment="1">
      <alignment horizontal="center" vertical="center" wrapText="1"/>
    </xf>
    <xf numFmtId="166" fontId="31" fillId="13" borderId="0" xfId="5" applyNumberFormat="1" applyFont="1" applyFill="1" applyBorder="1" applyAlignment="1" applyProtection="1">
      <alignment horizontal="right" vertical="center" wrapText="1"/>
    </xf>
    <xf numFmtId="166" fontId="31" fillId="13" borderId="0" xfId="5" applyNumberFormat="1" applyFont="1" applyFill="1" applyBorder="1" applyAlignment="1" applyProtection="1">
      <alignment horizontal="left" vertical="center" wrapText="1" indent="1"/>
    </xf>
    <xf numFmtId="3" fontId="31" fillId="13" borderId="0" xfId="6" applyNumberFormat="1" applyFont="1" applyFill="1" applyAlignment="1" applyProtection="1">
      <alignment horizontal="right" vertical="center"/>
    </xf>
    <xf numFmtId="4" fontId="31" fillId="13" borderId="0" xfId="6" applyNumberFormat="1" applyFont="1" applyFill="1" applyAlignment="1" applyProtection="1">
      <alignment horizontal="right" vertical="center"/>
    </xf>
    <xf numFmtId="3" fontId="31" fillId="13" borderId="0" xfId="7" applyNumberFormat="1" applyFont="1" applyFill="1" applyBorder="1" applyAlignment="1" applyProtection="1">
      <alignment horizontal="center" vertical="center"/>
    </xf>
    <xf numFmtId="0" fontId="33" fillId="13" borderId="0" xfId="0" applyFont="1" applyFill="1" applyBorder="1" applyAlignment="1">
      <alignment horizontal="center" vertical="center" wrapText="1"/>
    </xf>
    <xf numFmtId="49" fontId="33" fillId="13" borderId="0" xfId="0" applyNumberFormat="1" applyFont="1" applyFill="1" applyBorder="1" applyAlignment="1">
      <alignment horizontal="center" vertical="center" wrapText="1"/>
    </xf>
    <xf numFmtId="14" fontId="33" fillId="13" borderId="0" xfId="0" applyNumberFormat="1" applyFont="1" applyFill="1" applyBorder="1" applyAlignment="1">
      <alignment horizontal="center" vertical="center" wrapText="1"/>
    </xf>
    <xf numFmtId="0" fontId="133" fillId="13" borderId="0" xfId="0" applyFont="1" applyFill="1" applyBorder="1" applyAlignment="1">
      <alignment horizontal="center" vertical="center" wrapText="1"/>
    </xf>
    <xf numFmtId="14" fontId="133" fillId="13" borderId="0" xfId="0" applyNumberFormat="1" applyFont="1" applyFill="1" applyBorder="1" applyAlignment="1">
      <alignment horizontal="center" vertical="center" wrapText="1"/>
    </xf>
    <xf numFmtId="0" fontId="134" fillId="13" borderId="0" xfId="0" applyFont="1" applyFill="1" applyBorder="1" applyAlignment="1">
      <alignment horizontal="center" vertical="center" wrapText="1"/>
    </xf>
    <xf numFmtId="0" fontId="33" fillId="13" borderId="0" xfId="0" applyFont="1" applyFill="1" applyBorder="1" applyAlignment="1">
      <alignment horizontal="center" vertical="center"/>
    </xf>
    <xf numFmtId="0" fontId="133" fillId="13" borderId="0" xfId="0" applyFont="1" applyFill="1" applyBorder="1" applyAlignment="1">
      <alignment horizontal="center" vertical="center"/>
    </xf>
    <xf numFmtId="0" fontId="55" fillId="13" borderId="0" xfId="0" applyFont="1" applyFill="1" applyBorder="1" applyAlignment="1">
      <alignment horizontal="center" wrapText="1"/>
    </xf>
    <xf numFmtId="14" fontId="33" fillId="13" borderId="0" xfId="0" applyNumberFormat="1" applyFont="1" applyFill="1" applyBorder="1" applyAlignment="1">
      <alignment horizontal="center"/>
    </xf>
    <xf numFmtId="0" fontId="33" fillId="13" borderId="0" xfId="0" applyFont="1" applyFill="1" applyBorder="1" applyAlignment="1">
      <alignment horizontal="center"/>
    </xf>
    <xf numFmtId="0" fontId="134" fillId="13" borderId="0" xfId="0" applyFont="1" applyFill="1" applyBorder="1" applyAlignment="1">
      <alignment horizontal="center" vertical="top" wrapText="1"/>
    </xf>
    <xf numFmtId="14" fontId="133" fillId="13" borderId="0" xfId="0" applyNumberFormat="1" applyFont="1" applyFill="1" applyBorder="1" applyAlignment="1">
      <alignment horizontal="center" vertical="top"/>
    </xf>
    <xf numFmtId="0" fontId="60" fillId="13" borderId="0" xfId="0" applyFont="1" applyFill="1" applyBorder="1" applyAlignment="1">
      <alignment horizontal="center" vertical="top"/>
    </xf>
    <xf numFmtId="14" fontId="134" fillId="13" borderId="0" xfId="0" applyNumberFormat="1" applyFont="1" applyFill="1" applyBorder="1" applyAlignment="1">
      <alignment horizontal="center" vertical="center" wrapText="1"/>
    </xf>
    <xf numFmtId="0" fontId="155" fillId="13" borderId="0" xfId="0" applyFont="1" applyFill="1" applyBorder="1" applyAlignment="1">
      <alignment horizontal="center" vertical="center" wrapText="1"/>
    </xf>
    <xf numFmtId="14" fontId="40" fillId="13" borderId="0" xfId="0" applyNumberFormat="1" applyFont="1" applyFill="1" applyBorder="1" applyAlignment="1">
      <alignment horizontal="center" vertical="center"/>
    </xf>
    <xf numFmtId="0" fontId="61" fillId="13" borderId="0" xfId="0" applyFont="1" applyFill="1" applyBorder="1" applyAlignment="1">
      <alignment horizontal="center" wrapText="1"/>
    </xf>
    <xf numFmtId="0" fontId="138" fillId="13" borderId="0" xfId="0" applyFont="1" applyFill="1" applyBorder="1" applyAlignment="1">
      <alignment horizontal="center" vertical="top" wrapText="1"/>
    </xf>
    <xf numFmtId="3" fontId="31" fillId="13" borderId="0" xfId="10" applyNumberFormat="1" applyFont="1" applyFill="1" applyBorder="1" applyAlignment="1" applyProtection="1">
      <alignment horizontal="right" vertical="center"/>
    </xf>
    <xf numFmtId="0" fontId="31" fillId="13" borderId="0" xfId="0" applyFont="1" applyFill="1" applyAlignment="1">
      <alignment horizontal="left" vertical="center" wrapText="1"/>
    </xf>
    <xf numFmtId="0" fontId="31" fillId="13" borderId="0" xfId="0" applyFont="1" applyFill="1" applyAlignment="1">
      <alignment horizontal="center" vertical="center" wrapText="1"/>
    </xf>
    <xf numFmtId="0" fontId="33" fillId="13" borderId="0" xfId="0" applyFont="1" applyFill="1" applyAlignment="1">
      <alignment vertical="center" wrapText="1"/>
    </xf>
    <xf numFmtId="3" fontId="33" fillId="13" borderId="0" xfId="1" applyNumberFormat="1" applyFont="1" applyFill="1" applyAlignment="1">
      <alignment horizontal="right" vertical="center"/>
    </xf>
    <xf numFmtId="10" fontId="33" fillId="13" borderId="0" xfId="1" applyNumberFormat="1" applyFont="1" applyFill="1" applyAlignment="1">
      <alignment horizontal="right" vertical="center" wrapText="1"/>
    </xf>
    <xf numFmtId="10" fontId="33" fillId="13" borderId="0" xfId="1" applyNumberFormat="1" applyFont="1" applyFill="1" applyAlignment="1">
      <alignment horizontal="right" vertical="center"/>
    </xf>
    <xf numFmtId="0" fontId="31" fillId="13" borderId="0" xfId="0" applyFont="1" applyFill="1" applyAlignment="1">
      <alignment vertical="center" wrapText="1"/>
    </xf>
    <xf numFmtId="10" fontId="31" fillId="13" borderId="0" xfId="1" applyNumberFormat="1" applyFont="1" applyFill="1" applyAlignment="1">
      <alignment horizontal="right" vertical="center" wrapText="1"/>
    </xf>
    <xf numFmtId="14" fontId="23" fillId="13" borderId="0" xfId="0" applyNumberFormat="1" applyFont="1" applyFill="1" applyBorder="1" applyAlignment="1">
      <alignment horizontal="center" vertical="center"/>
    </xf>
    <xf numFmtId="49" fontId="33" fillId="13" borderId="0" xfId="0" applyNumberFormat="1" applyFont="1" applyFill="1" applyAlignment="1">
      <alignment horizontal="center" vertical="center" wrapText="1"/>
    </xf>
    <xf numFmtId="0" fontId="33" fillId="13" borderId="0" xfId="0" applyFont="1" applyFill="1" applyAlignment="1">
      <alignment horizontal="center" wrapText="1"/>
    </xf>
    <xf numFmtId="0" fontId="133" fillId="13" borderId="0" xfId="0" applyFont="1" applyFill="1" applyAlignment="1">
      <alignment horizontal="center" vertical="center" wrapText="1"/>
    </xf>
    <xf numFmtId="0" fontId="42" fillId="13" borderId="0" xfId="0" applyFont="1" applyFill="1" applyAlignment="1">
      <alignment horizontal="left" vertical="center" wrapText="1"/>
    </xf>
    <xf numFmtId="166" fontId="42" fillId="13" borderId="0" xfId="1" applyNumberFormat="1" applyFont="1" applyFill="1" applyBorder="1" applyAlignment="1">
      <alignment horizontal="left" vertical="center"/>
    </xf>
    <xf numFmtId="166" fontId="42" fillId="13" borderId="0" xfId="1" applyNumberFormat="1" applyFont="1" applyFill="1" applyBorder="1" applyAlignment="1">
      <alignment horizontal="center" vertical="center"/>
    </xf>
    <xf numFmtId="10" fontId="42" fillId="13" borderId="0" xfId="4" applyNumberFormat="1" applyFont="1" applyFill="1" applyBorder="1" applyAlignment="1">
      <alignment horizontal="center" vertical="center"/>
    </xf>
    <xf numFmtId="164" fontId="42" fillId="13" borderId="0" xfId="0" applyNumberFormat="1" applyFont="1" applyFill="1" applyAlignment="1">
      <alignment horizontal="center" vertical="center"/>
    </xf>
    <xf numFmtId="0" fontId="42" fillId="13" borderId="0" xfId="0" applyFont="1" applyFill="1" applyBorder="1" applyAlignment="1">
      <alignment horizontal="left" vertical="center"/>
    </xf>
    <xf numFmtId="3" fontId="42" fillId="13" borderId="0" xfId="12" applyNumberFormat="1" applyFont="1" applyFill="1" applyBorder="1" applyAlignment="1">
      <alignment horizontal="right" vertical="center" indent="2"/>
    </xf>
    <xf numFmtId="10" fontId="42" fillId="13" borderId="0" xfId="4" applyNumberFormat="1" applyFont="1" applyFill="1" applyBorder="1" applyAlignment="1">
      <alignment horizontal="right" vertical="center" indent="1"/>
    </xf>
    <xf numFmtId="3" fontId="42" fillId="13" borderId="0" xfId="12" applyNumberFormat="1" applyFont="1" applyFill="1" applyBorder="1" applyAlignment="1">
      <alignment horizontal="right" vertical="center" indent="1"/>
    </xf>
    <xf numFmtId="0" fontId="33" fillId="13" borderId="0" xfId="0" applyFont="1" applyFill="1" applyAlignment="1">
      <alignment horizontal="center" vertical="center" wrapText="1"/>
    </xf>
    <xf numFmtId="0" fontId="34" fillId="13" borderId="0" xfId="0" applyFont="1" applyFill="1" applyBorder="1" applyAlignment="1">
      <alignment horizontal="center" wrapText="1"/>
    </xf>
    <xf numFmtId="0" fontId="128" fillId="13" borderId="0" xfId="0" applyFont="1" applyFill="1" applyBorder="1" applyAlignment="1">
      <alignment horizontal="center" vertical="top" wrapText="1"/>
    </xf>
    <xf numFmtId="0" fontId="33" fillId="13" borderId="0" xfId="0" applyFont="1" applyFill="1" applyBorder="1" applyAlignment="1">
      <alignment horizontal="center" wrapText="1"/>
    </xf>
    <xf numFmtId="0" fontId="104" fillId="13" borderId="0" xfId="27" applyFont="1" applyFill="1" applyAlignment="1">
      <alignment horizontal="center" vertical="center" wrapText="1"/>
    </xf>
    <xf numFmtId="0" fontId="42" fillId="13" borderId="0" xfId="3" applyFont="1" applyFill="1" applyBorder="1" applyAlignment="1">
      <alignment horizontal="center" vertical="center"/>
    </xf>
    <xf numFmtId="0" fontId="42" fillId="13" borderId="0" xfId="3" applyFont="1" applyFill="1" applyBorder="1" applyAlignment="1">
      <alignment horizontal="center" vertical="center" wrapText="1"/>
    </xf>
    <xf numFmtId="166" fontId="42" fillId="13" borderId="0" xfId="17" applyNumberFormat="1" applyFont="1" applyFill="1" applyBorder="1" applyAlignment="1">
      <alignment horizontal="right" vertical="center" wrapText="1"/>
    </xf>
    <xf numFmtId="2" fontId="42" fillId="13" borderId="0" xfId="17" applyNumberFormat="1" applyFont="1" applyFill="1" applyBorder="1" applyAlignment="1">
      <alignment horizontal="center" vertical="center" wrapText="1"/>
    </xf>
    <xf numFmtId="10" fontId="42" fillId="13" borderId="0" xfId="17" applyNumberFormat="1" applyFont="1" applyFill="1" applyBorder="1" applyAlignment="1">
      <alignment horizontal="center" vertical="center" wrapText="1"/>
    </xf>
    <xf numFmtId="10" fontId="42" fillId="13" borderId="0" xfId="4" applyNumberFormat="1" applyFont="1" applyFill="1" applyAlignment="1">
      <alignment horizontal="center" vertical="center" wrapText="1"/>
    </xf>
    <xf numFmtId="166" fontId="42" fillId="13" borderId="0" xfId="4" applyNumberFormat="1" applyFont="1" applyFill="1" applyBorder="1" applyAlignment="1">
      <alignment horizontal="right" vertical="center" wrapText="1"/>
    </xf>
    <xf numFmtId="3" fontId="42" fillId="13" borderId="0" xfId="4" applyNumberFormat="1" applyFont="1" applyFill="1" applyBorder="1" applyAlignment="1">
      <alignment horizontal="right" vertical="center" wrapText="1"/>
    </xf>
    <xf numFmtId="3" fontId="42" fillId="13" borderId="0" xfId="17" applyNumberFormat="1" applyFont="1" applyFill="1" applyBorder="1" applyAlignment="1">
      <alignment horizontal="right" vertical="center" wrapText="1"/>
    </xf>
    <xf numFmtId="4" fontId="42" fillId="13" borderId="0" xfId="3" applyNumberFormat="1" applyFont="1" applyFill="1" applyBorder="1" applyAlignment="1">
      <alignment horizontal="center" vertical="center" wrapText="1"/>
    </xf>
    <xf numFmtId="10" fontId="42" fillId="13" borderId="0" xfId="3" applyNumberFormat="1" applyFont="1" applyFill="1" applyBorder="1" applyAlignment="1">
      <alignment horizontal="center" vertical="center" wrapText="1"/>
    </xf>
    <xf numFmtId="172" fontId="31" fillId="14" borderId="0" xfId="3" applyNumberFormat="1" applyFont="1" applyFill="1" applyBorder="1" applyAlignment="1">
      <alignment horizontal="center" vertical="center" wrapText="1"/>
    </xf>
    <xf numFmtId="173" fontId="55" fillId="13" borderId="0" xfId="3" applyNumberFormat="1" applyFont="1" applyFill="1" applyAlignment="1">
      <alignment horizontal="center" vertical="center"/>
    </xf>
    <xf numFmtId="0" fontId="55" fillId="13" borderId="0" xfId="3" applyFont="1" applyFill="1" applyBorder="1" applyAlignment="1">
      <alignment horizontal="left" vertical="center" wrapText="1"/>
    </xf>
    <xf numFmtId="166" fontId="76" fillId="14" borderId="0" xfId="17" applyNumberFormat="1" applyFont="1" applyFill="1" applyBorder="1" applyAlignment="1">
      <alignment horizontal="center" vertical="center"/>
    </xf>
    <xf numFmtId="0" fontId="31" fillId="13" borderId="0" xfId="3" applyFont="1" applyFill="1" applyBorder="1" applyAlignment="1">
      <alignment vertical="center"/>
    </xf>
    <xf numFmtId="166" fontId="77" fillId="14" borderId="0" xfId="17" applyNumberFormat="1" applyFont="1" applyFill="1" applyBorder="1" applyAlignment="1">
      <alignment horizontal="center" vertical="center"/>
    </xf>
    <xf numFmtId="0" fontId="13" fillId="13" borderId="0" xfId="3" applyFont="1" applyFill="1" applyAlignment="1">
      <alignment vertical="center"/>
    </xf>
    <xf numFmtId="0" fontId="19" fillId="13" borderId="0" xfId="3" applyFill="1">
      <alignment vertical="top"/>
    </xf>
    <xf numFmtId="166" fontId="13" fillId="12" borderId="0" xfId="1" applyNumberFormat="1" applyFont="1" applyFill="1" applyBorder="1" applyAlignment="1">
      <alignment horizontal="right" vertical="center"/>
    </xf>
    <xf numFmtId="10" fontId="36" fillId="12" borderId="0" xfId="4" applyNumberFormat="1" applyFont="1" applyFill="1" applyBorder="1" applyAlignment="1">
      <alignment horizontal="right" vertical="center"/>
    </xf>
    <xf numFmtId="166" fontId="80" fillId="12" borderId="0" xfId="1" applyNumberFormat="1" applyFont="1" applyFill="1" applyBorder="1" applyAlignment="1">
      <alignment horizontal="right" vertical="center"/>
    </xf>
    <xf numFmtId="0" fontId="31" fillId="13" borderId="0" xfId="3" applyFont="1" applyFill="1" applyAlignment="1">
      <alignment horizontal="center" vertical="center" wrapText="1"/>
    </xf>
    <xf numFmtId="2" fontId="72" fillId="13" borderId="0" xfId="3" applyNumberFormat="1" applyFont="1" applyFill="1" applyAlignment="1">
      <alignment horizontal="left" vertical="center"/>
    </xf>
    <xf numFmtId="166" fontId="42" fillId="13" borderId="0" xfId="1" applyNumberFormat="1" applyFont="1" applyFill="1" applyAlignment="1">
      <alignment horizontal="center" vertical="center"/>
    </xf>
    <xf numFmtId="10" fontId="83" fillId="13" borderId="0" xfId="3" applyNumberFormat="1" applyFont="1" applyFill="1" applyBorder="1" applyAlignment="1">
      <alignment horizontal="center" vertical="center"/>
    </xf>
    <xf numFmtId="0" fontId="55" fillId="13" borderId="0" xfId="3" applyFont="1" applyFill="1" applyBorder="1" applyAlignment="1">
      <alignment horizontal="center"/>
    </xf>
    <xf numFmtId="2" fontId="72" fillId="13" borderId="0" xfId="3" applyNumberFormat="1" applyFont="1" applyFill="1" applyAlignment="1">
      <alignment horizontal="left" vertical="center" wrapText="1"/>
    </xf>
    <xf numFmtId="166" fontId="42" fillId="12" borderId="0" xfId="1" applyNumberFormat="1" applyFont="1" applyFill="1" applyBorder="1" applyAlignment="1">
      <alignment horizontal="center" vertical="center"/>
    </xf>
    <xf numFmtId="10" fontId="85" fillId="12" borderId="0" xfId="3" applyNumberFormat="1" applyFont="1" applyFill="1" applyBorder="1" applyAlignment="1">
      <alignment horizontal="center"/>
    </xf>
    <xf numFmtId="0" fontId="85" fillId="12" borderId="0" xfId="3" applyFont="1" applyFill="1" applyBorder="1" applyAlignment="1">
      <alignment horizontal="center"/>
    </xf>
    <xf numFmtId="0" fontId="13" fillId="13" borderId="0" xfId="3" applyFont="1" applyFill="1" applyAlignment="1">
      <alignment horizontal="center"/>
    </xf>
    <xf numFmtId="0" fontId="14" fillId="13" borderId="0" xfId="3" applyFont="1" applyFill="1" applyAlignment="1">
      <alignment horizontal="center"/>
    </xf>
    <xf numFmtId="2" fontId="19" fillId="13" borderId="0" xfId="3" applyNumberFormat="1" applyFill="1" applyAlignment="1">
      <alignment horizontal="center" vertical="center"/>
    </xf>
    <xf numFmtId="3" fontId="72" fillId="13" borderId="0" xfId="3" applyNumberFormat="1" applyFont="1" applyFill="1" applyAlignment="1">
      <alignment horizontal="right" vertical="center"/>
    </xf>
    <xf numFmtId="2" fontId="88" fillId="13" borderId="0" xfId="3" applyNumberFormat="1" applyFont="1" applyFill="1" applyAlignment="1">
      <alignment horizontal="center" vertical="center"/>
    </xf>
    <xf numFmtId="0" fontId="163" fillId="0" borderId="0" xfId="3" applyFont="1" applyAlignment="1">
      <alignment horizontal="left" vertical="center"/>
    </xf>
    <xf numFmtId="0" fontId="165" fillId="0" borderId="0" xfId="3" applyFont="1" applyAlignment="1">
      <alignment horizontal="left" vertical="center"/>
    </xf>
    <xf numFmtId="0" fontId="40" fillId="14" borderId="0" xfId="3" applyFont="1" applyFill="1">
      <alignment vertical="top"/>
    </xf>
    <xf numFmtId="0" fontId="33" fillId="14" borderId="0" xfId="3" applyFont="1" applyFill="1">
      <alignment vertical="top"/>
    </xf>
    <xf numFmtId="0" fontId="31" fillId="13" borderId="0" xfId="3" applyFont="1" applyFill="1" applyAlignment="1">
      <alignment horizontal="left" vertical="center" wrapText="1"/>
    </xf>
    <xf numFmtId="0" fontId="148" fillId="13" borderId="0" xfId="3" applyFont="1" applyFill="1" applyBorder="1" applyAlignment="1">
      <alignment horizontal="left" vertical="center"/>
    </xf>
    <xf numFmtId="0" fontId="148" fillId="13" borderId="0" xfId="3" applyFont="1" applyFill="1" applyBorder="1" applyAlignment="1">
      <alignment horizontal="center" vertical="center"/>
    </xf>
    <xf numFmtId="0" fontId="42" fillId="13" borderId="0" xfId="3" applyFont="1" applyFill="1" applyAlignment="1">
      <alignment horizontal="left" vertical="center"/>
    </xf>
    <xf numFmtId="0" fontId="33" fillId="13" borderId="0" xfId="3" applyFont="1" applyFill="1" applyAlignment="1">
      <alignment horizontal="left" vertical="center"/>
    </xf>
    <xf numFmtId="0" fontId="33" fillId="13" borderId="0" xfId="3" applyFont="1" applyFill="1" applyAlignment="1">
      <alignment vertical="center"/>
    </xf>
    <xf numFmtId="3" fontId="31" fillId="13" borderId="0" xfId="3" applyNumberFormat="1" applyFont="1" applyFill="1" applyAlignment="1">
      <alignment horizontal="right" vertical="center"/>
    </xf>
    <xf numFmtId="0" fontId="33" fillId="13" borderId="0" xfId="3" applyFont="1" applyFill="1" applyAlignment="1">
      <alignment horizontal="right" vertical="center"/>
    </xf>
    <xf numFmtId="10" fontId="31" fillId="13" borderId="0" xfId="0" applyNumberFormat="1" applyFont="1" applyFill="1" applyAlignment="1">
      <alignment horizontal="right" vertical="center"/>
    </xf>
    <xf numFmtId="0" fontId="84" fillId="0" borderId="0" xfId="0" applyFont="1" applyFill="1" applyAlignment="1">
      <alignment horizontal="left" vertical="center"/>
    </xf>
    <xf numFmtId="0" fontId="133" fillId="13" borderId="0" xfId="0" applyFont="1" applyFill="1" applyBorder="1" applyAlignment="1">
      <alignment horizontal="center" vertical="top" wrapText="1"/>
    </xf>
    <xf numFmtId="0" fontId="89" fillId="13" borderId="0" xfId="0" applyFont="1" applyFill="1" applyBorder="1" applyAlignment="1">
      <alignment vertical="center" wrapText="1"/>
    </xf>
    <xf numFmtId="3" fontId="31" fillId="13" borderId="0" xfId="22" applyNumberFormat="1" applyFont="1" applyFill="1" applyBorder="1" applyAlignment="1">
      <alignment horizontal="right" vertical="center"/>
    </xf>
    <xf numFmtId="10" fontId="31" fillId="13" borderId="0" xfId="22" applyNumberFormat="1" applyFont="1" applyFill="1" applyAlignment="1">
      <alignment vertical="center"/>
    </xf>
    <xf numFmtId="0" fontId="55" fillId="13" borderId="0" xfId="3" applyFont="1" applyFill="1" applyAlignment="1">
      <alignment horizontal="left" vertical="center" wrapText="1"/>
    </xf>
    <xf numFmtId="166" fontId="31" fillId="13" borderId="0" xfId="23" applyNumberFormat="1" applyFont="1" applyFill="1" applyBorder="1" applyAlignment="1">
      <alignment horizontal="right" vertical="center" wrapText="1"/>
    </xf>
    <xf numFmtId="0" fontId="55" fillId="13" borderId="0" xfId="3" applyFont="1" applyFill="1" applyAlignment="1">
      <alignment horizontal="center" vertical="center" wrapText="1"/>
    </xf>
    <xf numFmtId="0" fontId="166" fillId="0" borderId="0" xfId="3" applyFont="1" applyFill="1" applyAlignment="1">
      <alignment horizontal="left" vertical="center"/>
    </xf>
    <xf numFmtId="14" fontId="163" fillId="0" borderId="0" xfId="0" applyNumberFormat="1" applyFont="1" applyAlignment="1">
      <alignment horizontal="right" vertical="center"/>
    </xf>
    <xf numFmtId="0" fontId="163" fillId="0" borderId="0" xfId="3" applyFont="1" applyFill="1" applyAlignment="1">
      <alignment horizontal="left" vertical="center"/>
    </xf>
    <xf numFmtId="0" fontId="89" fillId="13" borderId="0" xfId="3" applyFont="1" applyFill="1" applyAlignment="1">
      <alignment horizontal="center" vertical="center" wrapText="1"/>
    </xf>
    <xf numFmtId="0" fontId="76" fillId="13" borderId="0" xfId="3" applyFont="1" applyFill="1" applyAlignment="1">
      <alignment horizontal="left" vertical="center" wrapText="1"/>
    </xf>
    <xf numFmtId="166" fontId="89" fillId="13" borderId="0" xfId="23" applyNumberFormat="1" applyFont="1" applyFill="1" applyBorder="1" applyAlignment="1">
      <alignment horizontal="right" vertical="center" wrapText="1"/>
    </xf>
    <xf numFmtId="0" fontId="76" fillId="13" borderId="0" xfId="3" applyFont="1" applyFill="1" applyAlignment="1">
      <alignment horizontal="center" vertical="center" wrapText="1"/>
    </xf>
    <xf numFmtId="0" fontId="77" fillId="13" borderId="0" xfId="3" applyFont="1" applyFill="1" applyAlignment="1">
      <alignment horizontal="left" vertical="center" wrapText="1"/>
    </xf>
    <xf numFmtId="3" fontId="77" fillId="13" borderId="0" xfId="3" applyNumberFormat="1" applyFont="1" applyFill="1" applyAlignment="1">
      <alignment horizontal="right" vertical="center" wrapText="1"/>
    </xf>
    <xf numFmtId="0" fontId="84" fillId="0" borderId="0" xfId="3" applyFont="1" applyFill="1" applyAlignment="1">
      <alignment horizontal="left" vertical="center"/>
    </xf>
    <xf numFmtId="0" fontId="167" fillId="0" borderId="0" xfId="0" applyFont="1" applyAlignment="1">
      <alignment horizontal="right" vertical="center"/>
    </xf>
    <xf numFmtId="0" fontId="84" fillId="0" borderId="0" xfId="0" applyNumberFormat="1" applyFont="1" applyAlignment="1">
      <alignment horizontal="right" vertical="center"/>
    </xf>
    <xf numFmtId="0" fontId="43" fillId="13" borderId="0" xfId="3" applyFont="1" applyFill="1" applyBorder="1" applyAlignment="1">
      <alignment horizontal="center" vertical="center" wrapText="1"/>
    </xf>
    <xf numFmtId="0" fontId="84" fillId="0" borderId="0" xfId="3" applyFont="1" applyFill="1" applyBorder="1" applyAlignment="1">
      <alignment horizontal="left" vertical="center"/>
    </xf>
    <xf numFmtId="0" fontId="42" fillId="13" borderId="0" xfId="3" applyFont="1" applyFill="1" applyBorder="1" applyAlignment="1">
      <alignment horizontal="center" wrapText="1"/>
    </xf>
    <xf numFmtId="0" fontId="33" fillId="13" borderId="0" xfId="3" applyFont="1" applyFill="1" applyBorder="1" applyAlignment="1">
      <alignment horizontal="center" vertical="center" wrapText="1"/>
    </xf>
    <xf numFmtId="0" fontId="163" fillId="0" borderId="0" xfId="3" applyFont="1" applyFill="1" applyBorder="1" applyAlignment="1">
      <alignment horizontal="left" vertical="center"/>
    </xf>
    <xf numFmtId="0" fontId="0" fillId="13" borderId="0" xfId="0" applyFill="1"/>
    <xf numFmtId="0" fontId="33" fillId="13" borderId="0" xfId="3" applyFont="1" applyFill="1" applyBorder="1" applyAlignment="1">
      <alignment horizontal="left" vertical="center" wrapText="1"/>
    </xf>
    <xf numFmtId="0" fontId="31" fillId="13" borderId="1" xfId="3" applyFont="1" applyFill="1" applyBorder="1" applyAlignment="1">
      <alignment horizontal="left" vertical="center" wrapText="1"/>
    </xf>
    <xf numFmtId="14" fontId="33" fillId="13" borderId="1" xfId="3" applyNumberFormat="1" applyFont="1" applyFill="1" applyBorder="1" applyAlignment="1">
      <alignment horizontal="right" vertical="center" wrapText="1"/>
    </xf>
    <xf numFmtId="0" fontId="33" fillId="13" borderId="1" xfId="3" applyFont="1" applyFill="1" applyBorder="1" applyAlignment="1">
      <alignment horizontal="left" vertical="center" wrapText="1"/>
    </xf>
    <xf numFmtId="0" fontId="31" fillId="13" borderId="0" xfId="3" applyFont="1" applyFill="1" applyBorder="1" applyAlignment="1">
      <alignment horizontal="left" vertical="center" wrapText="1"/>
    </xf>
    <xf numFmtId="0" fontId="31" fillId="13" borderId="0" xfId="3" applyFont="1" applyFill="1" applyBorder="1" applyAlignment="1">
      <alignment horizontal="right" vertical="center" wrapText="1" indent="1"/>
    </xf>
    <xf numFmtId="10" fontId="83" fillId="13" borderId="0" xfId="0" applyNumberFormat="1" applyFont="1" applyFill="1" applyBorder="1" applyAlignment="1">
      <alignment horizontal="center" vertical="center"/>
    </xf>
    <xf numFmtId="10" fontId="99" fillId="13" borderId="0" xfId="0" applyNumberFormat="1" applyFont="1" applyFill="1" applyBorder="1" applyAlignment="1">
      <alignment horizontal="center" vertical="center"/>
    </xf>
    <xf numFmtId="10" fontId="55" fillId="13" borderId="0" xfId="0" applyNumberFormat="1" applyFont="1" applyFill="1" applyBorder="1" applyAlignment="1">
      <alignment horizontal="center" vertical="center"/>
    </xf>
    <xf numFmtId="0" fontId="105" fillId="0" borderId="0" xfId="0" applyFont="1" applyAlignment="1">
      <alignment vertical="top"/>
    </xf>
    <xf numFmtId="0" fontId="120" fillId="15" borderId="0" xfId="3" applyFont="1" applyFill="1" applyBorder="1" applyAlignment="1">
      <alignment horizontal="left" vertical="center"/>
    </xf>
    <xf numFmtId="0" fontId="25" fillId="15" borderId="0" xfId="3" applyFont="1" applyFill="1" applyBorder="1" applyAlignment="1"/>
    <xf numFmtId="49" fontId="168" fillId="15" borderId="0" xfId="3" applyNumberFormat="1" applyFont="1" applyFill="1" applyBorder="1" applyAlignment="1">
      <alignment horizontal="right" vertical="center"/>
    </xf>
    <xf numFmtId="0" fontId="24" fillId="15" borderId="0" xfId="3" applyFont="1" applyFill="1" applyBorder="1" applyAlignment="1">
      <alignment horizontal="left" vertical="center"/>
    </xf>
    <xf numFmtId="0" fontId="24" fillId="15" borderId="0" xfId="3" applyFont="1" applyFill="1" applyBorder="1" applyAlignment="1">
      <alignment horizontal="right" vertical="center"/>
    </xf>
    <xf numFmtId="0" fontId="87" fillId="10" borderId="0" xfId="25" applyFont="1" applyFill="1" applyBorder="1" applyAlignment="1">
      <alignment horizontal="left" vertical="center"/>
    </xf>
    <xf numFmtId="3" fontId="87" fillId="10" borderId="0" xfId="25" applyNumberFormat="1" applyFont="1" applyFill="1" applyBorder="1" applyAlignment="1">
      <alignment horizontal="right" vertical="center" indent="1"/>
    </xf>
    <xf numFmtId="0" fontId="17" fillId="15" borderId="0" xfId="3" applyFont="1" applyFill="1" applyAlignment="1">
      <alignment horizontal="left" vertical="center"/>
    </xf>
    <xf numFmtId="0" fontId="17" fillId="15" borderId="0" xfId="3" applyFont="1" applyFill="1" applyAlignment="1"/>
    <xf numFmtId="0" fontId="17" fillId="15" borderId="0" xfId="3" applyFont="1" applyFill="1" applyAlignment="1">
      <alignment horizontal="center"/>
    </xf>
    <xf numFmtId="0" fontId="24" fillId="15" borderId="0" xfId="3" applyFont="1" applyFill="1" applyAlignment="1">
      <alignment horizontal="left" vertical="center"/>
    </xf>
    <xf numFmtId="0" fontId="24" fillId="15" borderId="0" xfId="3" applyFont="1" applyFill="1" applyAlignment="1">
      <alignment horizontal="center"/>
    </xf>
    <xf numFmtId="0" fontId="22" fillId="15" borderId="0" xfId="3" applyFont="1" applyFill="1" applyAlignment="1">
      <alignment horizontal="left" vertical="center"/>
    </xf>
    <xf numFmtId="0" fontId="0" fillId="15" borderId="0" xfId="0" applyFill="1"/>
    <xf numFmtId="0" fontId="17" fillId="15" borderId="0" xfId="0" applyFont="1" applyFill="1" applyAlignment="1">
      <alignment horizontal="left" vertical="center"/>
    </xf>
    <xf numFmtId="0" fontId="21" fillId="15" borderId="0" xfId="0" applyFont="1" applyFill="1" applyAlignment="1">
      <alignment horizontal="center"/>
    </xf>
    <xf numFmtId="0" fontId="14" fillId="15" borderId="0" xfId="0" applyFont="1" applyFill="1" applyAlignment="1">
      <alignment horizontal="left" vertical="center"/>
    </xf>
    <xf numFmtId="0" fontId="25" fillId="15" borderId="0" xfId="0" applyFont="1" applyFill="1" applyAlignment="1">
      <alignment horizontal="center"/>
    </xf>
    <xf numFmtId="0" fontId="26" fillId="15" borderId="0" xfId="0" applyFont="1" applyFill="1" applyAlignment="1">
      <alignment horizontal="center"/>
    </xf>
    <xf numFmtId="0" fontId="32" fillId="2" borderId="0" xfId="0" applyFont="1" applyFill="1" applyBorder="1" applyAlignment="1">
      <alignment vertical="center" wrapText="1"/>
    </xf>
    <xf numFmtId="0" fontId="46" fillId="0" borderId="0" xfId="0" applyFont="1" applyAlignment="1">
      <alignment horizontal="left" vertical="center" indent="8"/>
    </xf>
    <xf numFmtId="0" fontId="84" fillId="0" borderId="0" xfId="0" applyFont="1" applyFill="1" applyBorder="1" applyAlignment="1">
      <alignment horizontal="left" vertical="center"/>
    </xf>
    <xf numFmtId="0" fontId="163" fillId="0" borderId="0" xfId="0" applyFont="1" applyFill="1" applyBorder="1" applyAlignment="1">
      <alignment horizontal="left" vertical="center"/>
    </xf>
    <xf numFmtId="0" fontId="163" fillId="0" borderId="0" xfId="0" applyFont="1" applyFill="1" applyAlignment="1">
      <alignment horizontal="left" vertical="center"/>
    </xf>
    <xf numFmtId="0" fontId="84" fillId="0" borderId="0" xfId="0" applyFont="1" applyAlignment="1">
      <alignment horizontal="left" vertical="center"/>
    </xf>
    <xf numFmtId="0" fontId="84" fillId="0" borderId="0" xfId="0" applyFont="1"/>
    <xf numFmtId="0" fontId="173" fillId="0" borderId="0" xfId="0" applyFont="1" applyFill="1" applyAlignment="1">
      <alignment horizontal="left" vertical="center"/>
    </xf>
    <xf numFmtId="0" fontId="163" fillId="0" borderId="0" xfId="0" applyFont="1" applyBorder="1" applyAlignment="1">
      <alignment horizontal="left" vertical="center"/>
    </xf>
    <xf numFmtId="0" fontId="166" fillId="0" borderId="0" xfId="0" applyFont="1" applyFill="1" applyAlignment="1">
      <alignment horizontal="left" vertical="center"/>
    </xf>
    <xf numFmtId="0" fontId="120" fillId="11" borderId="0" xfId="16" applyFont="1" applyFill="1" applyAlignment="1">
      <alignment horizontal="left" vertical="center"/>
    </xf>
    <xf numFmtId="0" fontId="111" fillId="0" borderId="0" xfId="18" applyFont="1" applyAlignment="1"/>
    <xf numFmtId="49" fontId="70" fillId="15" borderId="0" xfId="3" applyNumberFormat="1" applyFont="1" applyFill="1" applyBorder="1" applyAlignment="1">
      <alignment horizontal="right"/>
    </xf>
    <xf numFmtId="0" fontId="24" fillId="15" borderId="0" xfId="3" applyFont="1" applyFill="1" applyBorder="1" applyAlignment="1">
      <alignment horizontal="right"/>
    </xf>
    <xf numFmtId="0" fontId="120" fillId="15" borderId="0" xfId="27" applyFont="1" applyFill="1" applyAlignment="1">
      <alignment vertical="center"/>
    </xf>
    <xf numFmtId="0" fontId="104" fillId="15" borderId="0" xfId="27" applyFont="1" applyFill="1" applyAlignment="1">
      <alignment vertical="center"/>
    </xf>
    <xf numFmtId="0" fontId="64" fillId="15" borderId="0" xfId="27" applyFont="1" applyFill="1" applyAlignment="1">
      <alignment vertical="center"/>
    </xf>
    <xf numFmtId="0" fontId="13" fillId="0" borderId="0" xfId="0" applyFont="1" applyAlignment="1">
      <alignment horizontal="left" vertical="center"/>
    </xf>
    <xf numFmtId="10" fontId="42" fillId="13" borderId="0" xfId="4" applyNumberFormat="1" applyFont="1" applyFill="1" applyBorder="1" applyAlignment="1" applyProtection="1">
      <alignment horizontal="right" vertical="center" wrapText="1"/>
    </xf>
    <xf numFmtId="14" fontId="42" fillId="16" borderId="0" xfId="3" applyNumberFormat="1" applyFont="1" applyFill="1" applyBorder="1" applyAlignment="1">
      <alignment horizontal="center" vertical="center" wrapText="1"/>
    </xf>
    <xf numFmtId="14" fontId="31" fillId="16" borderId="0" xfId="3" applyNumberFormat="1" applyFont="1" applyFill="1" applyBorder="1" applyAlignment="1" applyProtection="1">
      <alignment horizontal="center" vertical="center" wrapText="1"/>
      <protection hidden="1"/>
    </xf>
    <xf numFmtId="0" fontId="33" fillId="16" borderId="0" xfId="3" applyFont="1" applyFill="1" applyBorder="1" applyAlignment="1">
      <alignment horizontal="left" vertical="center" wrapText="1"/>
    </xf>
    <xf numFmtId="14" fontId="42" fillId="16" borderId="0" xfId="3" applyNumberFormat="1" applyFont="1" applyFill="1" applyBorder="1" applyAlignment="1" applyProtection="1">
      <alignment horizontal="center" vertical="center" wrapText="1"/>
      <protection hidden="1"/>
    </xf>
    <xf numFmtId="0" fontId="33" fillId="0" borderId="0" xfId="23" applyFont="1" applyFill="1" applyBorder="1" applyAlignment="1">
      <alignment horizontal="left" vertical="center"/>
    </xf>
    <xf numFmtId="14" fontId="76" fillId="13" borderId="0" xfId="0" applyNumberFormat="1" applyFont="1" applyFill="1" applyBorder="1" applyAlignment="1" applyProtection="1">
      <alignment horizontal="center" vertical="center" wrapText="1"/>
      <protection hidden="1"/>
    </xf>
    <xf numFmtId="166" fontId="59" fillId="6" borderId="0" xfId="20" applyNumberFormat="1" applyFont="1" applyFill="1" applyAlignment="1">
      <alignment horizontal="center" vertical="center"/>
    </xf>
    <xf numFmtId="0" fontId="36" fillId="6" borderId="0" xfId="3" applyFont="1" applyFill="1" applyAlignment="1">
      <alignment horizontal="left" vertical="center"/>
    </xf>
    <xf numFmtId="0" fontId="57" fillId="0" borderId="0" xfId="0" applyFont="1" applyFill="1" applyBorder="1" applyAlignment="1">
      <alignment vertical="center" wrapText="1" readingOrder="1"/>
    </xf>
    <xf numFmtId="0" fontId="177" fillId="6" borderId="0" xfId="29" applyFont="1" applyFill="1" applyBorder="1" applyAlignment="1">
      <alignment vertical="center" wrapText="1"/>
    </xf>
    <xf numFmtId="0" fontId="132" fillId="0" borderId="0" xfId="3" applyFont="1" applyAlignment="1">
      <alignment horizontal="left" vertical="center"/>
    </xf>
    <xf numFmtId="0" fontId="57" fillId="0" borderId="0" xfId="0" applyFont="1" applyAlignment="1">
      <alignment horizontal="right"/>
    </xf>
    <xf numFmtId="0" fontId="148" fillId="13" borderId="0" xfId="3" applyFont="1" applyFill="1" applyBorder="1" applyAlignment="1">
      <alignment horizontal="center" vertical="center" wrapText="1"/>
    </xf>
    <xf numFmtId="14" fontId="84" fillId="0" borderId="0" xfId="0" applyNumberFormat="1" applyFont="1" applyAlignment="1">
      <alignment horizontal="right" vertical="center"/>
    </xf>
    <xf numFmtId="14" fontId="64" fillId="0" borderId="0" xfId="0" applyNumberFormat="1" applyFont="1" applyAlignment="1">
      <alignment horizontal="right" vertical="center"/>
    </xf>
    <xf numFmtId="0" fontId="115" fillId="0" borderId="0" xfId="3" applyFont="1" applyFill="1">
      <alignment vertical="top"/>
    </xf>
    <xf numFmtId="0" fontId="115" fillId="0" borderId="0" xfId="0" applyFont="1" applyAlignment="1">
      <alignment horizontal="left" indent="6"/>
    </xf>
    <xf numFmtId="0" fontId="92" fillId="0" borderId="0" xfId="0" applyFont="1" applyAlignment="1">
      <alignment horizontal="left" vertical="center"/>
    </xf>
    <xf numFmtId="0" fontId="93" fillId="0" borderId="0" xfId="0" applyFont="1" applyAlignment="1">
      <alignment horizontal="left" vertical="center"/>
    </xf>
    <xf numFmtId="0" fontId="0" fillId="0" borderId="0" xfId="0" applyAlignment="1">
      <alignment horizontal="left" vertical="center"/>
    </xf>
    <xf numFmtId="0" fontId="135" fillId="0" borderId="0" xfId="19" applyFont="1"/>
    <xf numFmtId="0" fontId="124" fillId="0" borderId="0" xfId="2" applyFont="1" applyFill="1" applyBorder="1" applyAlignment="1" applyProtection="1">
      <alignment horizontal="left" vertical="center"/>
    </xf>
    <xf numFmtId="0" fontId="31" fillId="13" borderId="0" xfId="0" applyFont="1" applyFill="1" applyBorder="1" applyAlignment="1" applyProtection="1">
      <alignment horizontal="center" vertical="center" wrapText="1"/>
      <protection locked="0"/>
    </xf>
    <xf numFmtId="0" fontId="57" fillId="13" borderId="0" xfId="0" applyFont="1" applyFill="1" applyBorder="1" applyAlignment="1" applyProtection="1">
      <alignment horizontal="center" vertical="center" wrapText="1"/>
      <protection locked="0"/>
    </xf>
    <xf numFmtId="0" fontId="182" fillId="6" borderId="0" xfId="0" applyFont="1" applyFill="1" applyBorder="1" applyAlignment="1">
      <alignment vertical="center" wrapText="1"/>
    </xf>
    <xf numFmtId="3" fontId="57" fillId="10" borderId="0" xfId="22" applyNumberFormat="1" applyFont="1" applyFill="1" applyBorder="1" applyAlignment="1">
      <alignment horizontal="right" vertical="center" indent="1"/>
    </xf>
    <xf numFmtId="3" fontId="31" fillId="12" borderId="0" xfId="22" applyNumberFormat="1" applyFont="1" applyFill="1" applyBorder="1" applyAlignment="1">
      <alignment horizontal="right" vertical="center" indent="1"/>
    </xf>
    <xf numFmtId="0" fontId="100" fillId="0" borderId="0" xfId="2" applyFont="1" applyFill="1" applyAlignment="1" applyProtection="1">
      <alignment horizontal="left" vertical="center"/>
    </xf>
    <xf numFmtId="0" fontId="23" fillId="0" borderId="0" xfId="3" applyFont="1" applyFill="1" applyAlignment="1">
      <alignment horizontal="left" vertical="center"/>
    </xf>
    <xf numFmtId="14" fontId="23" fillId="0" borderId="0" xfId="0" applyNumberFormat="1" applyFont="1" applyAlignment="1">
      <alignment horizontal="right" vertical="center"/>
    </xf>
    <xf numFmtId="0" fontId="64" fillId="15" borderId="0" xfId="3" applyFont="1" applyFill="1" applyAlignment="1">
      <alignment horizontal="left" vertical="center"/>
    </xf>
    <xf numFmtId="0" fontId="116" fillId="0" borderId="0" xfId="0" applyFont="1"/>
    <xf numFmtId="0" fontId="183" fillId="0" borderId="0" xfId="0" applyFont="1"/>
    <xf numFmtId="0" fontId="33" fillId="0" borderId="0" xfId="0" applyFont="1" applyAlignment="1">
      <alignment horizontal="right"/>
    </xf>
    <xf numFmtId="10" fontId="102" fillId="0" borderId="0" xfId="0" applyNumberFormat="1" applyFont="1"/>
    <xf numFmtId="170" fontId="33" fillId="6" borderId="0" xfId="0" applyNumberFormat="1" applyFont="1" applyFill="1" applyBorder="1" applyAlignment="1">
      <alignment horizontal="right" vertical="center"/>
    </xf>
    <xf numFmtId="0" fontId="117" fillId="13" borderId="0" xfId="0" applyFont="1" applyFill="1" applyBorder="1" applyAlignment="1">
      <alignment horizontal="center" vertical="center" wrapText="1"/>
    </xf>
    <xf numFmtId="0" fontId="31" fillId="16" borderId="0" xfId="0" applyFont="1" applyFill="1" applyBorder="1" applyAlignment="1">
      <alignment vertical="center" wrapText="1"/>
    </xf>
    <xf numFmtId="0" fontId="184" fillId="18" borderId="0" xfId="0" applyFont="1" applyFill="1" applyBorder="1" applyAlignment="1">
      <alignment horizontal="left" vertical="center" wrapText="1"/>
    </xf>
    <xf numFmtId="0" fontId="105" fillId="18" borderId="0" xfId="0" applyFont="1" applyFill="1" applyBorder="1" applyAlignment="1">
      <alignment horizontal="left" vertical="center" wrapText="1"/>
    </xf>
    <xf numFmtId="0" fontId="34" fillId="0" borderId="0" xfId="0" applyFont="1" applyAlignment="1">
      <alignment vertical="center"/>
    </xf>
    <xf numFmtId="0" fontId="128" fillId="0" borderId="0" xfId="0" applyFont="1" applyFill="1" applyAlignment="1">
      <alignment vertical="center"/>
    </xf>
    <xf numFmtId="0" fontId="128" fillId="0" borderId="0" xfId="0" applyFont="1" applyAlignment="1">
      <alignment horizontal="left" vertical="center" wrapText="1"/>
    </xf>
    <xf numFmtId="0" fontId="34" fillId="0" borderId="0" xfId="0" applyNumberFormat="1" applyFont="1" applyAlignment="1">
      <alignment vertical="top"/>
    </xf>
    <xf numFmtId="0" fontId="0" fillId="0" borderId="0" xfId="0" applyNumberFormat="1" applyAlignment="1">
      <alignment vertical="top"/>
    </xf>
    <xf numFmtId="0" fontId="34" fillId="0" borderId="0" xfId="0" applyNumberFormat="1" applyFont="1" applyAlignment="1">
      <alignment vertical="center"/>
    </xf>
    <xf numFmtId="0" fontId="117" fillId="13" borderId="0" xfId="0" applyFont="1" applyFill="1" applyBorder="1" applyAlignment="1">
      <alignment horizontal="left" vertical="center" wrapText="1" indent="2"/>
    </xf>
    <xf numFmtId="0" fontId="13" fillId="16" borderId="0" xfId="30" applyFont="1" applyFill="1" applyAlignment="1" applyProtection="1">
      <alignment vertical="center"/>
    </xf>
    <xf numFmtId="168" fontId="185" fillId="17" borderId="0" xfId="0" applyNumberFormat="1" applyFont="1" applyFill="1" applyBorder="1" applyAlignment="1">
      <alignment horizontal="right" vertical="center" wrapText="1"/>
    </xf>
    <xf numFmtId="3" fontId="150" fillId="18" borderId="0" xfId="0" applyNumberFormat="1" applyFont="1" applyFill="1" applyBorder="1" applyAlignment="1">
      <alignment vertical="center"/>
    </xf>
    <xf numFmtId="3" fontId="59" fillId="10" borderId="0" xfId="1" applyNumberFormat="1" applyFont="1" applyFill="1" applyBorder="1" applyAlignment="1">
      <alignment horizontal="right" vertical="center"/>
    </xf>
    <xf numFmtId="3" fontId="119" fillId="13" borderId="0" xfId="0" applyNumberFormat="1" applyFont="1" applyFill="1" applyBorder="1" applyAlignment="1">
      <alignment vertical="center"/>
    </xf>
    <xf numFmtId="168" fontId="185" fillId="17" borderId="0" xfId="0" applyNumberFormat="1" applyFont="1" applyFill="1" applyBorder="1" applyAlignment="1">
      <alignment vertical="center"/>
    </xf>
    <xf numFmtId="10" fontId="119" fillId="13" borderId="0" xfId="0" applyNumberFormat="1" applyFont="1" applyFill="1" applyBorder="1" applyAlignment="1">
      <alignment vertical="center"/>
    </xf>
    <xf numFmtId="0" fontId="130" fillId="0" borderId="0" xfId="0" applyFont="1" applyAlignment="1"/>
    <xf numFmtId="0" fontId="133" fillId="0" borderId="0" xfId="0" applyFont="1" applyAlignment="1">
      <alignment vertical="center"/>
    </xf>
    <xf numFmtId="3" fontId="43" fillId="6" borderId="0" xfId="9"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wrapText="1"/>
    </xf>
    <xf numFmtId="168" fontId="42" fillId="13" borderId="0" xfId="9" applyNumberFormat="1" applyFont="1" applyFill="1" applyBorder="1" applyAlignment="1" applyProtection="1">
      <alignment horizontal="right" vertical="center" wrapText="1"/>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3" fontId="42" fillId="19" borderId="0" xfId="8" applyNumberFormat="1" applyFont="1" applyFill="1" applyBorder="1" applyAlignment="1" applyProtection="1">
      <alignment horizontal="right" vertical="center"/>
    </xf>
    <xf numFmtId="10" fontId="42" fillId="19" borderId="0" xfId="4" applyNumberFormat="1" applyFont="1" applyFill="1" applyBorder="1" applyAlignment="1" applyProtection="1">
      <alignment horizontal="right" vertical="center"/>
    </xf>
    <xf numFmtId="3" fontId="42" fillId="13" borderId="0" xfId="8" applyNumberFormat="1" applyFont="1" applyFill="1" applyBorder="1" applyAlignment="1" applyProtection="1">
      <alignment horizontal="right" vertical="center"/>
    </xf>
    <xf numFmtId="10" fontId="42" fillId="13" borderId="0" xfId="4" applyNumberFormat="1" applyFont="1" applyFill="1" applyBorder="1" applyAlignment="1" applyProtection="1">
      <alignment horizontal="right" vertical="center"/>
    </xf>
    <xf numFmtId="0" fontId="42" fillId="6" borderId="0" xfId="0" applyFont="1" applyFill="1" applyBorder="1" applyAlignment="1">
      <alignment horizontal="left" vertical="center" wrapText="1"/>
    </xf>
    <xf numFmtId="3" fontId="42" fillId="6" borderId="0" xfId="8" applyNumberFormat="1" applyFont="1" applyFill="1" applyBorder="1" applyAlignment="1" applyProtection="1">
      <alignment horizontal="right" vertical="center"/>
    </xf>
    <xf numFmtId="10" fontId="42" fillId="6" borderId="0" xfId="4" applyNumberFormat="1" applyFont="1" applyFill="1" applyBorder="1" applyAlignment="1" applyProtection="1">
      <alignment horizontal="right" vertical="center"/>
    </xf>
    <xf numFmtId="0" fontId="46" fillId="0" borderId="0" xfId="0" applyFont="1" applyAlignment="1">
      <alignment vertical="center"/>
    </xf>
    <xf numFmtId="0" fontId="13" fillId="16" borderId="0" xfId="30" applyFont="1" applyFill="1" applyAlignment="1" applyProtection="1">
      <alignment horizontal="right" vertical="center"/>
    </xf>
    <xf numFmtId="0" fontId="13" fillId="16" borderId="0" xfId="30" applyFont="1" applyFill="1" applyAlignment="1" applyProtection="1">
      <alignment vertical="center" wrapText="1"/>
    </xf>
    <xf numFmtId="3" fontId="87" fillId="19" borderId="0" xfId="9" applyNumberFormat="1" applyFont="1" applyFill="1" applyBorder="1" applyAlignment="1" applyProtection="1">
      <alignment horizontal="right" vertical="center"/>
    </xf>
    <xf numFmtId="10" fontId="87" fillId="19" borderId="0" xfId="4" applyNumberFormat="1" applyFont="1" applyFill="1" applyBorder="1" applyAlignment="1" applyProtection="1">
      <alignment horizontal="right" vertical="center" wrapText="1"/>
    </xf>
    <xf numFmtId="3" fontId="87" fillId="6" borderId="0" xfId="9" applyNumberFormat="1" applyFont="1" applyFill="1" applyBorder="1" applyAlignment="1" applyProtection="1">
      <alignment horizontal="right" vertical="center"/>
    </xf>
    <xf numFmtId="10" fontId="87" fillId="6" borderId="0" xfId="4" applyNumberFormat="1" applyFont="1" applyFill="1" applyBorder="1" applyAlignment="1" applyProtection="1">
      <alignment horizontal="right" vertical="center" wrapText="1"/>
    </xf>
    <xf numFmtId="0" fontId="186" fillId="13" borderId="0" xfId="0" applyFont="1" applyFill="1" applyBorder="1" applyAlignment="1">
      <alignment horizontal="center" vertical="center" wrapText="1"/>
    </xf>
    <xf numFmtId="0" fontId="43" fillId="18" borderId="0" xfId="0" applyFont="1" applyFill="1" applyBorder="1" applyAlignment="1">
      <alignment horizontal="center" vertical="center"/>
    </xf>
    <xf numFmtId="0" fontId="87" fillId="13" borderId="0" xfId="0" applyFont="1" applyFill="1" applyBorder="1" applyAlignment="1">
      <alignment horizontal="left" vertical="center" wrapText="1" indent="1"/>
    </xf>
    <xf numFmtId="0" fontId="119" fillId="13" borderId="0" xfId="0" applyFont="1" applyFill="1" applyBorder="1" applyAlignment="1">
      <alignment horizontal="left" vertical="center" wrapText="1"/>
    </xf>
    <xf numFmtId="0" fontId="104" fillId="0" borderId="0" xfId="0" applyFont="1" applyBorder="1"/>
    <xf numFmtId="0" fontId="187" fillId="0" borderId="0" xfId="0" applyFont="1" applyBorder="1" applyAlignment="1">
      <alignment vertical="center"/>
    </xf>
    <xf numFmtId="0" fontId="187" fillId="0" borderId="0" xfId="0" applyFont="1" applyBorder="1"/>
    <xf numFmtId="14" fontId="33" fillId="13" borderId="0" xfId="0" applyNumberFormat="1" applyFont="1" applyFill="1" applyAlignment="1">
      <alignment horizontal="center" vertical="center" wrapText="1"/>
    </xf>
    <xf numFmtId="14" fontId="133" fillId="13" borderId="0" xfId="0" applyNumberFormat="1" applyFont="1" applyFill="1" applyAlignment="1">
      <alignment horizontal="center" vertical="center" wrapText="1"/>
    </xf>
    <xf numFmtId="0" fontId="188" fillId="6" borderId="0" xfId="0" applyFont="1" applyFill="1" applyBorder="1" applyAlignment="1">
      <alignment vertical="center"/>
    </xf>
    <xf numFmtId="0" fontId="166" fillId="19" borderId="0" xfId="0" applyFont="1" applyFill="1" applyBorder="1" applyAlignment="1">
      <alignment vertical="center"/>
    </xf>
    <xf numFmtId="167" fontId="87" fillId="19" borderId="0" xfId="1" applyNumberFormat="1" applyFont="1" applyFill="1" applyBorder="1" applyAlignment="1">
      <alignment horizontal="center" vertical="center"/>
    </xf>
    <xf numFmtId="167" fontId="87" fillId="19" borderId="0" xfId="1" applyNumberFormat="1" applyFont="1" applyFill="1" applyBorder="1" applyAlignment="1">
      <alignment horizontal="left" vertical="center" indent="1"/>
    </xf>
    <xf numFmtId="169" fontId="87" fillId="19" borderId="0" xfId="1" applyNumberFormat="1" applyFont="1" applyFill="1" applyBorder="1" applyAlignment="1">
      <alignment horizontal="center" vertical="center" wrapText="1"/>
    </xf>
    <xf numFmtId="0" fontId="119" fillId="19" borderId="0" xfId="0" applyFont="1" applyFill="1" applyBorder="1" applyAlignment="1">
      <alignment vertical="center"/>
    </xf>
    <xf numFmtId="10" fontId="87" fillId="19" borderId="0" xfId="1" applyNumberFormat="1" applyFont="1" applyFill="1" applyBorder="1" applyAlignment="1">
      <alignment horizontal="right" vertical="center" indent="3"/>
    </xf>
    <xf numFmtId="0" fontId="36" fillId="0" borderId="0" xfId="30" applyFont="1" applyAlignment="1" applyProtection="1">
      <alignment vertical="center"/>
      <protection locked="0"/>
    </xf>
    <xf numFmtId="0" fontId="14" fillId="0" borderId="0" xfId="30" applyFont="1" applyAlignment="1" applyProtection="1">
      <alignment vertical="center"/>
      <protection locked="0"/>
    </xf>
    <xf numFmtId="0" fontId="87" fillId="19" borderId="0" xfId="0" applyFont="1" applyFill="1" applyBorder="1" applyAlignment="1">
      <alignment horizontal="right" vertical="center" wrapText="1"/>
    </xf>
    <xf numFmtId="0" fontId="0" fillId="0" borderId="0" xfId="0" applyAlignment="1"/>
    <xf numFmtId="0" fontId="92" fillId="0" borderId="0" xfId="0" applyFont="1" applyFill="1" applyBorder="1" applyAlignment="1">
      <alignment vertical="center"/>
    </xf>
    <xf numFmtId="0" fontId="132" fillId="0" borderId="0" xfId="0" applyFont="1" applyFill="1" applyBorder="1" applyAlignment="1">
      <alignment vertical="top"/>
    </xf>
    <xf numFmtId="0" fontId="87" fillId="19" borderId="0" xfId="0" applyFont="1" applyFill="1" applyBorder="1" applyAlignment="1">
      <alignment horizontal="left" vertical="center" wrapText="1"/>
    </xf>
    <xf numFmtId="0" fontId="87" fillId="19" borderId="0" xfId="0" applyFont="1" applyFill="1" applyBorder="1" applyAlignment="1">
      <alignment horizontal="left" vertical="center"/>
    </xf>
    <xf numFmtId="0" fontId="42" fillId="16" borderId="0" xfId="30" applyFont="1" applyFill="1" applyBorder="1" applyAlignment="1" applyProtection="1">
      <alignment horizontal="left" vertical="center" wrapText="1"/>
    </xf>
    <xf numFmtId="0" fontId="15" fillId="0" borderId="0" xfId="2" applyAlignment="1" applyProtection="1">
      <alignment horizontal="left" vertical="center"/>
    </xf>
    <xf numFmtId="0" fontId="132" fillId="0" borderId="0" xfId="0" applyFont="1" applyFill="1" applyBorder="1" applyAlignment="1">
      <alignment vertical="center"/>
    </xf>
    <xf numFmtId="3" fontId="0" fillId="0" borderId="0" xfId="0" applyNumberFormat="1" applyFont="1"/>
    <xf numFmtId="3" fontId="104" fillId="6" borderId="0" xfId="27" applyNumberFormat="1" applyFont="1" applyFill="1" applyAlignment="1">
      <alignment horizontal="right" vertical="center"/>
    </xf>
    <xf numFmtId="0" fontId="192" fillId="0" borderId="0" xfId="0" applyFont="1" applyBorder="1" applyAlignment="1">
      <alignment horizontal="left" vertical="center"/>
    </xf>
    <xf numFmtId="0" fontId="33" fillId="0" borderId="0" xfId="3" applyFont="1" applyAlignment="1">
      <alignment horizontal="right" vertical="center" indent="1"/>
    </xf>
    <xf numFmtId="0" fontId="0" fillId="0" borderId="0" xfId="0" applyBorder="1" applyAlignment="1">
      <alignment vertical="center"/>
    </xf>
    <xf numFmtId="9" fontId="31" fillId="13" borderId="0" xfId="10" applyNumberFormat="1" applyFont="1" applyFill="1" applyBorder="1" applyAlignment="1" applyProtection="1">
      <alignment vertical="center"/>
    </xf>
    <xf numFmtId="3" fontId="63" fillId="6" borderId="0" xfId="22" applyNumberFormat="1" applyFont="1" applyFill="1" applyAlignment="1">
      <alignment vertical="center"/>
    </xf>
    <xf numFmtId="10" fontId="63" fillId="6" borderId="0" xfId="22" applyNumberFormat="1" applyFont="1" applyFill="1" applyAlignment="1">
      <alignment vertical="center"/>
    </xf>
    <xf numFmtId="0" fontId="133" fillId="13" borderId="0" xfId="0" applyFont="1" applyFill="1" applyBorder="1" applyAlignment="1">
      <alignment horizontal="center" vertical="center"/>
    </xf>
    <xf numFmtId="0" fontId="33" fillId="13" borderId="0" xfId="0" applyFont="1" applyFill="1" applyBorder="1" applyAlignment="1">
      <alignment horizontal="center" vertical="center"/>
    </xf>
    <xf numFmtId="0" fontId="42" fillId="13" borderId="0" xfId="3" applyFont="1" applyFill="1" applyBorder="1" applyAlignment="1">
      <alignment horizontal="center" vertical="center" wrapText="1"/>
    </xf>
    <xf numFmtId="0" fontId="33" fillId="13" borderId="0" xfId="3" applyFont="1" applyFill="1" applyBorder="1" applyAlignment="1">
      <alignment horizontal="center" vertical="center" wrapText="1"/>
    </xf>
    <xf numFmtId="0" fontId="0" fillId="0" borderId="0" xfId="0" applyFont="1" applyAlignment="1">
      <alignment vertical="center"/>
    </xf>
    <xf numFmtId="0" fontId="57" fillId="0" borderId="0" xfId="0" applyFont="1" applyAlignment="1">
      <alignment horizontal="right"/>
    </xf>
    <xf numFmtId="0" fontId="60" fillId="0" borderId="0" xfId="0" applyFont="1" applyAlignment="1">
      <alignment horizontal="left" vertical="center" wrapText="1"/>
    </xf>
    <xf numFmtId="0" fontId="194" fillId="0" borderId="0" xfId="0" applyFont="1"/>
    <xf numFmtId="0" fontId="9" fillId="19" borderId="0" xfId="3" applyFont="1" applyFill="1" applyAlignment="1">
      <alignment vertical="center"/>
    </xf>
    <xf numFmtId="0" fontId="19" fillId="19" borderId="0" xfId="3" applyFont="1" applyFill="1">
      <alignment vertical="top"/>
    </xf>
    <xf numFmtId="166" fontId="9" fillId="20" borderId="0" xfId="1" applyNumberFormat="1" applyFont="1" applyFill="1" applyBorder="1" applyAlignment="1">
      <alignment horizontal="right" vertical="center"/>
    </xf>
    <xf numFmtId="10" fontId="10" fillId="20" borderId="0" xfId="4" applyNumberFormat="1" applyFont="1" applyFill="1" applyBorder="1" applyAlignment="1">
      <alignment horizontal="right" vertical="center"/>
    </xf>
    <xf numFmtId="0" fontId="74" fillId="21" borderId="0" xfId="3" applyFont="1" applyFill="1" applyBorder="1" applyAlignment="1">
      <alignment horizontal="left" vertical="center" indent="1"/>
    </xf>
    <xf numFmtId="0" fontId="94" fillId="6" borderId="0" xfId="0" applyFont="1" applyFill="1" applyBorder="1" applyAlignment="1">
      <alignment horizontal="right" vertical="center" indent="5"/>
    </xf>
    <xf numFmtId="14" fontId="43" fillId="6" borderId="0" xfId="3" applyNumberFormat="1" applyFont="1" applyFill="1" applyBorder="1" applyAlignment="1">
      <alignment horizontal="right" vertical="center" wrapText="1" indent="5"/>
    </xf>
    <xf numFmtId="178" fontId="94" fillId="6" borderId="0" xfId="0" applyNumberFormat="1" applyFont="1" applyFill="1" applyBorder="1" applyAlignment="1">
      <alignment horizontal="right" vertical="center" indent="5"/>
    </xf>
    <xf numFmtId="0" fontId="57" fillId="0" borderId="0" xfId="0" applyFont="1" applyAlignment="1">
      <alignment horizontal="right" vertical="center" indent="1"/>
    </xf>
    <xf numFmtId="0" fontId="60" fillId="0" borderId="0" xfId="0" applyFont="1" applyAlignment="1">
      <alignment horizontal="left" vertical="center"/>
    </xf>
    <xf numFmtId="0" fontId="92" fillId="0" borderId="0" xfId="0" applyFont="1" applyAlignment="1">
      <alignment vertical="center"/>
    </xf>
    <xf numFmtId="0" fontId="89" fillId="13" borderId="0" xfId="23" applyFont="1" applyFill="1" applyBorder="1" applyAlignment="1">
      <alignment vertical="center"/>
    </xf>
    <xf numFmtId="4" fontId="33" fillId="13" borderId="0" xfId="0" applyNumberFormat="1" applyFont="1" applyFill="1" applyBorder="1" applyAlignment="1">
      <alignment horizontal="right" vertical="center"/>
    </xf>
    <xf numFmtId="0" fontId="89" fillId="6" borderId="0" xfId="23" applyFont="1" applyFill="1" applyBorder="1" applyAlignment="1">
      <alignment horizontal="left" vertical="center" wrapText="1"/>
    </xf>
    <xf numFmtId="0" fontId="55" fillId="0" borderId="0" xfId="3" applyFont="1">
      <alignment vertical="top"/>
    </xf>
    <xf numFmtId="49" fontId="55" fillId="0" borderId="0" xfId="3" quotePrefix="1" applyNumberFormat="1" applyFont="1" applyAlignment="1">
      <alignment vertical="top"/>
    </xf>
    <xf numFmtId="0" fontId="42" fillId="13" borderId="0" xfId="0" applyFont="1" applyFill="1" applyBorder="1" applyAlignment="1">
      <alignment horizontal="left" vertical="center" wrapText="1" indent="2"/>
    </xf>
    <xf numFmtId="0" fontId="117" fillId="13" borderId="0" xfId="0" applyFont="1" applyFill="1" applyBorder="1" applyAlignment="1">
      <alignment horizontal="center" vertical="center" wrapText="1"/>
    </xf>
    <xf numFmtId="3" fontId="105" fillId="18" borderId="0" xfId="0" applyNumberFormat="1" applyFont="1" applyFill="1" applyBorder="1" applyAlignment="1">
      <alignment horizontal="right" vertical="center" indent="1"/>
    </xf>
    <xf numFmtId="3" fontId="87" fillId="13" borderId="0" xfId="0" applyNumberFormat="1" applyFont="1" applyFill="1" applyBorder="1" applyAlignment="1">
      <alignment horizontal="right" vertical="center" indent="1"/>
    </xf>
    <xf numFmtId="10" fontId="105" fillId="18" borderId="0" xfId="0" applyNumberFormat="1" applyFont="1" applyFill="1" applyBorder="1" applyAlignment="1">
      <alignment horizontal="right" vertical="center" indent="1"/>
    </xf>
    <xf numFmtId="10" fontId="87" fillId="13" borderId="0" xfId="0" applyNumberFormat="1" applyFont="1" applyFill="1" applyBorder="1" applyAlignment="1">
      <alignment horizontal="right" vertical="center" indent="1"/>
    </xf>
    <xf numFmtId="0" fontId="117" fillId="13" borderId="0" xfId="0" applyFont="1" applyFill="1" applyBorder="1" applyAlignment="1">
      <alignment horizontal="right" vertical="center" wrapText="1" indent="1"/>
    </xf>
    <xf numFmtId="3" fontId="43" fillId="6" borderId="0" xfId="12" applyNumberFormat="1" applyFont="1" applyFill="1" applyBorder="1" applyAlignment="1">
      <alignment horizontal="right" vertical="center" indent="2"/>
    </xf>
    <xf numFmtId="0" fontId="33" fillId="7" borderId="0" xfId="0" applyFont="1" applyFill="1" applyBorder="1" applyAlignment="1">
      <alignment horizontal="left" vertical="center" indent="1"/>
    </xf>
    <xf numFmtId="0" fontId="111" fillId="7" borderId="0" xfId="0" applyFont="1" applyFill="1" applyBorder="1" applyAlignment="1">
      <alignment horizontal="left" vertical="center" indent="1"/>
    </xf>
    <xf numFmtId="0" fontId="107" fillId="7" borderId="0" xfId="0" applyFont="1" applyFill="1" applyBorder="1" applyAlignment="1">
      <alignment horizontal="left" vertical="center" indent="1"/>
    </xf>
    <xf numFmtId="0" fontId="31" fillId="13" borderId="0" xfId="3" applyFont="1" applyFill="1" applyAlignment="1">
      <alignment horizontal="left" vertical="center" wrapText="1" indent="1"/>
    </xf>
    <xf numFmtId="0" fontId="148" fillId="13" borderId="0" xfId="3" applyFont="1" applyFill="1" applyBorder="1" applyAlignment="1">
      <alignment horizontal="left" vertical="center" indent="1"/>
    </xf>
    <xf numFmtId="0" fontId="33" fillId="7" borderId="0" xfId="0" applyFont="1" applyFill="1" applyBorder="1" applyAlignment="1">
      <alignment horizontal="left" vertical="center" wrapText="1"/>
    </xf>
    <xf numFmtId="0" fontId="33" fillId="6" borderId="0" xfId="23" applyFont="1" applyFill="1" applyBorder="1" applyAlignment="1">
      <alignment horizontal="left" vertical="center" wrapText="1" indent="1"/>
    </xf>
    <xf numFmtId="0" fontId="33" fillId="6" borderId="0" xfId="21" applyFont="1" applyFill="1" applyBorder="1" applyAlignment="1">
      <alignment horizontal="left" vertical="center" wrapText="1" indent="1"/>
    </xf>
    <xf numFmtId="0" fontId="33" fillId="6" borderId="0" xfId="3" applyFont="1" applyFill="1" applyBorder="1" applyAlignment="1">
      <alignment horizontal="left" vertical="center" indent="1"/>
    </xf>
    <xf numFmtId="175" fontId="87" fillId="6" borderId="0" xfId="24" applyNumberFormat="1" applyFont="1" applyFill="1" applyAlignment="1">
      <alignment horizontal="right" vertical="center"/>
    </xf>
    <xf numFmtId="175" fontId="115" fillId="6" borderId="0" xfId="24" applyNumberFormat="1" applyFont="1" applyFill="1" applyAlignment="1">
      <alignment horizontal="right" vertical="center"/>
    </xf>
    <xf numFmtId="176" fontId="111" fillId="7" borderId="0" xfId="0" applyNumberFormat="1" applyFont="1" applyFill="1" applyBorder="1" applyAlignment="1" applyProtection="1">
      <alignment horizontal="right" vertical="center"/>
    </xf>
    <xf numFmtId="10" fontId="111" fillId="7" borderId="0" xfId="0" applyNumberFormat="1" applyFont="1" applyFill="1" applyBorder="1" applyAlignment="1">
      <alignment horizontal="right" vertical="center"/>
    </xf>
    <xf numFmtId="0" fontId="195" fillId="0" borderId="0" xfId="0" applyFont="1"/>
    <xf numFmtId="0" fontId="42" fillId="13" borderId="0" xfId="3" applyFont="1" applyFill="1" applyBorder="1" applyAlignment="1">
      <alignment horizontal="center" vertical="center"/>
    </xf>
    <xf numFmtId="0" fontId="162" fillId="12" borderId="0"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63" fillId="12" borderId="0" xfId="0" applyFont="1" applyFill="1" applyBorder="1" applyAlignment="1">
      <alignment horizontal="center" vertical="center" wrapText="1"/>
    </xf>
    <xf numFmtId="0" fontId="14" fillId="12" borderId="0" xfId="0" applyFont="1" applyFill="1" applyBorder="1" applyAlignment="1">
      <alignment horizontal="center" vertical="center" wrapText="1"/>
    </xf>
    <xf numFmtId="0" fontId="157" fillId="12" borderId="0" xfId="0" applyFont="1" applyFill="1" applyBorder="1" applyAlignment="1">
      <alignment horizontal="center" vertical="center"/>
    </xf>
    <xf numFmtId="0" fontId="158" fillId="12" borderId="0" xfId="0" applyFont="1" applyFill="1" applyBorder="1" applyAlignment="1">
      <alignment horizontal="center" vertical="center"/>
    </xf>
    <xf numFmtId="0" fontId="1" fillId="12" borderId="0" xfId="0" applyFont="1" applyFill="1" applyBorder="1" applyAlignment="1">
      <alignment horizontal="center" vertical="center" wrapText="1"/>
    </xf>
    <xf numFmtId="0" fontId="159" fillId="12" borderId="0" xfId="0" applyFont="1" applyFill="1" applyBorder="1" applyAlignment="1">
      <alignment horizontal="center" vertical="center" wrapText="1"/>
    </xf>
    <xf numFmtId="0" fontId="160" fillId="12" borderId="0" xfId="0" applyFont="1" applyFill="1" applyBorder="1" applyAlignment="1">
      <alignment horizontal="center" vertical="center"/>
    </xf>
    <xf numFmtId="0" fontId="157" fillId="12" borderId="0" xfId="0" applyFont="1" applyFill="1" applyBorder="1" applyAlignment="1">
      <alignment horizontal="center" vertical="center" wrapText="1"/>
    </xf>
    <xf numFmtId="0" fontId="161" fillId="12" borderId="0" xfId="0" applyFont="1" applyFill="1" applyBorder="1" applyAlignment="1">
      <alignment horizontal="center" vertical="center"/>
    </xf>
    <xf numFmtId="0" fontId="13" fillId="16" borderId="0" xfId="30" applyFont="1" applyFill="1" applyAlignment="1" applyProtection="1">
      <alignment horizontal="center" vertical="top" wrapText="1"/>
    </xf>
    <xf numFmtId="0" fontId="13" fillId="16" borderId="0" xfId="30" applyFont="1" applyFill="1" applyAlignment="1" applyProtection="1">
      <alignment horizontal="center" vertical="top"/>
    </xf>
    <xf numFmtId="0" fontId="10" fillId="16" borderId="0" xfId="30" applyFont="1" applyFill="1" applyAlignment="1" applyProtection="1">
      <alignment horizontal="right" vertical="center" wrapText="1"/>
    </xf>
    <xf numFmtId="0" fontId="10" fillId="16" borderId="0" xfId="30" applyFont="1" applyFill="1" applyAlignment="1" applyProtection="1">
      <alignment horizontal="right" vertical="center"/>
    </xf>
    <xf numFmtId="0" fontId="13" fillId="16" borderId="0" xfId="30" applyFont="1" applyFill="1" applyAlignment="1" applyProtection="1">
      <alignment horizontal="center" vertical="center" wrapText="1"/>
    </xf>
    <xf numFmtId="0" fontId="190" fillId="13" borderId="0" xfId="0" applyFont="1" applyFill="1" applyBorder="1" applyAlignment="1">
      <alignment horizontal="center" vertical="center" wrapText="1"/>
    </xf>
    <xf numFmtId="0" fontId="105" fillId="13" borderId="0" xfId="0" applyFont="1" applyFill="1" applyBorder="1" applyAlignment="1">
      <alignment horizontal="center" vertical="center" wrapText="1"/>
    </xf>
    <xf numFmtId="0" fontId="117" fillId="13" borderId="0" xfId="0" applyFont="1" applyFill="1" applyBorder="1" applyAlignment="1">
      <alignment horizontal="center" vertical="center" wrapText="1"/>
    </xf>
    <xf numFmtId="10" fontId="120" fillId="13" borderId="0" xfId="0" applyNumberFormat="1" applyFont="1" applyFill="1" applyBorder="1" applyAlignment="1">
      <alignment horizontal="center" vertical="center"/>
    </xf>
    <xf numFmtId="3" fontId="120" fillId="13" borderId="0" xfId="0" applyNumberFormat="1" applyFont="1" applyFill="1" applyBorder="1" applyAlignment="1">
      <alignment horizontal="center" vertical="center"/>
    </xf>
    <xf numFmtId="3" fontId="31" fillId="13" borderId="0" xfId="0" applyNumberFormat="1" applyFont="1" applyFill="1" applyBorder="1" applyAlignment="1">
      <alignment horizontal="center" vertical="center" wrapText="1"/>
    </xf>
    <xf numFmtId="0" fontId="33" fillId="0" borderId="0" xfId="0" applyFont="1" applyBorder="1" applyAlignment="1">
      <alignment horizontal="right"/>
    </xf>
    <xf numFmtId="0" fontId="34" fillId="13" borderId="0" xfId="0" applyFont="1" applyFill="1" applyBorder="1" applyAlignment="1">
      <alignment horizontal="center" vertical="center" wrapText="1"/>
    </xf>
    <xf numFmtId="0" fontId="48" fillId="13" borderId="0" xfId="0" applyFont="1" applyFill="1" applyBorder="1" applyAlignment="1">
      <alignment horizontal="center" vertical="center" wrapText="1"/>
    </xf>
    <xf numFmtId="0" fontId="0" fillId="13" borderId="0" xfId="0" applyFill="1" applyAlignment="1">
      <alignment horizontal="center" vertical="center" wrapText="1"/>
    </xf>
    <xf numFmtId="0" fontId="34" fillId="6" borderId="0" xfId="0" applyFont="1" applyFill="1" applyBorder="1" applyAlignment="1">
      <alignment horizontal="left" vertical="center" wrapText="1"/>
    </xf>
    <xf numFmtId="0" fontId="35" fillId="0" borderId="0" xfId="0" applyFont="1" applyFill="1" applyBorder="1" applyAlignment="1">
      <alignment horizontal="left" vertical="center" wrapText="1"/>
    </xf>
    <xf numFmtId="0" fontId="31" fillId="13" borderId="0" xfId="0" applyFont="1" applyFill="1" applyBorder="1" applyAlignment="1">
      <alignment horizontal="center" vertical="center" wrapText="1"/>
    </xf>
    <xf numFmtId="0" fontId="171" fillId="0" borderId="0" xfId="0" applyFont="1" applyFill="1" applyBorder="1" applyAlignment="1">
      <alignment horizontal="left" vertical="center" wrapText="1"/>
    </xf>
    <xf numFmtId="0" fontId="171" fillId="0" borderId="0" xfId="0" applyFont="1" applyFill="1" applyAlignment="1">
      <alignment vertical="top" wrapText="1"/>
    </xf>
    <xf numFmtId="0" fontId="35" fillId="0" borderId="0" xfId="0" applyFont="1" applyFill="1" applyAlignment="1">
      <alignment vertical="top" wrapText="1"/>
    </xf>
    <xf numFmtId="3" fontId="31" fillId="13" borderId="0" xfId="0" applyNumberFormat="1" applyFont="1" applyFill="1" applyBorder="1" applyAlignment="1">
      <alignment horizontal="left" vertical="center" wrapText="1"/>
    </xf>
    <xf numFmtId="0" fontId="34" fillId="13" borderId="0" xfId="0" applyFont="1" applyFill="1" applyAlignment="1">
      <alignment horizontal="center" vertical="center" wrapText="1"/>
    </xf>
    <xf numFmtId="0" fontId="111" fillId="0" borderId="0" xfId="0" applyFont="1" applyAlignment="1">
      <alignment vertical="top" wrapText="1"/>
    </xf>
    <xf numFmtId="0" fontId="171" fillId="3" borderId="0" xfId="0" applyFont="1" applyFill="1" applyBorder="1" applyAlignment="1">
      <alignment horizontal="left" vertical="distributed" wrapText="1"/>
    </xf>
    <xf numFmtId="0" fontId="128" fillId="0" borderId="0" xfId="0" applyNumberFormat="1" applyFont="1" applyFill="1" applyBorder="1" applyAlignment="1">
      <alignment vertical="center" wrapText="1"/>
    </xf>
    <xf numFmtId="0" fontId="33" fillId="0" borderId="0" xfId="0" applyFont="1" applyAlignment="1">
      <alignment horizontal="right"/>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xf>
    <xf numFmtId="0" fontId="133" fillId="13" borderId="0" xfId="0" applyFont="1" applyFill="1" applyBorder="1" applyAlignment="1">
      <alignment horizontal="center" vertical="center"/>
    </xf>
    <xf numFmtId="14" fontId="133" fillId="13" borderId="0" xfId="0" applyNumberFormat="1" applyFont="1" applyFill="1" applyBorder="1" applyAlignment="1">
      <alignment horizontal="center" vertical="center"/>
    </xf>
    <xf numFmtId="0" fontId="133" fillId="13" borderId="0" xfId="0" applyFont="1" applyFill="1" applyAlignment="1">
      <alignment horizontal="center" vertical="center" wrapText="1"/>
    </xf>
    <xf numFmtId="0" fontId="33" fillId="13" borderId="0" xfId="0" applyFont="1" applyFill="1" applyBorder="1" applyAlignment="1">
      <alignment horizontal="center" vertical="center"/>
    </xf>
    <xf numFmtId="14" fontId="33" fillId="13" borderId="0" xfId="0" applyNumberFormat="1" applyFont="1" applyFill="1" applyBorder="1" applyAlignment="1">
      <alignment horizontal="center" vertical="center"/>
    </xf>
    <xf numFmtId="0" fontId="33" fillId="13" borderId="0" xfId="0" applyFont="1" applyFill="1" applyAlignment="1">
      <alignment horizontal="center" vertical="center" wrapText="1"/>
    </xf>
    <xf numFmtId="0" fontId="172" fillId="0" borderId="0" xfId="0" applyFont="1" applyFill="1" applyBorder="1" applyAlignment="1">
      <alignment horizontal="justify" vertical="top" wrapText="1"/>
    </xf>
    <xf numFmtId="0" fontId="132" fillId="0" borderId="0" xfId="0" applyFont="1" applyFill="1" applyBorder="1" applyAlignment="1">
      <alignment horizontal="justify" vertical="top" wrapText="1"/>
    </xf>
    <xf numFmtId="0" fontId="57" fillId="13" borderId="0" xfId="0" applyFont="1" applyFill="1" applyBorder="1" applyAlignment="1">
      <alignment horizontal="center" vertical="center" wrapText="1"/>
    </xf>
    <xf numFmtId="0" fontId="57" fillId="13" borderId="0" xfId="0" applyFont="1" applyFill="1" applyAlignment="1">
      <alignment horizontal="center" vertical="center"/>
    </xf>
    <xf numFmtId="0" fontId="57" fillId="13" borderId="0" xfId="0" applyFont="1" applyFill="1" applyBorder="1" applyAlignment="1">
      <alignment horizontal="center" vertical="center"/>
    </xf>
    <xf numFmtId="0" fontId="42" fillId="13" borderId="0" xfId="0" applyFont="1" applyFill="1" applyBorder="1" applyAlignment="1">
      <alignment horizontal="center" vertical="center" wrapText="1"/>
    </xf>
    <xf numFmtId="0" fontId="13" fillId="13" borderId="0" xfId="0" applyFont="1" applyFill="1" applyBorder="1" applyAlignment="1">
      <alignment horizontal="center" vertical="center" wrapText="1"/>
    </xf>
    <xf numFmtId="0" fontId="22" fillId="13" borderId="0" xfId="0" applyFont="1" applyFill="1" applyBorder="1" applyAlignment="1">
      <alignment horizontal="center" vertical="center" wrapText="1"/>
    </xf>
    <xf numFmtId="2" fontId="61" fillId="13" borderId="0" xfId="0" applyNumberFormat="1" applyFont="1" applyFill="1" applyBorder="1" applyAlignment="1">
      <alignment horizontal="center" vertical="center" wrapText="1"/>
    </xf>
    <xf numFmtId="0" fontId="9" fillId="13" borderId="0" xfId="0" applyFont="1" applyFill="1" applyAlignment="1">
      <alignment horizontal="center" vertical="center"/>
    </xf>
    <xf numFmtId="0" fontId="42" fillId="13" borderId="0" xfId="0" applyFont="1" applyFill="1" applyAlignment="1">
      <alignment horizontal="center" vertical="center"/>
    </xf>
    <xf numFmtId="0" fontId="128" fillId="0" borderId="0" xfId="0" applyFont="1" applyFill="1" applyAlignment="1">
      <alignment horizontal="justify" vertical="top" wrapText="1"/>
    </xf>
    <xf numFmtId="0" fontId="129" fillId="0" borderId="0" xfId="0" applyFont="1" applyAlignment="1">
      <alignment horizontal="justify" vertical="top" wrapText="1"/>
    </xf>
    <xf numFmtId="0" fontId="34" fillId="0" borderId="0" xfId="0" applyFont="1" applyFill="1" applyAlignment="1">
      <alignment horizontal="justify" vertical="top" wrapText="1"/>
    </xf>
    <xf numFmtId="0" fontId="0" fillId="0" borderId="0" xfId="0" applyAlignment="1">
      <alignment horizontal="justify" vertical="top" wrapText="1"/>
    </xf>
    <xf numFmtId="0" fontId="171" fillId="0" borderId="0" xfId="0" applyNumberFormat="1" applyFont="1" applyFill="1" applyAlignment="1">
      <alignment horizontal="left" vertical="top" wrapText="1"/>
    </xf>
    <xf numFmtId="0" fontId="33" fillId="13" borderId="0" xfId="0" applyFont="1" applyFill="1" applyAlignment="1">
      <alignment horizontal="center" wrapText="1"/>
    </xf>
    <xf numFmtId="0" fontId="142" fillId="13" borderId="0" xfId="0" applyFont="1" applyFill="1" applyAlignment="1">
      <alignment horizontal="center" vertical="center"/>
    </xf>
    <xf numFmtId="14" fontId="134" fillId="13" borderId="0" xfId="0" applyNumberFormat="1" applyFont="1" applyFill="1" applyBorder="1" applyAlignment="1">
      <alignment horizontal="center" vertical="center"/>
    </xf>
    <xf numFmtId="0" fontId="133" fillId="13" borderId="0" xfId="0" applyFont="1" applyFill="1" applyAlignment="1">
      <alignment horizontal="center" vertical="top" wrapText="1"/>
    </xf>
    <xf numFmtId="0" fontId="128" fillId="0" borderId="0" xfId="0" applyFont="1" applyFill="1" applyBorder="1" applyAlignment="1">
      <alignment vertical="top" wrapText="1"/>
    </xf>
    <xf numFmtId="0" fontId="175" fillId="0" borderId="0" xfId="0" applyFont="1" applyFill="1" applyBorder="1" applyAlignment="1">
      <alignment horizontal="justify" vertical="top" wrapText="1"/>
    </xf>
    <xf numFmtId="2" fontId="33" fillId="13" borderId="0" xfId="0" applyNumberFormat="1" applyFont="1" applyFill="1" applyBorder="1" applyAlignment="1">
      <alignment horizontal="center" vertical="center" wrapText="1"/>
    </xf>
    <xf numFmtId="0" fontId="31" fillId="13" borderId="0" xfId="0" applyFont="1" applyFill="1" applyBorder="1" applyAlignment="1">
      <alignment horizontal="center" vertical="center"/>
    </xf>
    <xf numFmtId="0" fontId="0" fillId="13" borderId="0" xfId="0" applyFill="1" applyAlignment="1">
      <alignment horizontal="center" vertical="center"/>
    </xf>
    <xf numFmtId="0" fontId="31" fillId="13" borderId="0" xfId="0" applyFont="1" applyFill="1" applyAlignment="1">
      <alignment horizontal="center" vertical="center" wrapText="1"/>
    </xf>
    <xf numFmtId="0" fontId="0" fillId="13" borderId="0" xfId="0" applyFill="1" applyAlignment="1">
      <alignment wrapText="1"/>
    </xf>
    <xf numFmtId="0" fontId="9" fillId="13" borderId="0" xfId="0" applyFont="1" applyFill="1" applyAlignment="1">
      <alignment horizontal="center" vertical="center" wrapText="1"/>
    </xf>
    <xf numFmtId="0" fontId="105" fillId="0" borderId="0" xfId="0" applyFont="1" applyAlignment="1">
      <alignment horizontal="left" vertical="top" wrapText="1"/>
    </xf>
    <xf numFmtId="0" fontId="135" fillId="0" borderId="0" xfId="0" applyFont="1" applyAlignment="1">
      <alignment horizontal="left" vertical="top" wrapText="1"/>
    </xf>
    <xf numFmtId="0" fontId="115" fillId="0" borderId="0" xfId="27" applyFont="1" applyAlignment="1">
      <alignment horizontal="left" vertical="center" wrapText="1"/>
    </xf>
    <xf numFmtId="0" fontId="84" fillId="0" borderId="0" xfId="27" applyFont="1" applyAlignment="1">
      <alignment horizontal="left" vertical="center" wrapText="1"/>
    </xf>
    <xf numFmtId="0" fontId="84" fillId="0" borderId="0" xfId="27" applyFont="1" applyAlignment="1">
      <alignment horizontal="right" vertical="center" wrapText="1"/>
    </xf>
    <xf numFmtId="0" fontId="57" fillId="0" borderId="0" xfId="0" applyFont="1" applyAlignment="1">
      <alignment horizontal="right"/>
    </xf>
    <xf numFmtId="0" fontId="0" fillId="0" borderId="0" xfId="0" applyAlignment="1"/>
    <xf numFmtId="0" fontId="42" fillId="13" borderId="0" xfId="3" applyFont="1" applyFill="1" applyBorder="1" applyAlignment="1">
      <alignment horizontal="center" vertical="center" wrapText="1"/>
    </xf>
    <xf numFmtId="0" fontId="42" fillId="13" borderId="0" xfId="3" applyFont="1" applyFill="1" applyBorder="1" applyAlignment="1">
      <alignment horizontal="center" vertical="center"/>
    </xf>
    <xf numFmtId="0" fontId="13" fillId="13" borderId="0" xfId="3" applyFont="1" applyFill="1" applyBorder="1" applyAlignment="1">
      <alignment horizontal="center" vertical="center" wrapText="1"/>
    </xf>
    <xf numFmtId="0" fontId="31" fillId="14" borderId="0" xfId="3" applyFont="1" applyFill="1" applyBorder="1" applyAlignment="1">
      <alignment horizontal="center" vertical="center" wrapText="1"/>
    </xf>
    <xf numFmtId="172" fontId="42" fillId="14" borderId="0" xfId="3" applyNumberFormat="1" applyFont="1" applyFill="1" applyBorder="1" applyAlignment="1">
      <alignment horizontal="center" vertical="center"/>
    </xf>
    <xf numFmtId="0" fontId="33" fillId="0" borderId="0" xfId="3" applyFont="1" applyAlignment="1">
      <alignment horizontal="left" vertical="center" wrapText="1"/>
    </xf>
    <xf numFmtId="0" fontId="31" fillId="14" borderId="0" xfId="3" applyFont="1" applyFill="1" applyBorder="1" applyAlignment="1">
      <alignment horizontal="center"/>
    </xf>
    <xf numFmtId="0" fontId="31" fillId="13" borderId="0" xfId="0" applyFont="1" applyFill="1" applyBorder="1" applyAlignment="1">
      <alignment horizontal="center"/>
    </xf>
    <xf numFmtId="0" fontId="84" fillId="0" borderId="0" xfId="0" applyFont="1" applyAlignment="1">
      <alignment horizontal="center" vertical="center"/>
    </xf>
    <xf numFmtId="0" fontId="64" fillId="0" borderId="0" xfId="0" applyFont="1" applyAlignment="1">
      <alignment horizontal="center" vertical="center"/>
    </xf>
    <xf numFmtId="14" fontId="84" fillId="0" borderId="0" xfId="0" applyNumberFormat="1" applyFont="1" applyAlignment="1">
      <alignment horizontal="center" vertical="center"/>
    </xf>
    <xf numFmtId="14" fontId="64" fillId="0" borderId="0" xfId="0" applyNumberFormat="1" applyFont="1" applyAlignment="1">
      <alignment horizontal="center" vertical="center"/>
    </xf>
    <xf numFmtId="0" fontId="89" fillId="13" borderId="0" xfId="0" applyFont="1" applyFill="1" applyBorder="1" applyAlignment="1">
      <alignment horizontal="left" vertical="center" wrapText="1"/>
    </xf>
    <xf numFmtId="2" fontId="33" fillId="13" borderId="0" xfId="0" applyNumberFormat="1" applyFont="1" applyFill="1" applyBorder="1" applyAlignment="1">
      <alignment horizontal="left" vertical="center" wrapText="1"/>
    </xf>
    <xf numFmtId="0" fontId="31" fillId="13" borderId="0" xfId="0" applyFont="1" applyFill="1" applyBorder="1" applyAlignment="1" applyProtection="1">
      <alignment horizontal="center" vertical="center" wrapText="1"/>
      <protection locked="0"/>
    </xf>
    <xf numFmtId="0" fontId="31" fillId="13" borderId="0" xfId="0" applyFont="1" applyFill="1" applyBorder="1" applyAlignment="1" applyProtection="1">
      <alignment horizontal="center" vertical="center"/>
      <protection locked="0"/>
    </xf>
    <xf numFmtId="0" fontId="60" fillId="0" borderId="0" xfId="0" applyFont="1" applyAlignment="1">
      <alignment horizontal="left" vertical="center" wrapText="1"/>
    </xf>
    <xf numFmtId="0" fontId="93" fillId="0" borderId="0" xfId="0" applyFont="1" applyAlignment="1">
      <alignment horizontal="left" vertical="top" wrapText="1"/>
    </xf>
    <xf numFmtId="0" fontId="92" fillId="0" borderId="0" xfId="0" applyFont="1" applyAlignment="1">
      <alignment horizontal="left" vertical="center" wrapText="1"/>
    </xf>
    <xf numFmtId="0" fontId="33" fillId="0" borderId="0" xfId="0" applyFont="1" applyAlignment="1">
      <alignment horizontal="left" vertical="center" wrapText="1"/>
    </xf>
    <xf numFmtId="0" fontId="33" fillId="0" borderId="0" xfId="0" applyFont="1" applyFill="1" applyAlignment="1">
      <alignment horizontal="left" vertical="top" wrapText="1"/>
    </xf>
    <xf numFmtId="0" fontId="57" fillId="0" borderId="0" xfId="0" applyFont="1" applyFill="1" applyBorder="1" applyAlignment="1">
      <alignment horizontal="left" vertical="center" wrapText="1" readingOrder="1"/>
    </xf>
    <xf numFmtId="0" fontId="57" fillId="0" borderId="0" xfId="0" applyFont="1" applyAlignment="1">
      <alignment horizontal="left" vertical="center" wrapText="1" readingOrder="1"/>
    </xf>
    <xf numFmtId="0" fontId="33" fillId="0" borderId="0" xfId="0" applyFont="1" applyAlignment="1">
      <alignment vertical="center" wrapText="1"/>
    </xf>
    <xf numFmtId="0" fontId="43" fillId="13" borderId="0" xfId="3" applyFont="1" applyFill="1" applyBorder="1" applyAlignment="1">
      <alignment horizontal="center" vertical="center" wrapText="1"/>
    </xf>
    <xf numFmtId="0" fontId="43" fillId="13" borderId="0" xfId="0" applyFont="1" applyFill="1" applyAlignment="1">
      <alignment wrapText="1"/>
    </xf>
    <xf numFmtId="0" fontId="33" fillId="0" borderId="0" xfId="0" applyFont="1" applyBorder="1" applyAlignment="1">
      <alignment horizontal="center" vertical="center"/>
    </xf>
    <xf numFmtId="0" fontId="43" fillId="13" borderId="0" xfId="0" applyFont="1" applyFill="1" applyAlignment="1">
      <alignment horizontal="center" vertical="center" wrapText="1"/>
    </xf>
    <xf numFmtId="0" fontId="33" fillId="13" borderId="0" xfId="3" applyFont="1" applyFill="1" applyBorder="1" applyAlignment="1">
      <alignment horizontal="center" vertical="center" wrapText="1"/>
    </xf>
    <xf numFmtId="0" fontId="33" fillId="0" borderId="0" xfId="0" applyFont="1" applyBorder="1" applyAlignment="1">
      <alignment horizontal="left" vertical="center" wrapText="1"/>
    </xf>
    <xf numFmtId="0" fontId="33" fillId="0" borderId="0" xfId="0" applyFont="1" applyAlignment="1">
      <alignment horizontal="left" vertical="top" wrapText="1"/>
    </xf>
    <xf numFmtId="0" fontId="33" fillId="0" borderId="0" xfId="0" applyFont="1" applyFill="1" applyAlignment="1">
      <alignment horizontal="left" vertical="center" wrapText="1"/>
    </xf>
  </cellXfs>
  <cellStyles count="31">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DDDDDD"/>
      <color rgb="FFF2F2F2"/>
      <color rgb="FF99CCFF"/>
      <color rgb="FFE6E6E6"/>
      <color rgb="FF6E6E6E"/>
      <color rgb="FFCC0000"/>
      <color rgb="FFFFFF99"/>
      <color rgb="FF99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3</xdr:col>
      <xdr:colOff>485775</xdr:colOff>
      <xdr:row>49</xdr:row>
      <xdr:rowOff>158107</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7038975"/>
          <a:ext cx="5105400" cy="307275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34</xdr:row>
      <xdr:rowOff>0</xdr:rowOff>
    </xdr:from>
    <xdr:to>
      <xdr:col>10</xdr:col>
      <xdr:colOff>58237</xdr:colOff>
      <xdr:row>65</xdr:row>
      <xdr:rowOff>28251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686550"/>
          <a:ext cx="8144962" cy="504792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190500</xdr:colOff>
      <xdr:row>8</xdr:row>
      <xdr:rowOff>95250</xdr:rowOff>
    </xdr:from>
    <xdr:to>
      <xdr:col>9</xdr:col>
      <xdr:colOff>44153</xdr:colOff>
      <xdr:row>22</xdr:row>
      <xdr:rowOff>16206</xdr:rowOff>
    </xdr:to>
    <xdr:pic>
      <xdr:nvPicPr>
        <xdr:cNvPr id="3" name="Picture 2"/>
        <xdr:cNvPicPr>
          <a:picLocks noChangeAspect="1"/>
        </xdr:cNvPicPr>
      </xdr:nvPicPr>
      <xdr:blipFill>
        <a:blip xmlns:r="http://schemas.openxmlformats.org/officeDocument/2006/relationships" r:embed="rId1"/>
        <a:stretch>
          <a:fillRect/>
        </a:stretch>
      </xdr:blipFill>
      <xdr:spPr>
        <a:xfrm>
          <a:off x="2362200" y="1781175"/>
          <a:ext cx="3901778" cy="2359356"/>
        </a:xfrm>
        <a:prstGeom prst="rect">
          <a:avLst/>
        </a:prstGeom>
      </xdr:spPr>
    </xdr:pic>
    <xdr:clientData/>
  </xdr:twoCellAnchor>
  <xdr:twoCellAnchor editAs="oneCell">
    <xdr:from>
      <xdr:col>3</xdr:col>
      <xdr:colOff>161925</xdr:colOff>
      <xdr:row>26</xdr:row>
      <xdr:rowOff>152400</xdr:rowOff>
    </xdr:from>
    <xdr:to>
      <xdr:col>9</xdr:col>
      <xdr:colOff>21675</xdr:colOff>
      <xdr:row>39</xdr:row>
      <xdr:rowOff>54306</xdr:rowOff>
    </xdr:to>
    <xdr:pic>
      <xdr:nvPicPr>
        <xdr:cNvPr id="6" name="Picture 5"/>
        <xdr:cNvPicPr>
          <a:picLocks noChangeAspect="1"/>
        </xdr:cNvPicPr>
      </xdr:nvPicPr>
      <xdr:blipFill>
        <a:blip xmlns:r="http://schemas.openxmlformats.org/officeDocument/2006/relationships" r:embed="rId2"/>
        <a:stretch>
          <a:fillRect/>
        </a:stretch>
      </xdr:blipFill>
      <xdr:spPr>
        <a:xfrm>
          <a:off x="2333625" y="5324475"/>
          <a:ext cx="3907875" cy="235935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180975</xdr:colOff>
      <xdr:row>5</xdr:row>
      <xdr:rowOff>104775</xdr:rowOff>
    </xdr:from>
    <xdr:to>
      <xdr:col>9</xdr:col>
      <xdr:colOff>34628</xdr:colOff>
      <xdr:row>19</xdr:row>
      <xdr:rowOff>19635</xdr:rowOff>
    </xdr:to>
    <xdr:pic>
      <xdr:nvPicPr>
        <xdr:cNvPr id="3" name="Picture 2"/>
        <xdr:cNvPicPr>
          <a:picLocks noChangeAspect="1"/>
        </xdr:cNvPicPr>
      </xdr:nvPicPr>
      <xdr:blipFill>
        <a:blip xmlns:r="http://schemas.openxmlformats.org/officeDocument/2006/relationships" r:embed="rId1"/>
        <a:stretch>
          <a:fillRect/>
        </a:stretch>
      </xdr:blipFill>
      <xdr:spPr>
        <a:xfrm>
          <a:off x="2324100" y="1276350"/>
          <a:ext cx="3901778" cy="2353260"/>
        </a:xfrm>
        <a:prstGeom prst="rect">
          <a:avLst/>
        </a:prstGeom>
      </xdr:spPr>
    </xdr:pic>
    <xdr:clientData/>
  </xdr:twoCellAnchor>
  <xdr:twoCellAnchor editAs="oneCell">
    <xdr:from>
      <xdr:col>3</xdr:col>
      <xdr:colOff>219075</xdr:colOff>
      <xdr:row>23</xdr:row>
      <xdr:rowOff>152400</xdr:rowOff>
    </xdr:from>
    <xdr:to>
      <xdr:col>9</xdr:col>
      <xdr:colOff>60535</xdr:colOff>
      <xdr:row>36</xdr:row>
      <xdr:rowOff>48210</xdr:rowOff>
    </xdr:to>
    <xdr:pic>
      <xdr:nvPicPr>
        <xdr:cNvPr id="6" name="Picture 5"/>
        <xdr:cNvPicPr>
          <a:picLocks noChangeAspect="1"/>
        </xdr:cNvPicPr>
      </xdr:nvPicPr>
      <xdr:blipFill>
        <a:blip xmlns:r="http://schemas.openxmlformats.org/officeDocument/2006/relationships" r:embed="rId2"/>
        <a:stretch>
          <a:fillRect/>
        </a:stretch>
      </xdr:blipFill>
      <xdr:spPr>
        <a:xfrm>
          <a:off x="2362200" y="4810125"/>
          <a:ext cx="3889585" cy="235326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5</xdr:col>
      <xdr:colOff>781050</xdr:colOff>
      <xdr:row>64</xdr:row>
      <xdr:rowOff>14478</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11239500"/>
          <a:ext cx="6048375" cy="406260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xdr:row>
      <xdr:rowOff>47625</xdr:rowOff>
    </xdr:from>
    <xdr:to>
      <xdr:col>17</xdr:col>
      <xdr:colOff>0</xdr:colOff>
      <xdr:row>40</xdr:row>
      <xdr:rowOff>152400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71475"/>
          <a:ext cx="10363200" cy="62579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381000</xdr:colOff>
      <xdr:row>44</xdr:row>
      <xdr:rowOff>152400</xdr:rowOff>
    </xdr:from>
    <xdr:to>
      <xdr:col>5</xdr:col>
      <xdr:colOff>827243</xdr:colOff>
      <xdr:row>63</xdr:row>
      <xdr:rowOff>14352</xdr:rowOff>
    </xdr:to>
    <xdr:pic>
      <xdr:nvPicPr>
        <xdr:cNvPr id="3" name="Picture 2"/>
        <xdr:cNvPicPr>
          <a:picLocks noChangeAspect="1"/>
        </xdr:cNvPicPr>
      </xdr:nvPicPr>
      <xdr:blipFill>
        <a:blip xmlns:r="http://schemas.openxmlformats.org/officeDocument/2006/relationships" r:embed="rId1"/>
        <a:stretch>
          <a:fillRect/>
        </a:stretch>
      </xdr:blipFill>
      <xdr:spPr>
        <a:xfrm>
          <a:off x="381000" y="12296775"/>
          <a:ext cx="5456393" cy="2938527"/>
        </a:xfrm>
        <a:prstGeom prst="rect">
          <a:avLst/>
        </a:prstGeom>
      </xdr:spPr>
    </xdr:pic>
    <xdr:clientData/>
  </xdr:twoCellAnchor>
  <xdr:twoCellAnchor editAs="oneCell">
    <xdr:from>
      <xdr:col>0</xdr:col>
      <xdr:colOff>371475</xdr:colOff>
      <xdr:row>67</xdr:row>
      <xdr:rowOff>142875</xdr:rowOff>
    </xdr:from>
    <xdr:to>
      <xdr:col>5</xdr:col>
      <xdr:colOff>854297</xdr:colOff>
      <xdr:row>86</xdr:row>
      <xdr:rowOff>4827</xdr:rowOff>
    </xdr:to>
    <xdr:pic>
      <xdr:nvPicPr>
        <xdr:cNvPr id="5" name="Picture 4"/>
        <xdr:cNvPicPr>
          <a:picLocks noChangeAspect="1"/>
        </xdr:cNvPicPr>
      </xdr:nvPicPr>
      <xdr:blipFill>
        <a:blip xmlns:r="http://schemas.openxmlformats.org/officeDocument/2006/relationships" r:embed="rId2"/>
        <a:stretch>
          <a:fillRect/>
        </a:stretch>
      </xdr:blipFill>
      <xdr:spPr>
        <a:xfrm>
          <a:off x="371475" y="16011525"/>
          <a:ext cx="5492972" cy="29385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14</xdr:col>
      <xdr:colOff>53727</xdr:colOff>
      <xdr:row>45</xdr:row>
      <xdr:rowOff>105079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76750"/>
          <a:ext cx="8864352" cy="35055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32</xdr:row>
      <xdr:rowOff>104775</xdr:rowOff>
    </xdr:from>
    <xdr:to>
      <xdr:col>3</xdr:col>
      <xdr:colOff>598937</xdr:colOff>
      <xdr:row>48</xdr:row>
      <xdr:rowOff>25745</xdr:rowOff>
    </xdr:to>
    <xdr:pic>
      <xdr:nvPicPr>
        <xdr:cNvPr id="3" name="Picture 2"/>
        <xdr:cNvPicPr>
          <a:picLocks noChangeAspect="1"/>
        </xdr:cNvPicPr>
      </xdr:nvPicPr>
      <xdr:blipFill>
        <a:blip xmlns:r="http://schemas.openxmlformats.org/officeDocument/2006/relationships" r:embed="rId1"/>
        <a:stretch>
          <a:fillRect/>
        </a:stretch>
      </xdr:blipFill>
      <xdr:spPr>
        <a:xfrm>
          <a:off x="19050" y="5410200"/>
          <a:ext cx="4456562" cy="2511770"/>
        </a:xfrm>
        <a:prstGeom prst="rect">
          <a:avLst/>
        </a:prstGeom>
      </xdr:spPr>
    </xdr:pic>
    <xdr:clientData/>
  </xdr:twoCellAnchor>
  <xdr:twoCellAnchor editAs="oneCell">
    <xdr:from>
      <xdr:col>0</xdr:col>
      <xdr:colOff>0</xdr:colOff>
      <xdr:row>52</xdr:row>
      <xdr:rowOff>104775</xdr:rowOff>
    </xdr:from>
    <xdr:to>
      <xdr:col>3</xdr:col>
      <xdr:colOff>500632</xdr:colOff>
      <xdr:row>68</xdr:row>
      <xdr:rowOff>44034</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8648700"/>
          <a:ext cx="4377307" cy="25300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95250</xdr:rowOff>
    </xdr:from>
    <xdr:to>
      <xdr:col>11</xdr:col>
      <xdr:colOff>590550</xdr:colOff>
      <xdr:row>23</xdr:row>
      <xdr:rowOff>152401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19100"/>
          <a:ext cx="7296150" cy="3457576"/>
        </a:xfrm>
        <a:prstGeom prst="rect">
          <a:avLst/>
        </a:prstGeom>
      </xdr:spPr>
    </xdr:pic>
    <xdr:clientData/>
  </xdr:twoCellAnchor>
  <xdr:twoCellAnchor editAs="oneCell">
    <xdr:from>
      <xdr:col>0</xdr:col>
      <xdr:colOff>0</xdr:colOff>
      <xdr:row>28</xdr:row>
      <xdr:rowOff>142875</xdr:rowOff>
    </xdr:from>
    <xdr:to>
      <xdr:col>11</xdr:col>
      <xdr:colOff>581025</xdr:colOff>
      <xdr:row>50</xdr:row>
      <xdr:rowOff>0</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4676775"/>
          <a:ext cx="7286625" cy="3419475"/>
        </a:xfrm>
        <a:prstGeom prst="rect">
          <a:avLst/>
        </a:prstGeom>
      </xdr:spPr>
    </xdr:pic>
    <xdr:clientData/>
  </xdr:twoCellAnchor>
  <xdr:twoCellAnchor editAs="oneCell">
    <xdr:from>
      <xdr:col>0</xdr:col>
      <xdr:colOff>0</xdr:colOff>
      <xdr:row>54</xdr:row>
      <xdr:rowOff>85725</xdr:rowOff>
    </xdr:from>
    <xdr:to>
      <xdr:col>11</xdr:col>
      <xdr:colOff>590550</xdr:colOff>
      <xdr:row>76</xdr:row>
      <xdr:rowOff>9524</xdr:rowOff>
    </xdr:to>
    <xdr:pic>
      <xdr:nvPicPr>
        <xdr:cNvPr id="7" name="Picture 6"/>
        <xdr:cNvPicPr>
          <a:picLocks noChangeAspect="1"/>
        </xdr:cNvPicPr>
      </xdr:nvPicPr>
      <xdr:blipFill>
        <a:blip xmlns:r="http://schemas.openxmlformats.org/officeDocument/2006/relationships" r:embed="rId3"/>
        <a:stretch>
          <a:fillRect/>
        </a:stretch>
      </xdr:blipFill>
      <xdr:spPr>
        <a:xfrm>
          <a:off x="0" y="8829675"/>
          <a:ext cx="7296150" cy="34861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152400</xdr:colOff>
      <xdr:row>20</xdr:row>
      <xdr:rowOff>0</xdr:rowOff>
    </xdr:from>
    <xdr:to>
      <xdr:col>7</xdr:col>
      <xdr:colOff>473684</xdr:colOff>
      <xdr:row>36</xdr:row>
      <xdr:rowOff>225</xdr:rowOff>
    </xdr:to>
    <xdr:pic>
      <xdr:nvPicPr>
        <xdr:cNvPr id="3" name="Picture 2"/>
        <xdr:cNvPicPr>
          <a:picLocks noChangeAspect="1"/>
        </xdr:cNvPicPr>
      </xdr:nvPicPr>
      <xdr:blipFill>
        <a:blip xmlns:r="http://schemas.openxmlformats.org/officeDocument/2006/relationships" r:embed="rId1"/>
        <a:stretch>
          <a:fillRect/>
        </a:stretch>
      </xdr:blipFill>
      <xdr:spPr>
        <a:xfrm>
          <a:off x="152400" y="4448175"/>
          <a:ext cx="5560034"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536729</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591050"/>
          <a:ext cx="7632854" cy="66086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1005589</xdr:colOff>
      <xdr:row>39</xdr:row>
      <xdr:rowOff>152638</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901439" cy="27434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6</xdr:col>
      <xdr:colOff>468440</xdr:colOff>
      <xdr:row>39</xdr:row>
      <xdr:rowOff>23877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790950"/>
          <a:ext cx="6602540" cy="2938527"/>
        </a:xfrm>
        <a:prstGeom prst="rect">
          <a:avLst/>
        </a:prstGeom>
      </xdr:spPr>
    </xdr:pic>
    <xdr:clientData/>
  </xdr:twoCellAnchor>
  <xdr:twoCellAnchor editAs="oneCell">
    <xdr:from>
      <xdr:col>0</xdr:col>
      <xdr:colOff>0</xdr:colOff>
      <xdr:row>44</xdr:row>
      <xdr:rowOff>0</xdr:rowOff>
    </xdr:from>
    <xdr:to>
      <xdr:col>6</xdr:col>
      <xdr:colOff>486730</xdr:colOff>
      <xdr:row>62</xdr:row>
      <xdr:rowOff>5587</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7515225"/>
          <a:ext cx="6620830" cy="292023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555018</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695825"/>
          <a:ext cx="7651143" cy="66086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60"/>
      <c r="B1" s="361"/>
      <c r="C1" s="361"/>
      <c r="D1" s="361"/>
      <c r="E1" s="361"/>
      <c r="F1" s="361"/>
      <c r="G1" s="361"/>
      <c r="H1" s="361"/>
      <c r="I1" s="361"/>
    </row>
    <row r="2" spans="1:9" ht="18">
      <c r="A2" s="718" t="s">
        <v>0</v>
      </c>
      <c r="B2" s="718"/>
      <c r="C2" s="718"/>
      <c r="D2" s="718"/>
      <c r="E2" s="718"/>
      <c r="F2" s="718"/>
      <c r="G2" s="718"/>
      <c r="H2" s="718"/>
      <c r="I2" s="718"/>
    </row>
    <row r="3" spans="1:9" ht="18">
      <c r="A3" s="362"/>
      <c r="B3" s="362"/>
      <c r="C3" s="362"/>
      <c r="D3" s="362"/>
      <c r="E3" s="362"/>
      <c r="F3" s="362"/>
      <c r="G3" s="362"/>
      <c r="H3" s="362"/>
      <c r="I3" s="362"/>
    </row>
    <row r="4" spans="1:9" ht="16.5">
      <c r="A4" s="719" t="s">
        <v>1</v>
      </c>
      <c r="B4" s="719"/>
      <c r="C4" s="719"/>
      <c r="D4" s="719"/>
      <c r="E4" s="719"/>
      <c r="F4" s="719"/>
      <c r="G4" s="719"/>
      <c r="H4" s="719"/>
      <c r="I4" s="719"/>
    </row>
    <row r="5" spans="1:9" ht="15" customHeight="1">
      <c r="A5" s="363"/>
      <c r="B5" s="363"/>
      <c r="C5" s="363"/>
      <c r="D5" s="363"/>
      <c r="E5" s="363"/>
      <c r="F5" s="363"/>
      <c r="G5" s="363"/>
      <c r="H5" s="363"/>
      <c r="I5" s="363"/>
    </row>
    <row r="6" spans="1:9" ht="15" customHeight="1">
      <c r="A6" s="364"/>
      <c r="B6" s="364"/>
      <c r="C6" s="364"/>
      <c r="D6" s="364"/>
      <c r="E6" s="364"/>
      <c r="F6" s="364"/>
      <c r="G6" s="364"/>
      <c r="H6" s="364"/>
      <c r="I6" s="364"/>
    </row>
    <row r="7" spans="1:9">
      <c r="A7" s="720" t="s">
        <v>1414</v>
      </c>
      <c r="B7" s="721"/>
      <c r="C7" s="721"/>
      <c r="D7" s="721"/>
      <c r="E7" s="721"/>
      <c r="F7" s="721"/>
      <c r="G7" s="721"/>
      <c r="H7" s="721"/>
      <c r="I7" s="721"/>
    </row>
    <row r="8" spans="1:9">
      <c r="A8" s="365"/>
      <c r="B8" s="365"/>
      <c r="C8" s="365"/>
      <c r="D8" s="365"/>
      <c r="E8" s="365"/>
      <c r="F8" s="365"/>
      <c r="G8" s="365"/>
      <c r="H8" s="365"/>
      <c r="I8" s="365"/>
    </row>
    <row r="9" spans="1:9">
      <c r="A9" s="366"/>
      <c r="B9" s="366"/>
      <c r="C9" s="366"/>
      <c r="D9" s="366"/>
      <c r="E9" s="366"/>
      <c r="F9" s="366"/>
      <c r="G9" s="366"/>
      <c r="H9" s="366"/>
      <c r="I9" s="366"/>
    </row>
    <row r="10" spans="1:9">
      <c r="A10" s="366"/>
      <c r="B10" s="366"/>
      <c r="C10" s="366"/>
      <c r="D10" s="366"/>
      <c r="E10" s="366"/>
      <c r="F10" s="366"/>
      <c r="G10" s="366"/>
      <c r="H10" s="366"/>
      <c r="I10" s="366"/>
    </row>
    <row r="11" spans="1:9">
      <c r="A11" s="366"/>
      <c r="B11" s="366"/>
      <c r="C11" s="366"/>
      <c r="D11" s="366"/>
      <c r="E11" s="366"/>
      <c r="F11" s="366"/>
      <c r="G11" s="366"/>
      <c r="H11" s="366"/>
      <c r="I11" s="366"/>
    </row>
    <row r="12" spans="1:9">
      <c r="A12" s="366"/>
      <c r="B12" s="366"/>
      <c r="C12" s="366"/>
      <c r="D12" s="366"/>
      <c r="E12" s="366"/>
      <c r="F12" s="366"/>
      <c r="G12" s="366"/>
      <c r="H12" s="366"/>
      <c r="I12" s="366"/>
    </row>
    <row r="13" spans="1:9">
      <c r="A13" s="366"/>
      <c r="B13" s="366"/>
      <c r="C13" s="366"/>
      <c r="D13" s="366"/>
      <c r="E13" s="366"/>
      <c r="F13" s="366"/>
      <c r="G13" s="366"/>
      <c r="H13" s="366"/>
      <c r="I13" s="366"/>
    </row>
    <row r="14" spans="1:9">
      <c r="A14" s="366"/>
      <c r="B14" s="366"/>
      <c r="C14" s="366"/>
      <c r="D14" s="366"/>
      <c r="E14" s="366"/>
      <c r="F14" s="366"/>
      <c r="G14" s="366"/>
      <c r="H14" s="366"/>
      <c r="I14" s="366"/>
    </row>
    <row r="15" spans="1:9">
      <c r="A15" s="366"/>
      <c r="B15" s="366"/>
      <c r="C15" s="366"/>
      <c r="D15" s="366"/>
      <c r="E15" s="366"/>
      <c r="F15" s="366"/>
      <c r="G15" s="366"/>
      <c r="H15" s="366"/>
      <c r="I15" s="366"/>
    </row>
    <row r="16" spans="1:9">
      <c r="A16" s="366"/>
      <c r="B16" s="366"/>
      <c r="C16" s="366"/>
      <c r="D16" s="366"/>
      <c r="E16" s="366"/>
      <c r="F16" s="366"/>
      <c r="G16" s="366"/>
      <c r="H16" s="366"/>
      <c r="I16" s="366"/>
    </row>
    <row r="17" spans="1:9">
      <c r="A17" s="366"/>
      <c r="B17" s="366"/>
      <c r="C17" s="366"/>
      <c r="D17" s="366"/>
      <c r="E17" s="366"/>
      <c r="F17" s="366"/>
      <c r="G17" s="366"/>
      <c r="H17" s="366"/>
      <c r="I17" s="366"/>
    </row>
    <row r="18" spans="1:9" ht="30">
      <c r="A18" s="722" t="s">
        <v>2</v>
      </c>
      <c r="B18" s="722"/>
      <c r="C18" s="722"/>
      <c r="D18" s="722"/>
      <c r="E18" s="722"/>
      <c r="F18" s="722"/>
      <c r="G18" s="722"/>
      <c r="H18" s="722"/>
      <c r="I18" s="722"/>
    </row>
    <row r="19" spans="1:9" ht="18.75" customHeight="1">
      <c r="A19" s="367"/>
      <c r="B19" s="367"/>
      <c r="C19" s="367"/>
      <c r="D19" s="367"/>
      <c r="E19" s="367"/>
      <c r="F19" s="367"/>
      <c r="G19" s="367"/>
      <c r="H19" s="367"/>
      <c r="I19" s="367"/>
    </row>
    <row r="20" spans="1:9" ht="18.75" customHeight="1">
      <c r="A20" s="723" t="s">
        <v>1340</v>
      </c>
      <c r="B20" s="723"/>
      <c r="C20" s="723"/>
      <c r="D20" s="723"/>
      <c r="E20" s="723"/>
      <c r="F20" s="723"/>
      <c r="G20" s="723"/>
      <c r="H20" s="723"/>
      <c r="I20" s="723"/>
    </row>
    <row r="21" spans="1:9" ht="18.75" customHeight="1">
      <c r="A21" s="368"/>
      <c r="B21" s="368"/>
      <c r="C21" s="368"/>
      <c r="D21" s="368"/>
      <c r="E21" s="368"/>
      <c r="F21" s="368"/>
      <c r="G21" s="368"/>
      <c r="H21" s="368"/>
      <c r="I21" s="368"/>
    </row>
    <row r="22" spans="1:9" ht="26.25" customHeight="1">
      <c r="A22" s="724" t="s">
        <v>3</v>
      </c>
      <c r="B22" s="724"/>
      <c r="C22" s="724"/>
      <c r="D22" s="724"/>
      <c r="E22" s="724"/>
      <c r="F22" s="724"/>
      <c r="G22" s="724"/>
      <c r="H22" s="724"/>
      <c r="I22" s="724"/>
    </row>
    <row r="23" spans="1:9" ht="18.75">
      <c r="A23" s="369"/>
      <c r="B23" s="369"/>
      <c r="C23" s="369"/>
      <c r="D23" s="369"/>
      <c r="E23" s="369"/>
      <c r="F23" s="369"/>
      <c r="G23" s="369"/>
      <c r="H23" s="369"/>
      <c r="I23" s="369"/>
    </row>
    <row r="24" spans="1:9" ht="18.75" customHeight="1">
      <c r="A24" s="714" t="s">
        <v>1341</v>
      </c>
      <c r="B24" s="714"/>
      <c r="C24" s="714"/>
      <c r="D24" s="714"/>
      <c r="E24" s="714"/>
      <c r="F24" s="714"/>
      <c r="G24" s="714"/>
      <c r="H24" s="714"/>
      <c r="I24" s="714"/>
    </row>
    <row r="25" spans="1:9">
      <c r="A25" s="366"/>
      <c r="B25" s="366"/>
      <c r="C25" s="366"/>
      <c r="D25" s="366"/>
      <c r="E25" s="366"/>
      <c r="F25" s="366"/>
      <c r="G25" s="366"/>
      <c r="H25" s="366"/>
      <c r="I25" s="366"/>
    </row>
    <row r="26" spans="1:9">
      <c r="A26" s="366"/>
      <c r="B26" s="366"/>
      <c r="C26" s="366"/>
      <c r="D26" s="366"/>
      <c r="E26" s="366"/>
      <c r="F26" s="366"/>
      <c r="G26" s="366"/>
      <c r="H26" s="366"/>
      <c r="I26" s="366"/>
    </row>
    <row r="27" spans="1:9">
      <c r="A27" s="366"/>
      <c r="B27" s="366"/>
      <c r="C27" s="366"/>
      <c r="D27" s="366"/>
      <c r="E27" s="366"/>
      <c r="F27" s="366"/>
      <c r="G27" s="366"/>
      <c r="H27" s="366"/>
      <c r="I27" s="366"/>
    </row>
    <row r="28" spans="1:9">
      <c r="A28" s="366"/>
      <c r="B28" s="366"/>
      <c r="C28" s="366"/>
      <c r="D28" s="366"/>
      <c r="E28" s="366"/>
      <c r="F28" s="366"/>
      <c r="G28" s="366"/>
      <c r="H28" s="366"/>
      <c r="I28" s="366"/>
    </row>
    <row r="29" spans="1:9">
      <c r="A29" s="366"/>
      <c r="B29" s="366"/>
      <c r="C29" s="366"/>
      <c r="D29" s="366"/>
      <c r="E29" s="366"/>
      <c r="F29" s="366"/>
      <c r="G29" s="366"/>
      <c r="H29" s="366"/>
      <c r="I29" s="366"/>
    </row>
    <row r="30" spans="1:9">
      <c r="A30" s="366"/>
      <c r="B30" s="366"/>
      <c r="C30" s="366"/>
      <c r="D30" s="366"/>
      <c r="E30" s="366"/>
      <c r="F30" s="366"/>
      <c r="G30" s="366"/>
      <c r="H30" s="366"/>
      <c r="I30" s="366"/>
    </row>
    <row r="31" spans="1:9">
      <c r="A31" s="366"/>
      <c r="B31" s="366"/>
      <c r="C31" s="366"/>
      <c r="D31" s="366"/>
      <c r="E31" s="366"/>
      <c r="F31" s="366"/>
      <c r="G31" s="366"/>
      <c r="H31" s="366"/>
      <c r="I31" s="366"/>
    </row>
    <row r="32" spans="1:9">
      <c r="A32" s="366"/>
      <c r="B32" s="366"/>
      <c r="C32" s="366"/>
      <c r="D32" s="366"/>
      <c r="E32" s="366"/>
      <c r="F32" s="366"/>
      <c r="G32" s="366"/>
      <c r="H32" s="366"/>
      <c r="I32" s="366"/>
    </row>
    <row r="33" spans="1:9">
      <c r="A33" s="366"/>
      <c r="B33" s="366"/>
      <c r="C33" s="366"/>
      <c r="D33" s="366"/>
      <c r="E33" s="366"/>
      <c r="F33" s="366"/>
      <c r="G33" s="366"/>
      <c r="H33" s="366"/>
      <c r="I33" s="366"/>
    </row>
    <row r="34" spans="1:9">
      <c r="A34" s="366"/>
      <c r="B34" s="366"/>
      <c r="C34" s="366"/>
      <c r="D34" s="366"/>
      <c r="E34" s="366"/>
      <c r="F34" s="366"/>
      <c r="G34" s="366"/>
      <c r="H34" s="366"/>
      <c r="I34" s="366"/>
    </row>
    <row r="35" spans="1:9">
      <c r="A35" s="366"/>
      <c r="B35" s="366"/>
      <c r="C35" s="366"/>
      <c r="D35" s="366"/>
      <c r="E35" s="366"/>
      <c r="F35" s="366"/>
      <c r="G35" s="366"/>
      <c r="H35" s="366"/>
      <c r="I35" s="366"/>
    </row>
    <row r="36" spans="1:9">
      <c r="A36" s="715"/>
      <c r="B36" s="715"/>
      <c r="C36" s="715"/>
      <c r="D36" s="715"/>
      <c r="E36" s="715"/>
      <c r="F36" s="715"/>
      <c r="G36" s="715"/>
      <c r="H36" s="715"/>
      <c r="I36" s="715"/>
    </row>
    <row r="37" spans="1:9" ht="50.25" customHeight="1">
      <c r="A37" s="716" t="s">
        <v>4</v>
      </c>
      <c r="B37" s="716"/>
      <c r="C37" s="716"/>
      <c r="D37" s="716"/>
      <c r="E37" s="716"/>
      <c r="F37" s="716"/>
      <c r="G37" s="716"/>
      <c r="H37" s="716"/>
      <c r="I37" s="716"/>
    </row>
    <row r="38" spans="1:9">
      <c r="A38" s="370"/>
      <c r="B38" s="370"/>
      <c r="C38" s="370"/>
      <c r="D38" s="370"/>
      <c r="E38" s="370"/>
      <c r="F38" s="370"/>
      <c r="G38" s="370"/>
      <c r="H38" s="370"/>
      <c r="I38" s="370"/>
    </row>
    <row r="39" spans="1:9" ht="65.25" customHeight="1">
      <c r="A39" s="717" t="s">
        <v>5</v>
      </c>
      <c r="B39" s="717"/>
      <c r="C39" s="717"/>
      <c r="D39" s="717"/>
      <c r="E39" s="717"/>
      <c r="F39" s="717"/>
      <c r="G39" s="717"/>
      <c r="H39" s="717"/>
      <c r="I39" s="717"/>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cols>
    <col min="12" max="12" width="9.140625" customWidth="1"/>
  </cols>
  <sheetData>
    <row r="1" spans="1:19" ht="12.75" customHeight="1">
      <c r="A1" s="371" t="s">
        <v>870</v>
      </c>
      <c r="L1" s="372" t="str">
        <f>Naslovnica!A20</f>
        <v>Ožujak 2016.</v>
      </c>
    </row>
    <row r="2" spans="1:19" ht="12.75" customHeight="1">
      <c r="A2" s="117" t="s">
        <v>876</v>
      </c>
      <c r="J2" s="88"/>
      <c r="K2" s="88"/>
      <c r="L2" s="118" t="str">
        <f>Naslovnica!A24</f>
        <v>March 2016</v>
      </c>
      <c r="M2" s="78"/>
    </row>
    <row r="3" spans="1:19" ht="12.75" customHeight="1">
      <c r="J3" s="78"/>
    </row>
    <row r="4" spans="1:19" ht="12.75" customHeight="1"/>
    <row r="5" spans="1:19" ht="12.75" customHeight="1"/>
    <row r="6" spans="1:19" ht="12.75" customHeight="1"/>
    <row r="7" spans="1:19" ht="12.75" customHeight="1">
      <c r="S7" s="88"/>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469</v>
      </c>
    </row>
    <row r="26" spans="1:1" ht="12.75" customHeight="1">
      <c r="A26" s="37"/>
    </row>
    <row r="27" spans="1:1" ht="12.75" customHeight="1">
      <c r="A27" s="371" t="s">
        <v>871</v>
      </c>
    </row>
    <row r="28" spans="1:1" ht="12.75" customHeight="1">
      <c r="A28" s="117" t="s">
        <v>875</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469</v>
      </c>
    </row>
    <row r="52" spans="1:1" ht="12.75" customHeight="1"/>
    <row r="53" spans="1:1" ht="12.75" customHeight="1">
      <c r="A53" s="371" t="s">
        <v>872</v>
      </c>
    </row>
    <row r="54" spans="1:1" ht="12.75" customHeight="1">
      <c r="A54" s="117" t="s">
        <v>877</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469</v>
      </c>
    </row>
    <row r="78" spans="1:12" ht="12.75" customHeight="1">
      <c r="A78" s="74" t="s">
        <v>317</v>
      </c>
    </row>
    <row r="79" spans="1:12" ht="12.75" customHeight="1">
      <c r="L79" s="40" t="s">
        <v>356</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5"/>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7.5703125"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10.140625" bestFit="1" customWidth="1"/>
    <col min="13" max="13" width="6.140625" bestFit="1" customWidth="1"/>
    <col min="14" max="14" width="7.5703125"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8.28515625" bestFit="1" customWidth="1"/>
    <col min="29" max="29" width="6.140625" bestFit="1" customWidth="1"/>
    <col min="30" max="30" width="8.28515625" bestFit="1" customWidth="1"/>
    <col min="31" max="31" width="6.140625" bestFit="1" customWidth="1"/>
    <col min="32" max="32" width="8.42578125" customWidth="1"/>
    <col min="33" max="33" width="6.140625" bestFit="1" customWidth="1"/>
  </cols>
  <sheetData>
    <row r="1" spans="1:33" ht="12.75" customHeight="1">
      <c r="A1" s="541" t="s">
        <v>897</v>
      </c>
      <c r="AG1" s="372" t="str">
        <f>Naslovnica!A20</f>
        <v>Ožujak 2016.</v>
      </c>
    </row>
    <row r="2" spans="1:33" ht="12.75" customHeight="1">
      <c r="A2" s="119" t="s">
        <v>898</v>
      </c>
      <c r="AG2" s="118" t="str">
        <f>Naslovnica!A24</f>
        <v>March 2016</v>
      </c>
    </row>
    <row r="3" spans="1:33" ht="12.75" customHeight="1">
      <c r="A3" s="119"/>
      <c r="AG3" s="118"/>
    </row>
    <row r="4" spans="1:33" ht="12.75" customHeight="1">
      <c r="I4" s="651"/>
      <c r="J4" s="651"/>
      <c r="K4" s="651"/>
      <c r="AG4" s="21" t="s">
        <v>470</v>
      </c>
    </row>
    <row r="5" spans="1:33" ht="15" customHeight="1">
      <c r="A5" s="404" t="s">
        <v>880</v>
      </c>
      <c r="B5" s="767" t="s">
        <v>885</v>
      </c>
      <c r="C5" s="767"/>
      <c r="D5" s="767"/>
      <c r="E5" s="767"/>
      <c r="F5" s="767"/>
      <c r="G5" s="767"/>
      <c r="H5" s="767"/>
      <c r="I5" s="767"/>
      <c r="J5" s="765" t="s">
        <v>892</v>
      </c>
      <c r="K5" s="765"/>
      <c r="L5" s="767" t="s">
        <v>886</v>
      </c>
      <c r="M5" s="767"/>
      <c r="N5" s="767"/>
      <c r="O5" s="767"/>
      <c r="P5" s="767"/>
      <c r="Q5" s="767"/>
      <c r="R5" s="767"/>
      <c r="S5" s="767"/>
      <c r="T5" s="765" t="s">
        <v>893</v>
      </c>
      <c r="U5" s="765"/>
      <c r="V5" s="767" t="s">
        <v>887</v>
      </c>
      <c r="W5" s="767"/>
      <c r="X5" s="767"/>
      <c r="Y5" s="767"/>
      <c r="Z5" s="767"/>
      <c r="AA5" s="767"/>
      <c r="AB5" s="767"/>
      <c r="AC5" s="767"/>
      <c r="AD5" s="765" t="s">
        <v>894</v>
      </c>
      <c r="AE5" s="765"/>
      <c r="AF5" s="766" t="s">
        <v>834</v>
      </c>
      <c r="AG5" s="766"/>
    </row>
    <row r="6" spans="1:33" ht="22.5" customHeight="1">
      <c r="A6" s="768" t="s">
        <v>471</v>
      </c>
      <c r="B6" s="742" t="s">
        <v>881</v>
      </c>
      <c r="C6" s="742"/>
      <c r="D6" s="742" t="s">
        <v>882</v>
      </c>
      <c r="E6" s="742"/>
      <c r="F6" s="742" t="s">
        <v>883</v>
      </c>
      <c r="G6" s="742"/>
      <c r="H6" s="742" t="s">
        <v>884</v>
      </c>
      <c r="I6" s="742"/>
      <c r="J6" s="765"/>
      <c r="K6" s="765"/>
      <c r="L6" s="742" t="s">
        <v>881</v>
      </c>
      <c r="M6" s="742"/>
      <c r="N6" s="742" t="s">
        <v>882</v>
      </c>
      <c r="O6" s="742"/>
      <c r="P6" s="742" t="s">
        <v>883</v>
      </c>
      <c r="Q6" s="742"/>
      <c r="R6" s="742" t="s">
        <v>884</v>
      </c>
      <c r="S6" s="742"/>
      <c r="T6" s="765"/>
      <c r="U6" s="765"/>
      <c r="V6" s="742" t="s">
        <v>881</v>
      </c>
      <c r="W6" s="742"/>
      <c r="X6" s="742" t="s">
        <v>882</v>
      </c>
      <c r="Y6" s="742"/>
      <c r="Z6" s="742" t="s">
        <v>883</v>
      </c>
      <c r="AA6" s="742"/>
      <c r="AB6" s="742" t="s">
        <v>884</v>
      </c>
      <c r="AC6" s="742"/>
      <c r="AD6" s="765"/>
      <c r="AE6" s="765"/>
      <c r="AF6" s="766"/>
      <c r="AG6" s="766"/>
    </row>
    <row r="7" spans="1:33">
      <c r="A7" s="768"/>
      <c r="B7" s="404" t="s">
        <v>130</v>
      </c>
      <c r="C7" s="404" t="s">
        <v>131</v>
      </c>
      <c r="D7" s="404" t="s">
        <v>130</v>
      </c>
      <c r="E7" s="404" t="s">
        <v>131</v>
      </c>
      <c r="F7" s="404" t="s">
        <v>130</v>
      </c>
      <c r="G7" s="404" t="s">
        <v>131</v>
      </c>
      <c r="H7" s="404" t="s">
        <v>130</v>
      </c>
      <c r="I7" s="404" t="s">
        <v>131</v>
      </c>
      <c r="J7" s="404" t="s">
        <v>130</v>
      </c>
      <c r="K7" s="404" t="s">
        <v>131</v>
      </c>
      <c r="L7" s="404" t="s">
        <v>130</v>
      </c>
      <c r="M7" s="404" t="s">
        <v>131</v>
      </c>
      <c r="N7" s="404" t="s">
        <v>130</v>
      </c>
      <c r="O7" s="404" t="s">
        <v>131</v>
      </c>
      <c r="P7" s="404" t="s">
        <v>130</v>
      </c>
      <c r="Q7" s="404" t="s">
        <v>131</v>
      </c>
      <c r="R7" s="404" t="s">
        <v>130</v>
      </c>
      <c r="S7" s="404" t="s">
        <v>131</v>
      </c>
      <c r="T7" s="404" t="s">
        <v>130</v>
      </c>
      <c r="U7" s="404" t="s">
        <v>131</v>
      </c>
      <c r="V7" s="404" t="s">
        <v>130</v>
      </c>
      <c r="W7" s="404" t="s">
        <v>131</v>
      </c>
      <c r="X7" s="404" t="s">
        <v>130</v>
      </c>
      <c r="Y7" s="404" t="s">
        <v>131</v>
      </c>
      <c r="Z7" s="404" t="s">
        <v>130</v>
      </c>
      <c r="AA7" s="404" t="s">
        <v>131</v>
      </c>
      <c r="AB7" s="404" t="s">
        <v>130</v>
      </c>
      <c r="AC7" s="404" t="s">
        <v>131</v>
      </c>
      <c r="AD7" s="404" t="s">
        <v>130</v>
      </c>
      <c r="AE7" s="404" t="s">
        <v>131</v>
      </c>
      <c r="AF7" s="404" t="s">
        <v>130</v>
      </c>
      <c r="AG7" s="404" t="s">
        <v>131</v>
      </c>
    </row>
    <row r="8" spans="1:33">
      <c r="A8" s="768"/>
      <c r="B8" s="405" t="s">
        <v>122</v>
      </c>
      <c r="C8" s="405" t="s">
        <v>123</v>
      </c>
      <c r="D8" s="405" t="s">
        <v>122</v>
      </c>
      <c r="E8" s="405" t="s">
        <v>123</v>
      </c>
      <c r="F8" s="405" t="s">
        <v>122</v>
      </c>
      <c r="G8" s="405" t="s">
        <v>123</v>
      </c>
      <c r="H8" s="405" t="s">
        <v>122</v>
      </c>
      <c r="I8" s="405" t="s">
        <v>123</v>
      </c>
      <c r="J8" s="405" t="s">
        <v>122</v>
      </c>
      <c r="K8" s="405" t="s">
        <v>123</v>
      </c>
      <c r="L8" s="405" t="s">
        <v>122</v>
      </c>
      <c r="M8" s="405" t="s">
        <v>123</v>
      </c>
      <c r="N8" s="405" t="s">
        <v>122</v>
      </c>
      <c r="O8" s="405" t="s">
        <v>123</v>
      </c>
      <c r="P8" s="405" t="s">
        <v>122</v>
      </c>
      <c r="Q8" s="405" t="s">
        <v>123</v>
      </c>
      <c r="R8" s="405" t="s">
        <v>122</v>
      </c>
      <c r="S8" s="405" t="s">
        <v>123</v>
      </c>
      <c r="T8" s="405" t="s">
        <v>122</v>
      </c>
      <c r="U8" s="405" t="s">
        <v>123</v>
      </c>
      <c r="V8" s="405" t="s">
        <v>122</v>
      </c>
      <c r="W8" s="405" t="s">
        <v>123</v>
      </c>
      <c r="X8" s="405" t="s">
        <v>122</v>
      </c>
      <c r="Y8" s="405" t="s">
        <v>123</v>
      </c>
      <c r="Z8" s="405" t="s">
        <v>122</v>
      </c>
      <c r="AA8" s="405" t="s">
        <v>123</v>
      </c>
      <c r="AB8" s="405" t="s">
        <v>122</v>
      </c>
      <c r="AC8" s="405" t="s">
        <v>123</v>
      </c>
      <c r="AD8" s="405" t="s">
        <v>122</v>
      </c>
      <c r="AE8" s="405" t="s">
        <v>123</v>
      </c>
      <c r="AF8" s="405" t="s">
        <v>122</v>
      </c>
      <c r="AG8" s="405" t="s">
        <v>123</v>
      </c>
    </row>
    <row r="9" spans="1:33" ht="18">
      <c r="A9" s="209" t="s">
        <v>583</v>
      </c>
      <c r="B9" s="181">
        <v>3440.5579400000001</v>
      </c>
      <c r="C9" s="182">
        <v>1.7418224587940907E-2</v>
      </c>
      <c r="D9" s="181">
        <v>1070.43498</v>
      </c>
      <c r="E9" s="182">
        <v>1.8339640889119588E-2</v>
      </c>
      <c r="F9" s="181">
        <v>1000.6134599999999</v>
      </c>
      <c r="G9" s="182">
        <v>1.8001995976388532E-2</v>
      </c>
      <c r="H9" s="181">
        <v>315.10590000000002</v>
      </c>
      <c r="I9" s="182">
        <v>2.8474161330494735E-3</v>
      </c>
      <c r="J9" s="181">
        <v>5826.7122799999997</v>
      </c>
      <c r="K9" s="182">
        <v>1.3802766973507253E-2</v>
      </c>
      <c r="L9" s="181">
        <v>294384.85104000004</v>
      </c>
      <c r="M9" s="182">
        <v>1.0188423255541947E-2</v>
      </c>
      <c r="N9" s="181">
        <v>79673.401469999997</v>
      </c>
      <c r="O9" s="182">
        <v>8.1939626693063056E-3</v>
      </c>
      <c r="P9" s="181">
        <v>617424.24325000006</v>
      </c>
      <c r="Q9" s="182">
        <v>5.2913893127670239E-2</v>
      </c>
      <c r="R9" s="181">
        <v>64010.195319999999</v>
      </c>
      <c r="S9" s="182">
        <v>2.9136906808958987E-3</v>
      </c>
      <c r="T9" s="181">
        <v>1055492.69108</v>
      </c>
      <c r="U9" s="182">
        <v>1.4607940873680232E-2</v>
      </c>
      <c r="V9" s="181">
        <v>3369.44301</v>
      </c>
      <c r="W9" s="182">
        <v>3.6377888981168538E-3</v>
      </c>
      <c r="X9" s="181">
        <v>4504.3638600000004</v>
      </c>
      <c r="Y9" s="182">
        <v>1.8100533501074084E-2</v>
      </c>
      <c r="Z9" s="181">
        <v>821.69939999999997</v>
      </c>
      <c r="AA9" s="182">
        <v>2.3707351525650796E-3</v>
      </c>
      <c r="AB9" s="181">
        <v>1231.86185</v>
      </c>
      <c r="AC9" s="182">
        <v>1.5044413523593947E-3</v>
      </c>
      <c r="AD9" s="181">
        <v>9927.3681199999992</v>
      </c>
      <c r="AE9" s="182">
        <v>4.2415510223477717E-3</v>
      </c>
      <c r="AF9" s="181">
        <v>1071246.7714800001</v>
      </c>
      <c r="AG9" s="182">
        <v>1.4279983795947507E-2</v>
      </c>
    </row>
    <row r="10" spans="1:33" ht="18">
      <c r="A10" s="209" t="s">
        <v>584</v>
      </c>
      <c r="B10" s="184">
        <v>4223.3965099999996</v>
      </c>
      <c r="C10" s="185">
        <v>2.1381435865342763E-2</v>
      </c>
      <c r="D10" s="184">
        <v>122.12473</v>
      </c>
      <c r="E10" s="185">
        <v>2.0923491232327719E-3</v>
      </c>
      <c r="F10" s="184">
        <v>63.471179999999997</v>
      </c>
      <c r="G10" s="185">
        <v>1.1419074124553875E-3</v>
      </c>
      <c r="H10" s="184">
        <v>249.79483999999999</v>
      </c>
      <c r="I10" s="185">
        <v>2.2572406843810663E-3</v>
      </c>
      <c r="J10" s="184">
        <v>4658.7872599999992</v>
      </c>
      <c r="K10" s="185">
        <v>1.1036095801340021E-2</v>
      </c>
      <c r="L10" s="184">
        <v>158658.85816999999</v>
      </c>
      <c r="M10" s="185">
        <v>5.4910556523756621E-3</v>
      </c>
      <c r="N10" s="184">
        <v>16761.442650000001</v>
      </c>
      <c r="O10" s="185">
        <v>1.7238204071095568E-3</v>
      </c>
      <c r="P10" s="184">
        <v>37830.938799999996</v>
      </c>
      <c r="Q10" s="185">
        <v>3.2421503924848247E-3</v>
      </c>
      <c r="R10" s="184">
        <v>49788.872289999999</v>
      </c>
      <c r="S10" s="185">
        <v>2.2663479228341313E-3</v>
      </c>
      <c r="T10" s="184">
        <v>263040.11190999998</v>
      </c>
      <c r="U10" s="182">
        <v>3.6404557176571437E-3</v>
      </c>
      <c r="V10" s="184">
        <v>4677.6069699999998</v>
      </c>
      <c r="W10" s="185">
        <v>5.0501363740887298E-3</v>
      </c>
      <c r="X10" s="184">
        <v>893.35642000000007</v>
      </c>
      <c r="Y10" s="185">
        <v>3.5899026613293197E-3</v>
      </c>
      <c r="Z10" s="184">
        <v>88.019800000000004</v>
      </c>
      <c r="AA10" s="185">
        <v>2.5395130382442507E-4</v>
      </c>
      <c r="AB10" s="184">
        <v>1834.2275</v>
      </c>
      <c r="AC10" s="185">
        <v>2.240095105335709E-3</v>
      </c>
      <c r="AD10" s="184">
        <v>7493.2106899999999</v>
      </c>
      <c r="AE10" s="185">
        <v>3.2015369107554308E-3</v>
      </c>
      <c r="AF10" s="184">
        <v>275192.10985999997</v>
      </c>
      <c r="AG10" s="182">
        <v>3.6683787285950982E-3</v>
      </c>
    </row>
    <row r="11" spans="1:33" ht="27">
      <c r="A11" s="209" t="s">
        <v>585</v>
      </c>
      <c r="B11" s="184">
        <v>193956.51211000001</v>
      </c>
      <c r="C11" s="185">
        <v>0.98192739292327125</v>
      </c>
      <c r="D11" s="184">
        <v>57207.447979999997</v>
      </c>
      <c r="E11" s="185">
        <v>0.98012870630983095</v>
      </c>
      <c r="F11" s="184">
        <v>56691.066549999996</v>
      </c>
      <c r="G11" s="185">
        <v>1.0199266677166969</v>
      </c>
      <c r="H11" s="184">
        <v>110677.20198</v>
      </c>
      <c r="I11" s="185">
        <v>1.0001210719273335</v>
      </c>
      <c r="J11" s="184">
        <v>418532.22862000001</v>
      </c>
      <c r="K11" s="185">
        <v>0.99145153303236777</v>
      </c>
      <c r="L11" s="184">
        <v>28453228.770990003</v>
      </c>
      <c r="M11" s="185">
        <v>0.98474339518992438</v>
      </c>
      <c r="N11" s="184">
        <v>9636315.8685300015</v>
      </c>
      <c r="O11" s="185">
        <v>0.99104106313460238</v>
      </c>
      <c r="P11" s="184">
        <v>11473229.385749999</v>
      </c>
      <c r="Q11" s="185">
        <v>0.9832675671288863</v>
      </c>
      <c r="R11" s="184">
        <v>22479154.179060001</v>
      </c>
      <c r="S11" s="185">
        <v>1.023232341637373</v>
      </c>
      <c r="T11" s="184">
        <v>72041928.204329997</v>
      </c>
      <c r="U11" s="185">
        <v>0.99705496449999065</v>
      </c>
      <c r="V11" s="184">
        <v>919739.89275</v>
      </c>
      <c r="W11" s="185">
        <v>0.99298891866437466</v>
      </c>
      <c r="X11" s="184">
        <v>244148.1232</v>
      </c>
      <c r="Y11" s="185">
        <v>0.98109553769618463</v>
      </c>
      <c r="Z11" s="184">
        <v>346169.95682000002</v>
      </c>
      <c r="AA11" s="185">
        <v>0.99875609668828969</v>
      </c>
      <c r="AB11" s="184">
        <v>820006.28112000006</v>
      </c>
      <c r="AC11" s="185">
        <v>1.0014526860389181</v>
      </c>
      <c r="AD11" s="184">
        <v>2330064.2538899998</v>
      </c>
      <c r="AE11" s="185">
        <v>0.99553943187745186</v>
      </c>
      <c r="AF11" s="184">
        <v>74790524.686839983</v>
      </c>
      <c r="AG11" s="185">
        <v>0.99697614877565732</v>
      </c>
    </row>
    <row r="12" spans="1:33" ht="18.75">
      <c r="A12" s="209" t="s">
        <v>586</v>
      </c>
      <c r="B12" s="186">
        <v>159864.09503999999</v>
      </c>
      <c r="C12" s="187">
        <v>0.80933056774932555</v>
      </c>
      <c r="D12" s="186">
        <v>42750.517359999998</v>
      </c>
      <c r="E12" s="187">
        <v>0.73243975659920313</v>
      </c>
      <c r="F12" s="186">
        <v>43848.069520000005</v>
      </c>
      <c r="G12" s="187">
        <v>0.78886883159801258</v>
      </c>
      <c r="H12" s="186">
        <v>90259.709129999988</v>
      </c>
      <c r="I12" s="187">
        <v>0.81562088155478785</v>
      </c>
      <c r="J12" s="186">
        <v>336722.39104999998</v>
      </c>
      <c r="K12" s="187">
        <v>0.79765405859809047</v>
      </c>
      <c r="L12" s="186">
        <v>24879849.83554</v>
      </c>
      <c r="M12" s="187">
        <v>0.86107162023892447</v>
      </c>
      <c r="N12" s="186">
        <v>8263210.4714099998</v>
      </c>
      <c r="O12" s="187">
        <v>0.84982487106251192</v>
      </c>
      <c r="P12" s="186">
        <v>9664150.3664699998</v>
      </c>
      <c r="Q12" s="187">
        <v>0.82822763319008808</v>
      </c>
      <c r="R12" s="186">
        <v>20315544.345790002</v>
      </c>
      <c r="S12" s="187">
        <v>0.92474662734173474</v>
      </c>
      <c r="T12" s="186">
        <v>63122755.019209996</v>
      </c>
      <c r="U12" s="187">
        <v>0.87361426649095819</v>
      </c>
      <c r="V12" s="186">
        <v>919739.89275</v>
      </c>
      <c r="W12" s="187">
        <v>0.99298891866437466</v>
      </c>
      <c r="X12" s="186">
        <v>239277.62547</v>
      </c>
      <c r="Y12" s="187">
        <v>0.96152371577663609</v>
      </c>
      <c r="Z12" s="186">
        <v>346169.95682000002</v>
      </c>
      <c r="AA12" s="187">
        <v>0.99875609668828969</v>
      </c>
      <c r="AB12" s="186">
        <v>820006.28112000006</v>
      </c>
      <c r="AC12" s="187">
        <v>1.0014526860389181</v>
      </c>
      <c r="AD12" s="186">
        <v>2325193.7561599999</v>
      </c>
      <c r="AE12" s="187">
        <v>0.99345847100481077</v>
      </c>
      <c r="AF12" s="186">
        <v>65784671.166419998</v>
      </c>
      <c r="AG12" s="187">
        <v>0.87692589913747176</v>
      </c>
    </row>
    <row r="13" spans="1:33" ht="19.5">
      <c r="A13" s="210" t="s">
        <v>492</v>
      </c>
      <c r="B13" s="186">
        <v>57259.040759999996</v>
      </c>
      <c r="C13" s="187">
        <v>0.2898805510735688</v>
      </c>
      <c r="D13" s="186">
        <v>17728.811030000001</v>
      </c>
      <c r="E13" s="187">
        <v>0.30374570502288928</v>
      </c>
      <c r="F13" s="186">
        <v>10822.2798</v>
      </c>
      <c r="G13" s="187">
        <v>0.19470319479307316</v>
      </c>
      <c r="H13" s="186">
        <v>17138.867280000002</v>
      </c>
      <c r="I13" s="187">
        <v>0.15487328925058447</v>
      </c>
      <c r="J13" s="186">
        <v>102948.99887000001</v>
      </c>
      <c r="K13" s="187">
        <v>0.24387355566464855</v>
      </c>
      <c r="L13" s="186">
        <v>2573350.05118</v>
      </c>
      <c r="M13" s="187">
        <v>8.9061578452384105E-2</v>
      </c>
      <c r="N13" s="186">
        <v>1330400.8834599999</v>
      </c>
      <c r="O13" s="187">
        <v>0.13682427225588076</v>
      </c>
      <c r="P13" s="186">
        <v>1482016.5699200002</v>
      </c>
      <c r="Q13" s="187">
        <v>0.12701034540108061</v>
      </c>
      <c r="R13" s="186">
        <v>2299901.426</v>
      </c>
      <c r="S13" s="187">
        <v>0.10468959387508064</v>
      </c>
      <c r="T13" s="186">
        <v>7685668.9305599993</v>
      </c>
      <c r="U13" s="187">
        <v>0.10636909024677664</v>
      </c>
      <c r="V13" s="186">
        <v>0</v>
      </c>
      <c r="W13" s="187">
        <v>0</v>
      </c>
      <c r="X13" s="186">
        <v>0</v>
      </c>
      <c r="Y13" s="187">
        <v>0</v>
      </c>
      <c r="Z13" s="186">
        <v>0</v>
      </c>
      <c r="AA13" s="187">
        <v>0</v>
      </c>
      <c r="AB13" s="186">
        <v>0</v>
      </c>
      <c r="AC13" s="187">
        <v>0</v>
      </c>
      <c r="AD13" s="186">
        <v>0</v>
      </c>
      <c r="AE13" s="187">
        <v>0</v>
      </c>
      <c r="AF13" s="186">
        <v>7788617.9294299996</v>
      </c>
      <c r="AG13" s="187">
        <v>0.10382419885515902</v>
      </c>
    </row>
    <row r="14" spans="1:33" ht="19.5">
      <c r="A14" s="210" t="s">
        <v>587</v>
      </c>
      <c r="B14" s="186">
        <v>99103.901580000005</v>
      </c>
      <c r="C14" s="187">
        <v>0.5017250240702622</v>
      </c>
      <c r="D14" s="186">
        <v>22806.57878</v>
      </c>
      <c r="E14" s="187">
        <v>0.39074252294577966</v>
      </c>
      <c r="F14" s="186">
        <v>28992.818589999999</v>
      </c>
      <c r="G14" s="187">
        <v>0.52160861757880272</v>
      </c>
      <c r="H14" s="186">
        <v>66649.669760000004</v>
      </c>
      <c r="I14" s="187">
        <v>0.60227163292418073</v>
      </c>
      <c r="J14" s="186">
        <v>217552.96870999999</v>
      </c>
      <c r="K14" s="187">
        <v>0.51535630853199499</v>
      </c>
      <c r="L14" s="186">
        <v>20975323.806979999</v>
      </c>
      <c r="M14" s="187">
        <v>0.72593911036040404</v>
      </c>
      <c r="N14" s="186">
        <v>6748451.0605800003</v>
      </c>
      <c r="O14" s="187">
        <v>0.69404035783327611</v>
      </c>
      <c r="P14" s="186">
        <v>7796970.7935600001</v>
      </c>
      <c r="Q14" s="187">
        <v>0.66820842200546371</v>
      </c>
      <c r="R14" s="186">
        <v>17321958.217759997</v>
      </c>
      <c r="S14" s="187">
        <v>0.78848108464036848</v>
      </c>
      <c r="T14" s="186">
        <v>52842703.878879994</v>
      </c>
      <c r="U14" s="187">
        <v>0.73133911811196506</v>
      </c>
      <c r="V14" s="186">
        <v>874834.34774999996</v>
      </c>
      <c r="W14" s="187">
        <v>0.94450705012406466</v>
      </c>
      <c r="X14" s="186">
        <v>218284.99983000002</v>
      </c>
      <c r="Y14" s="187">
        <v>0.87716602721452108</v>
      </c>
      <c r="Z14" s="186">
        <v>309737.13863999996</v>
      </c>
      <c r="AA14" s="187">
        <v>0.89364154656650774</v>
      </c>
      <c r="AB14" s="186">
        <v>777159.78546000004</v>
      </c>
      <c r="AC14" s="187">
        <v>0.94912535739034332</v>
      </c>
      <c r="AD14" s="186">
        <v>2180016.2716800002</v>
      </c>
      <c r="AE14" s="187">
        <v>0.93143017707286158</v>
      </c>
      <c r="AF14" s="186">
        <v>55240273.119269989</v>
      </c>
      <c r="AG14" s="187">
        <v>0.73636647131927191</v>
      </c>
    </row>
    <row r="15" spans="1:33" ht="19.5">
      <c r="A15" s="210" t="s">
        <v>588</v>
      </c>
      <c r="B15" s="186">
        <v>0</v>
      </c>
      <c r="C15" s="187">
        <v>0</v>
      </c>
      <c r="D15" s="186">
        <v>0</v>
      </c>
      <c r="E15" s="187">
        <v>0</v>
      </c>
      <c r="F15" s="186">
        <v>213.72245000000001</v>
      </c>
      <c r="G15" s="187">
        <v>3.8450718871640001E-3</v>
      </c>
      <c r="H15" s="186">
        <v>0</v>
      </c>
      <c r="I15" s="187">
        <v>0</v>
      </c>
      <c r="J15" s="186">
        <v>213.72245000000001</v>
      </c>
      <c r="K15" s="187">
        <v>5.0628227937094146E-4</v>
      </c>
      <c r="L15" s="186">
        <v>1211.5952299999999</v>
      </c>
      <c r="M15" s="187">
        <v>4.193233780211876E-5</v>
      </c>
      <c r="N15" s="186">
        <v>1892.80296</v>
      </c>
      <c r="O15" s="187">
        <v>1.9466417284107548E-4</v>
      </c>
      <c r="P15" s="186">
        <v>105.05647999999999</v>
      </c>
      <c r="Q15" s="187">
        <v>9.0034484649129072E-6</v>
      </c>
      <c r="R15" s="186">
        <v>0</v>
      </c>
      <c r="S15" s="187">
        <v>0</v>
      </c>
      <c r="T15" s="186">
        <v>3209.4546700000001</v>
      </c>
      <c r="U15" s="187">
        <v>4.4418615545451857E-5</v>
      </c>
      <c r="V15" s="186">
        <v>0</v>
      </c>
      <c r="W15" s="187">
        <v>0</v>
      </c>
      <c r="X15" s="186">
        <v>0</v>
      </c>
      <c r="Y15" s="187">
        <v>0</v>
      </c>
      <c r="Z15" s="186">
        <v>1548.4996599999999</v>
      </c>
      <c r="AA15" s="187">
        <v>4.4676709970788266E-3</v>
      </c>
      <c r="AB15" s="186">
        <v>0</v>
      </c>
      <c r="AC15" s="187">
        <v>0</v>
      </c>
      <c r="AD15" s="186">
        <v>1548.4996599999999</v>
      </c>
      <c r="AE15" s="187">
        <v>6.6160942523587783E-4</v>
      </c>
      <c r="AF15" s="186">
        <v>4971.6767799999998</v>
      </c>
      <c r="AG15" s="187">
        <v>6.6273678247826535E-5</v>
      </c>
    </row>
    <row r="16" spans="1:33" ht="19.5">
      <c r="A16" s="210" t="s">
        <v>589</v>
      </c>
      <c r="B16" s="186">
        <v>3501.1527000000001</v>
      </c>
      <c r="C16" s="187">
        <v>1.772499260549459E-2</v>
      </c>
      <c r="D16" s="186">
        <v>2215.1275499999997</v>
      </c>
      <c r="E16" s="187">
        <v>3.7951528630534193E-2</v>
      </c>
      <c r="F16" s="186">
        <v>3819.2486800000001</v>
      </c>
      <c r="G16" s="187">
        <v>6.8711947338972651E-2</v>
      </c>
      <c r="H16" s="186">
        <v>5770.9382000000005</v>
      </c>
      <c r="I16" s="187">
        <v>5.2148381015752129E-2</v>
      </c>
      <c r="J16" s="186">
        <v>15306.467130000001</v>
      </c>
      <c r="K16" s="187">
        <v>3.6259143892898436E-2</v>
      </c>
      <c r="L16" s="186">
        <v>139956.03427</v>
      </c>
      <c r="M16" s="187">
        <v>4.8437659386085154E-3</v>
      </c>
      <c r="N16" s="186">
        <v>121467.15673999999</v>
      </c>
      <c r="O16" s="187">
        <v>1.2492216091076572E-2</v>
      </c>
      <c r="P16" s="186">
        <v>217169.84569999998</v>
      </c>
      <c r="Q16" s="187">
        <v>1.8611679297583908E-2</v>
      </c>
      <c r="R16" s="186">
        <v>623028.24553999992</v>
      </c>
      <c r="S16" s="187">
        <v>2.8359725882567726E-2</v>
      </c>
      <c r="T16" s="186">
        <v>1101621.2822499999</v>
      </c>
      <c r="U16" s="187">
        <v>1.5246357167883121E-2</v>
      </c>
      <c r="V16" s="186">
        <v>0</v>
      </c>
      <c r="W16" s="187">
        <v>0</v>
      </c>
      <c r="X16" s="186">
        <v>14988.542939999999</v>
      </c>
      <c r="Y16" s="187">
        <v>6.0230619028578521E-2</v>
      </c>
      <c r="Z16" s="186">
        <v>22306.343639999999</v>
      </c>
      <c r="AA16" s="187">
        <v>6.4357395164879622E-2</v>
      </c>
      <c r="AB16" s="186">
        <v>37843.709040000002</v>
      </c>
      <c r="AC16" s="187">
        <v>4.6217553377785867E-2</v>
      </c>
      <c r="AD16" s="186">
        <v>75138.595620000007</v>
      </c>
      <c r="AE16" s="187">
        <v>3.2103593139425846E-2</v>
      </c>
      <c r="AF16" s="186">
        <v>1192066.345</v>
      </c>
      <c r="AG16" s="187">
        <v>1.5890538523421986E-2</v>
      </c>
    </row>
    <row r="17" spans="1:33" ht="19.5">
      <c r="A17" s="565" t="s">
        <v>705</v>
      </c>
      <c r="B17" s="186">
        <v>0</v>
      </c>
      <c r="C17" s="187">
        <v>0</v>
      </c>
      <c r="D17" s="186">
        <v>0</v>
      </c>
      <c r="E17" s="187">
        <v>0</v>
      </c>
      <c r="F17" s="186">
        <v>0</v>
      </c>
      <c r="G17" s="187">
        <v>0</v>
      </c>
      <c r="H17" s="186">
        <v>0</v>
      </c>
      <c r="I17" s="187">
        <v>0</v>
      </c>
      <c r="J17" s="186">
        <v>0</v>
      </c>
      <c r="K17" s="187">
        <v>0</v>
      </c>
      <c r="L17" s="186">
        <v>36868.009819999999</v>
      </c>
      <c r="M17" s="187">
        <v>1.2759722088573028E-3</v>
      </c>
      <c r="N17" s="186">
        <v>42869.838400000001</v>
      </c>
      <c r="O17" s="187">
        <v>4.4089225388608726E-3</v>
      </c>
      <c r="P17" s="186">
        <v>64010.717909999999</v>
      </c>
      <c r="Q17" s="187">
        <v>5.4857844076325671E-3</v>
      </c>
      <c r="R17" s="186">
        <v>37430.498479999995</v>
      </c>
      <c r="S17" s="187">
        <v>1.7038050588229965E-3</v>
      </c>
      <c r="T17" s="186">
        <v>181179.06461</v>
      </c>
      <c r="U17" s="187">
        <v>2.5075048702264961E-3</v>
      </c>
      <c r="V17" s="186">
        <v>0</v>
      </c>
      <c r="W17" s="187">
        <v>0</v>
      </c>
      <c r="X17" s="186">
        <v>0</v>
      </c>
      <c r="Y17" s="187">
        <v>0</v>
      </c>
      <c r="Z17" s="186">
        <v>0</v>
      </c>
      <c r="AA17" s="187">
        <v>0</v>
      </c>
      <c r="AB17" s="186">
        <v>0</v>
      </c>
      <c r="AC17" s="187">
        <v>0</v>
      </c>
      <c r="AD17" s="186">
        <v>0</v>
      </c>
      <c r="AE17" s="187">
        <v>0</v>
      </c>
      <c r="AF17" s="186">
        <v>181179.06461</v>
      </c>
      <c r="AG17" s="187">
        <v>2.4151616375200709E-3</v>
      </c>
    </row>
    <row r="18" spans="1:33" ht="19.5">
      <c r="A18" s="565" t="s">
        <v>706</v>
      </c>
      <c r="B18" s="186">
        <v>0</v>
      </c>
      <c r="C18" s="187">
        <v>0</v>
      </c>
      <c r="D18" s="186">
        <v>0</v>
      </c>
      <c r="E18" s="187">
        <v>0</v>
      </c>
      <c r="F18" s="186">
        <v>0</v>
      </c>
      <c r="G18" s="187">
        <v>0</v>
      </c>
      <c r="H18" s="186">
        <v>700.23388999999997</v>
      </c>
      <c r="I18" s="187">
        <v>6.3275783642705204E-3</v>
      </c>
      <c r="J18" s="186">
        <v>700.23388999999997</v>
      </c>
      <c r="K18" s="187">
        <v>1.65876822917752E-3</v>
      </c>
      <c r="L18" s="186">
        <v>622394.84461000003</v>
      </c>
      <c r="M18" s="187">
        <v>2.1540585687584574E-2</v>
      </c>
      <c r="N18" s="186">
        <v>18128.72927</v>
      </c>
      <c r="O18" s="187">
        <v>1.8644381705765845E-3</v>
      </c>
      <c r="P18" s="186">
        <v>103877.38290000001</v>
      </c>
      <c r="Q18" s="187">
        <v>8.902398629862484E-3</v>
      </c>
      <c r="R18" s="186">
        <v>33225.958010000002</v>
      </c>
      <c r="S18" s="187">
        <v>1.5124178848947691E-3</v>
      </c>
      <c r="T18" s="186">
        <v>777626.91479000007</v>
      </c>
      <c r="U18" s="187">
        <v>1.0762299056198497E-2</v>
      </c>
      <c r="V18" s="186">
        <v>0</v>
      </c>
      <c r="W18" s="187">
        <v>0</v>
      </c>
      <c r="X18" s="186">
        <v>6004.0826999999999</v>
      </c>
      <c r="Y18" s="187">
        <v>2.4127069533536601E-2</v>
      </c>
      <c r="Z18" s="186">
        <v>12577.974880000002</v>
      </c>
      <c r="AA18" s="187">
        <v>3.6289483959823433E-2</v>
      </c>
      <c r="AB18" s="186">
        <v>5002.7866199999999</v>
      </c>
      <c r="AC18" s="187">
        <v>6.109775270788916E-3</v>
      </c>
      <c r="AD18" s="186">
        <v>23584.8442</v>
      </c>
      <c r="AE18" s="187">
        <v>1.0076821854413406E-2</v>
      </c>
      <c r="AF18" s="186">
        <v>801911.99288000015</v>
      </c>
      <c r="AG18" s="187">
        <v>1.0689684738355514E-2</v>
      </c>
    </row>
    <row r="19" spans="1:33" ht="19.5">
      <c r="A19" s="183" t="s">
        <v>716</v>
      </c>
      <c r="B19" s="186">
        <v>0</v>
      </c>
      <c r="C19" s="187">
        <v>0</v>
      </c>
      <c r="D19" s="186">
        <v>0</v>
      </c>
      <c r="E19" s="187">
        <v>0</v>
      </c>
      <c r="F19" s="186">
        <v>0</v>
      </c>
      <c r="G19" s="187">
        <v>0</v>
      </c>
      <c r="H19" s="186">
        <v>0</v>
      </c>
      <c r="I19" s="187">
        <v>0</v>
      </c>
      <c r="J19" s="186">
        <v>0</v>
      </c>
      <c r="K19" s="187">
        <v>0</v>
      </c>
      <c r="L19" s="186">
        <v>0</v>
      </c>
      <c r="M19" s="187">
        <v>0</v>
      </c>
      <c r="N19" s="186">
        <v>0</v>
      </c>
      <c r="O19" s="187">
        <v>0</v>
      </c>
      <c r="P19" s="186">
        <v>0</v>
      </c>
      <c r="Q19" s="187">
        <v>0</v>
      </c>
      <c r="R19" s="186">
        <v>0</v>
      </c>
      <c r="S19" s="187">
        <v>0</v>
      </c>
      <c r="T19" s="186">
        <v>0</v>
      </c>
      <c r="U19" s="187">
        <v>0</v>
      </c>
      <c r="V19" s="186">
        <v>44905.544999999998</v>
      </c>
      <c r="W19" s="187">
        <v>4.8481868540310107E-2</v>
      </c>
      <c r="X19" s="186">
        <v>0</v>
      </c>
      <c r="Y19" s="187">
        <v>0</v>
      </c>
      <c r="Z19" s="186">
        <v>0</v>
      </c>
      <c r="AA19" s="187">
        <v>0</v>
      </c>
      <c r="AB19" s="186">
        <v>0</v>
      </c>
      <c r="AC19" s="187">
        <v>0</v>
      </c>
      <c r="AD19" s="186">
        <v>44905.544999999998</v>
      </c>
      <c r="AE19" s="187">
        <v>1.9186269512874058E-2</v>
      </c>
      <c r="AF19" s="186">
        <v>44905.544999999998</v>
      </c>
      <c r="AG19" s="187">
        <v>5.9860199537615469E-4</v>
      </c>
    </row>
    <row r="20" spans="1:33" ht="17.25" customHeight="1">
      <c r="A20" s="209" t="s">
        <v>627</v>
      </c>
      <c r="B20" s="186">
        <v>0</v>
      </c>
      <c r="C20" s="187">
        <v>0</v>
      </c>
      <c r="D20" s="186">
        <v>0</v>
      </c>
      <c r="E20" s="187">
        <v>0</v>
      </c>
      <c r="F20" s="186">
        <v>0</v>
      </c>
      <c r="G20" s="187">
        <v>0</v>
      </c>
      <c r="H20" s="186">
        <v>0</v>
      </c>
      <c r="I20" s="187">
        <v>0</v>
      </c>
      <c r="J20" s="186">
        <v>0</v>
      </c>
      <c r="K20" s="187">
        <v>0</v>
      </c>
      <c r="L20" s="186">
        <v>530745.49344999995</v>
      </c>
      <c r="M20" s="187">
        <v>1.8368675253283732E-2</v>
      </c>
      <c r="N20" s="186">
        <v>0</v>
      </c>
      <c r="O20" s="187">
        <v>0</v>
      </c>
      <c r="P20" s="186">
        <v>0</v>
      </c>
      <c r="Q20" s="187">
        <v>0</v>
      </c>
      <c r="R20" s="186">
        <v>0</v>
      </c>
      <c r="S20" s="187">
        <v>0</v>
      </c>
      <c r="T20" s="186">
        <v>530745.49344999995</v>
      </c>
      <c r="U20" s="187">
        <v>7.3454784223628512E-3</v>
      </c>
      <c r="V20" s="186">
        <v>0</v>
      </c>
      <c r="W20" s="187">
        <v>0</v>
      </c>
      <c r="X20" s="186">
        <v>0</v>
      </c>
      <c r="Y20" s="187">
        <v>0</v>
      </c>
      <c r="Z20" s="186">
        <v>0</v>
      </c>
      <c r="AA20" s="187">
        <v>0</v>
      </c>
      <c r="AB20" s="186">
        <v>0</v>
      </c>
      <c r="AC20" s="187">
        <v>0</v>
      </c>
      <c r="AD20" s="186">
        <v>0</v>
      </c>
      <c r="AE20" s="187">
        <v>0</v>
      </c>
      <c r="AF20" s="186">
        <v>530745.49344999995</v>
      </c>
      <c r="AG20" s="187">
        <v>7.0749683901191228E-3</v>
      </c>
    </row>
    <row r="21" spans="1:33" ht="19.5">
      <c r="A21" s="210" t="s">
        <v>777</v>
      </c>
      <c r="B21" s="186">
        <v>34092.417070000003</v>
      </c>
      <c r="C21" s="187">
        <v>0.17259682517394556</v>
      </c>
      <c r="D21" s="186">
        <v>14456.930619999999</v>
      </c>
      <c r="E21" s="187">
        <v>0.24768894971062791</v>
      </c>
      <c r="F21" s="186">
        <v>12842.997029999999</v>
      </c>
      <c r="G21" s="187">
        <v>0.2310578361186845</v>
      </c>
      <c r="H21" s="186">
        <v>20417.492850000002</v>
      </c>
      <c r="I21" s="187">
        <v>0.18450019037254548</v>
      </c>
      <c r="J21" s="186">
        <v>81809.837570000003</v>
      </c>
      <c r="K21" s="187">
        <v>0.19379747443427714</v>
      </c>
      <c r="L21" s="186">
        <v>3573378.9354499998</v>
      </c>
      <c r="M21" s="187">
        <v>0.12367177495099987</v>
      </c>
      <c r="N21" s="186">
        <v>1373105.3971199999</v>
      </c>
      <c r="O21" s="187">
        <v>0.14121619207209041</v>
      </c>
      <c r="P21" s="186">
        <v>1809079.0192799999</v>
      </c>
      <c r="Q21" s="187">
        <v>0.15503993393879811</v>
      </c>
      <c r="R21" s="186">
        <v>2163609.8332699998</v>
      </c>
      <c r="S21" s="187">
        <v>9.8485714295638363E-2</v>
      </c>
      <c r="T21" s="186">
        <v>8919173.1851199996</v>
      </c>
      <c r="U21" s="187">
        <v>0.12344069800903233</v>
      </c>
      <c r="V21" s="186">
        <v>0</v>
      </c>
      <c r="W21" s="187">
        <v>0</v>
      </c>
      <c r="X21" s="186">
        <v>4870.49773</v>
      </c>
      <c r="Y21" s="187">
        <v>1.9571821919548541E-2</v>
      </c>
      <c r="Z21" s="186">
        <v>0</v>
      </c>
      <c r="AA21" s="187">
        <v>0</v>
      </c>
      <c r="AB21" s="186">
        <v>0</v>
      </c>
      <c r="AC21" s="187">
        <v>0</v>
      </c>
      <c r="AD21" s="186">
        <v>4870.49773</v>
      </c>
      <c r="AE21" s="187">
        <v>2.0809608726410364E-3</v>
      </c>
      <c r="AF21" s="186">
        <v>9005853.52042</v>
      </c>
      <c r="AG21" s="187">
        <v>0.12005024963818561</v>
      </c>
    </row>
    <row r="22" spans="1:33" ht="19.5">
      <c r="A22" s="210" t="s">
        <v>778</v>
      </c>
      <c r="B22" s="186">
        <v>34092.417070000003</v>
      </c>
      <c r="C22" s="187">
        <v>0.17259682517394556</v>
      </c>
      <c r="D22" s="186">
        <v>7331.7707300000002</v>
      </c>
      <c r="E22" s="187">
        <v>0.12561439487857373</v>
      </c>
      <c r="F22" s="186">
        <v>5688.4075499999999</v>
      </c>
      <c r="G22" s="187">
        <v>0.10233990838695908</v>
      </c>
      <c r="H22" s="186">
        <v>6078.8960299999999</v>
      </c>
      <c r="I22" s="187">
        <v>5.4931204483801781E-2</v>
      </c>
      <c r="J22" s="186">
        <v>53191.491380000007</v>
      </c>
      <c r="K22" s="187">
        <v>0.12600412122828547</v>
      </c>
      <c r="L22" s="186">
        <v>3573378.9354499998</v>
      </c>
      <c r="M22" s="187">
        <v>0.12367177495099987</v>
      </c>
      <c r="N22" s="186">
        <v>517915.40557</v>
      </c>
      <c r="O22" s="187">
        <v>5.3264695880935319E-2</v>
      </c>
      <c r="P22" s="186">
        <v>1430364.07378</v>
      </c>
      <c r="Q22" s="187">
        <v>0.1225836733187816</v>
      </c>
      <c r="R22" s="186">
        <v>574141.05667999992</v>
      </c>
      <c r="S22" s="187">
        <v>2.6134421837103055E-2</v>
      </c>
      <c r="T22" s="186">
        <v>6095799.4714799989</v>
      </c>
      <c r="U22" s="187">
        <v>8.43654143792094E-2</v>
      </c>
      <c r="V22" s="186">
        <v>0</v>
      </c>
      <c r="W22" s="187">
        <v>0</v>
      </c>
      <c r="X22" s="186">
        <v>0</v>
      </c>
      <c r="Y22" s="187">
        <v>0</v>
      </c>
      <c r="Z22" s="186">
        <v>0</v>
      </c>
      <c r="AA22" s="187">
        <v>0</v>
      </c>
      <c r="AB22" s="186">
        <v>0</v>
      </c>
      <c r="AC22" s="187">
        <v>0</v>
      </c>
      <c r="AD22" s="186">
        <v>0</v>
      </c>
      <c r="AE22" s="187">
        <v>0</v>
      </c>
      <c r="AF22" s="186">
        <v>6148990.9628599985</v>
      </c>
      <c r="AG22" s="187">
        <v>8.1967566809799081E-2</v>
      </c>
    </row>
    <row r="23" spans="1:33" ht="19.5">
      <c r="A23" s="210" t="s">
        <v>779</v>
      </c>
      <c r="B23" s="186">
        <v>0</v>
      </c>
      <c r="C23" s="187">
        <v>0</v>
      </c>
      <c r="D23" s="186">
        <v>0</v>
      </c>
      <c r="E23" s="187">
        <v>0</v>
      </c>
      <c r="F23" s="186">
        <v>0</v>
      </c>
      <c r="G23" s="187">
        <v>0</v>
      </c>
      <c r="H23" s="186">
        <v>0</v>
      </c>
      <c r="I23" s="187">
        <v>0</v>
      </c>
      <c r="J23" s="186">
        <v>0</v>
      </c>
      <c r="K23" s="187">
        <v>0</v>
      </c>
      <c r="L23" s="186">
        <v>0</v>
      </c>
      <c r="M23" s="187">
        <v>0</v>
      </c>
      <c r="N23" s="186">
        <v>0</v>
      </c>
      <c r="O23" s="187">
        <v>0</v>
      </c>
      <c r="P23" s="186">
        <v>0</v>
      </c>
      <c r="Q23" s="187">
        <v>0</v>
      </c>
      <c r="R23" s="186">
        <v>0</v>
      </c>
      <c r="S23" s="187">
        <v>0</v>
      </c>
      <c r="T23" s="186">
        <v>0</v>
      </c>
      <c r="U23" s="187">
        <v>0</v>
      </c>
      <c r="V23" s="186">
        <v>0</v>
      </c>
      <c r="W23" s="187">
        <v>0</v>
      </c>
      <c r="X23" s="186">
        <v>0</v>
      </c>
      <c r="Y23" s="187">
        <v>0</v>
      </c>
      <c r="Z23" s="186">
        <v>0</v>
      </c>
      <c r="AA23" s="187">
        <v>0</v>
      </c>
      <c r="AB23" s="186">
        <v>0</v>
      </c>
      <c r="AC23" s="187">
        <v>0</v>
      </c>
      <c r="AD23" s="186">
        <v>0</v>
      </c>
      <c r="AE23" s="187">
        <v>0</v>
      </c>
      <c r="AF23" s="186">
        <v>0</v>
      </c>
      <c r="AG23" s="187">
        <v>0</v>
      </c>
    </row>
    <row r="24" spans="1:33" ht="19.5">
      <c r="A24" s="210" t="s">
        <v>588</v>
      </c>
      <c r="B24" s="186">
        <v>0</v>
      </c>
      <c r="C24" s="187">
        <v>0</v>
      </c>
      <c r="D24" s="186">
        <v>0</v>
      </c>
      <c r="E24" s="187">
        <v>0</v>
      </c>
      <c r="F24" s="186">
        <v>0</v>
      </c>
      <c r="G24" s="187">
        <v>0</v>
      </c>
      <c r="H24" s="186">
        <v>0</v>
      </c>
      <c r="I24" s="187">
        <v>0</v>
      </c>
      <c r="J24" s="186">
        <v>0</v>
      </c>
      <c r="K24" s="187">
        <v>0</v>
      </c>
      <c r="L24" s="186">
        <v>0</v>
      </c>
      <c r="M24" s="187">
        <v>0</v>
      </c>
      <c r="N24" s="186">
        <v>0</v>
      </c>
      <c r="O24" s="187">
        <v>0</v>
      </c>
      <c r="P24" s="186">
        <v>0</v>
      </c>
      <c r="Q24" s="187">
        <v>0</v>
      </c>
      <c r="R24" s="186">
        <v>0</v>
      </c>
      <c r="S24" s="187">
        <v>0</v>
      </c>
      <c r="T24" s="186">
        <v>0</v>
      </c>
      <c r="U24" s="187">
        <v>0</v>
      </c>
      <c r="V24" s="186">
        <v>0</v>
      </c>
      <c r="W24" s="187">
        <v>0</v>
      </c>
      <c r="X24" s="186">
        <v>0</v>
      </c>
      <c r="Y24" s="187">
        <v>0</v>
      </c>
      <c r="Z24" s="186">
        <v>0</v>
      </c>
      <c r="AA24" s="187">
        <v>0</v>
      </c>
      <c r="AB24" s="186">
        <v>0</v>
      </c>
      <c r="AC24" s="187">
        <v>0</v>
      </c>
      <c r="AD24" s="186">
        <v>0</v>
      </c>
      <c r="AE24" s="187">
        <v>0</v>
      </c>
      <c r="AF24" s="186">
        <v>0</v>
      </c>
      <c r="AG24" s="187">
        <v>0</v>
      </c>
    </row>
    <row r="25" spans="1:33" ht="19.5">
      <c r="A25" s="210" t="s">
        <v>780</v>
      </c>
      <c r="B25" s="186">
        <v>0</v>
      </c>
      <c r="C25" s="187">
        <v>0</v>
      </c>
      <c r="D25" s="186">
        <v>1275.6081899999999</v>
      </c>
      <c r="E25" s="187">
        <v>2.1854850184193187E-2</v>
      </c>
      <c r="F25" s="186">
        <v>0</v>
      </c>
      <c r="G25" s="187">
        <v>0</v>
      </c>
      <c r="H25" s="186">
        <v>0</v>
      </c>
      <c r="I25" s="187">
        <v>0</v>
      </c>
      <c r="J25" s="186">
        <v>1275.6081899999999</v>
      </c>
      <c r="K25" s="187">
        <v>3.0217593987783729E-3</v>
      </c>
      <c r="L25" s="186">
        <v>0</v>
      </c>
      <c r="M25" s="187">
        <v>0</v>
      </c>
      <c r="N25" s="186">
        <v>139157.02038</v>
      </c>
      <c r="O25" s="187">
        <v>1.4311519392013937E-2</v>
      </c>
      <c r="P25" s="186">
        <v>0</v>
      </c>
      <c r="Q25" s="187">
        <v>0</v>
      </c>
      <c r="R25" s="186">
        <v>0</v>
      </c>
      <c r="S25" s="187">
        <v>0</v>
      </c>
      <c r="T25" s="186">
        <v>139157.02038</v>
      </c>
      <c r="U25" s="187">
        <v>1.9259228823162748E-3</v>
      </c>
      <c r="V25" s="186">
        <v>0</v>
      </c>
      <c r="W25" s="187">
        <v>0</v>
      </c>
      <c r="X25" s="186">
        <v>4870.49773</v>
      </c>
      <c r="Y25" s="187">
        <v>1.9571821919548541E-2</v>
      </c>
      <c r="Z25" s="186">
        <v>0</v>
      </c>
      <c r="AA25" s="187">
        <v>0</v>
      </c>
      <c r="AB25" s="186">
        <v>0</v>
      </c>
      <c r="AC25" s="187">
        <v>0</v>
      </c>
      <c r="AD25" s="186">
        <v>4870.49773</v>
      </c>
      <c r="AE25" s="187">
        <v>2.0809608726410364E-3</v>
      </c>
      <c r="AF25" s="186">
        <v>145303.1263</v>
      </c>
      <c r="AG25" s="187">
        <v>1.9369265273937418E-3</v>
      </c>
    </row>
    <row r="26" spans="1:33" ht="19.5">
      <c r="A26" s="565" t="s">
        <v>705</v>
      </c>
      <c r="B26" s="186">
        <v>0</v>
      </c>
      <c r="C26" s="187">
        <v>0</v>
      </c>
      <c r="D26" s="186">
        <v>0</v>
      </c>
      <c r="E26" s="187">
        <v>0</v>
      </c>
      <c r="F26" s="186">
        <v>270.07408000000004</v>
      </c>
      <c r="G26" s="187">
        <v>4.8588917657442212E-3</v>
      </c>
      <c r="H26" s="186">
        <v>0</v>
      </c>
      <c r="I26" s="187">
        <v>0</v>
      </c>
      <c r="J26" s="186">
        <v>270.07408000000004</v>
      </c>
      <c r="K26" s="187">
        <v>6.39772381522905E-4</v>
      </c>
      <c r="L26" s="186">
        <v>0</v>
      </c>
      <c r="M26" s="187">
        <v>0</v>
      </c>
      <c r="N26" s="186">
        <v>0</v>
      </c>
      <c r="O26" s="187">
        <v>0</v>
      </c>
      <c r="P26" s="186">
        <v>13233.602070000001</v>
      </c>
      <c r="Q26" s="187">
        <v>1.1341333180248355E-3</v>
      </c>
      <c r="R26" s="186">
        <v>0</v>
      </c>
      <c r="S26" s="187">
        <v>0</v>
      </c>
      <c r="T26" s="186">
        <v>13233.602070000001</v>
      </c>
      <c r="U26" s="187">
        <v>1.8315207506228024E-4</v>
      </c>
      <c r="V26" s="186">
        <v>0</v>
      </c>
      <c r="W26" s="187">
        <v>0</v>
      </c>
      <c r="X26" s="186">
        <v>0</v>
      </c>
      <c r="Y26" s="187">
        <v>0</v>
      </c>
      <c r="Z26" s="186">
        <v>0</v>
      </c>
      <c r="AA26" s="187">
        <v>0</v>
      </c>
      <c r="AB26" s="186">
        <v>0</v>
      </c>
      <c r="AC26" s="187">
        <v>0</v>
      </c>
      <c r="AD26" s="186">
        <v>0</v>
      </c>
      <c r="AE26" s="187">
        <v>0</v>
      </c>
      <c r="AF26" s="186">
        <v>13503.676150000001</v>
      </c>
      <c r="AG26" s="187">
        <v>1.8000733513652691E-4</v>
      </c>
    </row>
    <row r="27" spans="1:33" ht="39">
      <c r="A27" s="565" t="s">
        <v>723</v>
      </c>
      <c r="B27" s="186">
        <v>0</v>
      </c>
      <c r="C27" s="187">
        <v>0</v>
      </c>
      <c r="D27" s="186">
        <v>5849.5517</v>
      </c>
      <c r="E27" s="187">
        <v>0.10021970464786101</v>
      </c>
      <c r="F27" s="186">
        <v>6884.5154000000002</v>
      </c>
      <c r="G27" s="187">
        <v>0.1238590359659812</v>
      </c>
      <c r="H27" s="186">
        <v>14338.596820000001</v>
      </c>
      <c r="I27" s="187">
        <v>0.12956898588874366</v>
      </c>
      <c r="J27" s="186">
        <v>27072.663919999999</v>
      </c>
      <c r="K27" s="187">
        <v>6.4131821425690405E-2</v>
      </c>
      <c r="L27" s="186">
        <v>0</v>
      </c>
      <c r="M27" s="187">
        <v>0</v>
      </c>
      <c r="N27" s="186">
        <v>716032.97116999992</v>
      </c>
      <c r="O27" s="187">
        <v>7.3639976799141138E-2</v>
      </c>
      <c r="P27" s="186">
        <v>365481.34343000001</v>
      </c>
      <c r="Q27" s="187">
        <v>3.1322127301991659E-2</v>
      </c>
      <c r="R27" s="186">
        <v>1589468.7765899999</v>
      </c>
      <c r="S27" s="187">
        <v>7.2351292458535305E-2</v>
      </c>
      <c r="T27" s="186">
        <v>2670983.0911900001</v>
      </c>
      <c r="U27" s="187">
        <v>3.6966208672444399E-2</v>
      </c>
      <c r="V27" s="186">
        <v>0</v>
      </c>
      <c r="W27" s="187">
        <v>0</v>
      </c>
      <c r="X27" s="186">
        <v>0</v>
      </c>
      <c r="Y27" s="187">
        <v>0</v>
      </c>
      <c r="Z27" s="186">
        <v>0</v>
      </c>
      <c r="AA27" s="187">
        <v>0</v>
      </c>
      <c r="AB27" s="186">
        <v>0</v>
      </c>
      <c r="AC27" s="187">
        <v>0</v>
      </c>
      <c r="AD27" s="186">
        <v>0</v>
      </c>
      <c r="AE27" s="187">
        <v>0</v>
      </c>
      <c r="AF27" s="186">
        <v>2698055.7551100003</v>
      </c>
      <c r="AG27" s="187">
        <v>3.5965748965856296E-2</v>
      </c>
    </row>
    <row r="28" spans="1:33" ht="19.5" customHeight="1">
      <c r="A28" s="183" t="s">
        <v>716</v>
      </c>
      <c r="B28" s="186">
        <v>0</v>
      </c>
      <c r="C28" s="187">
        <v>0</v>
      </c>
      <c r="D28" s="186">
        <v>0</v>
      </c>
      <c r="E28" s="187">
        <v>0</v>
      </c>
      <c r="F28" s="186">
        <v>0</v>
      </c>
      <c r="G28" s="187">
        <v>0</v>
      </c>
      <c r="H28" s="186">
        <v>0</v>
      </c>
      <c r="I28" s="187">
        <v>0</v>
      </c>
      <c r="J28" s="186">
        <v>0</v>
      </c>
      <c r="K28" s="187">
        <v>0</v>
      </c>
      <c r="L28" s="186">
        <v>0</v>
      </c>
      <c r="M28" s="187">
        <v>0</v>
      </c>
      <c r="N28" s="186">
        <v>0</v>
      </c>
      <c r="O28" s="187">
        <v>0</v>
      </c>
      <c r="P28" s="186">
        <v>0</v>
      </c>
      <c r="Q28" s="187">
        <v>0</v>
      </c>
      <c r="R28" s="186">
        <v>0</v>
      </c>
      <c r="S28" s="187">
        <v>0</v>
      </c>
      <c r="T28" s="186">
        <v>0</v>
      </c>
      <c r="U28" s="187">
        <v>0</v>
      </c>
      <c r="V28" s="186">
        <v>0</v>
      </c>
      <c r="W28" s="187">
        <v>0</v>
      </c>
      <c r="X28" s="186">
        <v>0</v>
      </c>
      <c r="Y28" s="187">
        <v>0</v>
      </c>
      <c r="Z28" s="186">
        <v>0</v>
      </c>
      <c r="AA28" s="187">
        <v>0</v>
      </c>
      <c r="AB28" s="186">
        <v>0</v>
      </c>
      <c r="AC28" s="187">
        <v>0</v>
      </c>
      <c r="AD28" s="186">
        <v>0</v>
      </c>
      <c r="AE28" s="187">
        <v>0</v>
      </c>
      <c r="AF28" s="186">
        <v>0</v>
      </c>
      <c r="AG28" s="187">
        <v>0</v>
      </c>
    </row>
    <row r="29" spans="1:33" ht="19.5">
      <c r="A29" s="210" t="s">
        <v>627</v>
      </c>
      <c r="B29" s="186">
        <v>0</v>
      </c>
      <c r="C29" s="187">
        <v>0</v>
      </c>
      <c r="D29" s="186">
        <v>0</v>
      </c>
      <c r="E29" s="187">
        <v>0</v>
      </c>
      <c r="F29" s="186">
        <v>0</v>
      </c>
      <c r="G29" s="187">
        <v>0</v>
      </c>
      <c r="H29" s="186">
        <v>0</v>
      </c>
      <c r="I29" s="187">
        <v>0</v>
      </c>
      <c r="J29" s="186">
        <v>0</v>
      </c>
      <c r="K29" s="187">
        <v>0</v>
      </c>
      <c r="L29" s="186">
        <v>0</v>
      </c>
      <c r="M29" s="187">
        <v>0</v>
      </c>
      <c r="N29" s="186">
        <v>0</v>
      </c>
      <c r="O29" s="187">
        <v>0</v>
      </c>
      <c r="P29" s="186">
        <v>0</v>
      </c>
      <c r="Q29" s="187">
        <v>0</v>
      </c>
      <c r="R29" s="186">
        <v>0</v>
      </c>
      <c r="S29" s="187">
        <v>0</v>
      </c>
      <c r="T29" s="186">
        <v>0</v>
      </c>
      <c r="U29" s="187">
        <v>0</v>
      </c>
      <c r="V29" s="186">
        <v>0</v>
      </c>
      <c r="W29" s="187">
        <v>0</v>
      </c>
      <c r="X29" s="186">
        <v>0</v>
      </c>
      <c r="Y29" s="187">
        <v>0</v>
      </c>
      <c r="Z29" s="186">
        <v>0</v>
      </c>
      <c r="AA29" s="187">
        <v>0</v>
      </c>
      <c r="AB29" s="186">
        <v>0</v>
      </c>
      <c r="AC29" s="187">
        <v>0</v>
      </c>
      <c r="AD29" s="186">
        <v>0</v>
      </c>
      <c r="AE29" s="187">
        <v>0</v>
      </c>
      <c r="AF29" s="186">
        <v>0</v>
      </c>
      <c r="AG29" s="187">
        <v>0</v>
      </c>
    </row>
    <row r="30" spans="1:33" ht="19.5">
      <c r="A30" s="210" t="s">
        <v>1061</v>
      </c>
      <c r="B30" s="186">
        <v>0</v>
      </c>
      <c r="C30" s="187">
        <v>0</v>
      </c>
      <c r="D30" s="186">
        <v>0</v>
      </c>
      <c r="E30" s="187">
        <v>0</v>
      </c>
      <c r="F30" s="186">
        <v>0</v>
      </c>
      <c r="G30" s="187">
        <v>0</v>
      </c>
      <c r="H30" s="186">
        <v>0</v>
      </c>
      <c r="I30" s="187">
        <v>0</v>
      </c>
      <c r="J30" s="186">
        <v>0</v>
      </c>
      <c r="K30" s="187">
        <v>0</v>
      </c>
      <c r="L30" s="186">
        <v>0</v>
      </c>
      <c r="M30" s="187">
        <v>0</v>
      </c>
      <c r="N30" s="186">
        <v>0</v>
      </c>
      <c r="O30" s="187">
        <v>0</v>
      </c>
      <c r="P30" s="186">
        <v>0</v>
      </c>
      <c r="Q30" s="187">
        <v>0</v>
      </c>
      <c r="R30" s="186">
        <v>0</v>
      </c>
      <c r="S30" s="187">
        <v>0</v>
      </c>
      <c r="T30" s="186">
        <v>0</v>
      </c>
      <c r="U30" s="187">
        <v>0</v>
      </c>
      <c r="V30" s="186">
        <v>0</v>
      </c>
      <c r="W30" s="187">
        <v>0</v>
      </c>
      <c r="X30" s="186">
        <v>0</v>
      </c>
      <c r="Y30" s="187">
        <v>0</v>
      </c>
      <c r="Z30" s="186">
        <v>0</v>
      </c>
      <c r="AA30" s="187">
        <v>0</v>
      </c>
      <c r="AB30" s="186">
        <v>0</v>
      </c>
      <c r="AC30" s="187">
        <v>0</v>
      </c>
      <c r="AD30" s="186">
        <v>0</v>
      </c>
      <c r="AE30" s="187">
        <v>0</v>
      </c>
      <c r="AF30" s="186">
        <v>0</v>
      </c>
      <c r="AG30" s="187">
        <v>0</v>
      </c>
    </row>
    <row r="31" spans="1:33" ht="18">
      <c r="A31" s="209" t="s">
        <v>781</v>
      </c>
      <c r="B31" s="184">
        <v>201620.46656</v>
      </c>
      <c r="C31" s="185">
        <v>1.0207270533765549</v>
      </c>
      <c r="D31" s="184">
        <v>58400.007689999999</v>
      </c>
      <c r="E31" s="185">
        <v>1.0005606963221834</v>
      </c>
      <c r="F31" s="184">
        <v>57755.151189999997</v>
      </c>
      <c r="G31" s="185">
        <v>1.039070571105541</v>
      </c>
      <c r="H31" s="184">
        <v>111242.10272</v>
      </c>
      <c r="I31" s="185">
        <v>1.0052257287447639</v>
      </c>
      <c r="J31" s="184">
        <v>429017.72815999994</v>
      </c>
      <c r="K31" s="185">
        <v>1.0162903958072149</v>
      </c>
      <c r="L31" s="184">
        <v>28906272.4802</v>
      </c>
      <c r="M31" s="185">
        <v>1.0004228740978418</v>
      </c>
      <c r="N31" s="184">
        <v>9732750.7126499992</v>
      </c>
      <c r="O31" s="185">
        <v>1.0009588462110182</v>
      </c>
      <c r="P31" s="184">
        <v>12128484.567799998</v>
      </c>
      <c r="Q31" s="185">
        <v>1.0394236106490413</v>
      </c>
      <c r="R31" s="184">
        <v>22592953.246669997</v>
      </c>
      <c r="S31" s="185">
        <v>1.0284123802411029</v>
      </c>
      <c r="T31" s="184">
        <v>73360461.007320002</v>
      </c>
      <c r="U31" s="185">
        <v>1.0153033610913278</v>
      </c>
      <c r="V31" s="184">
        <v>927786.94273000001</v>
      </c>
      <c r="W31" s="185">
        <v>1.0016768439365804</v>
      </c>
      <c r="X31" s="184">
        <v>249545.84347999998</v>
      </c>
      <c r="Y31" s="185">
        <v>1.002785973858588</v>
      </c>
      <c r="Z31" s="184">
        <v>347079.67601999996</v>
      </c>
      <c r="AA31" s="185">
        <v>1.001380783144679</v>
      </c>
      <c r="AB31" s="184">
        <v>823072.37047000008</v>
      </c>
      <c r="AC31" s="185">
        <v>1.0051972224966133</v>
      </c>
      <c r="AD31" s="184">
        <v>2347484.8327000001</v>
      </c>
      <c r="AE31" s="185">
        <v>1.0029825198105551</v>
      </c>
      <c r="AF31" s="184">
        <v>76136963.568179995</v>
      </c>
      <c r="AG31" s="185">
        <v>1.0149245113001999</v>
      </c>
    </row>
    <row r="32" spans="1:33" ht="18">
      <c r="A32" s="209" t="s">
        <v>782</v>
      </c>
      <c r="B32" s="184">
        <v>4094.1387400000003</v>
      </c>
      <c r="C32" s="185">
        <v>2.0727053376554797E-2</v>
      </c>
      <c r="D32" s="184">
        <v>32.726320000000001</v>
      </c>
      <c r="E32" s="185">
        <v>5.6069632218335407E-4</v>
      </c>
      <c r="F32" s="184">
        <v>2171.6780400000002</v>
      </c>
      <c r="G32" s="185">
        <v>3.9070571105540929E-2</v>
      </c>
      <c r="H32" s="184">
        <v>578.29902000000004</v>
      </c>
      <c r="I32" s="185">
        <v>5.2257287447639031E-3</v>
      </c>
      <c r="J32" s="184">
        <v>6876.8421200000012</v>
      </c>
      <c r="K32" s="185">
        <v>1.6290395807214902E-2</v>
      </c>
      <c r="L32" s="184">
        <v>12218.546990000001</v>
      </c>
      <c r="M32" s="185">
        <v>4.2287409784185225E-4</v>
      </c>
      <c r="N32" s="184">
        <v>9323.271560000001</v>
      </c>
      <c r="O32" s="185">
        <v>9.5884621101824754E-4</v>
      </c>
      <c r="P32" s="184">
        <v>460013.26934</v>
      </c>
      <c r="Q32" s="185">
        <v>3.9423610649041263E-2</v>
      </c>
      <c r="R32" s="184">
        <v>624184.9969400001</v>
      </c>
      <c r="S32" s="185">
        <v>2.841238024110302E-2</v>
      </c>
      <c r="T32" s="184">
        <v>1105740.0848300001</v>
      </c>
      <c r="U32" s="185">
        <v>1.5303361091328044E-2</v>
      </c>
      <c r="V32" s="184">
        <v>1553.1495199999999</v>
      </c>
      <c r="W32" s="185">
        <v>1.6768439365803431E-3</v>
      </c>
      <c r="X32" s="184">
        <v>693.2966899999999</v>
      </c>
      <c r="Y32" s="185">
        <v>2.7859738585880515E-3</v>
      </c>
      <c r="Z32" s="184">
        <v>478.58095000000003</v>
      </c>
      <c r="AA32" s="185">
        <v>1.3807831446791743E-3</v>
      </c>
      <c r="AB32" s="184">
        <v>4255.5730800000001</v>
      </c>
      <c r="AC32" s="185">
        <v>5.1972224966131018E-3</v>
      </c>
      <c r="AD32" s="184">
        <v>6980.6002399999998</v>
      </c>
      <c r="AE32" s="185">
        <v>2.982519810555096E-3</v>
      </c>
      <c r="AF32" s="184">
        <v>1119597.5271900001</v>
      </c>
      <c r="AG32" s="185">
        <v>1.4924511300200062E-2</v>
      </c>
    </row>
    <row r="33" spans="1:33" ht="22.5" customHeight="1">
      <c r="A33" s="484" t="s">
        <v>783</v>
      </c>
      <c r="B33" s="406">
        <v>197526.32782000001</v>
      </c>
      <c r="C33" s="664">
        <v>1</v>
      </c>
      <c r="D33" s="406">
        <v>58367.281369999997</v>
      </c>
      <c r="E33" s="664">
        <v>1</v>
      </c>
      <c r="F33" s="406">
        <v>55583.473149999998</v>
      </c>
      <c r="G33" s="664">
        <v>1</v>
      </c>
      <c r="H33" s="406">
        <v>110663.8037</v>
      </c>
      <c r="I33" s="664">
        <v>1</v>
      </c>
      <c r="J33" s="406">
        <v>422140.88603999995</v>
      </c>
      <c r="K33" s="664">
        <v>1</v>
      </c>
      <c r="L33" s="406">
        <v>28894053.93321</v>
      </c>
      <c r="M33" s="664">
        <v>1</v>
      </c>
      <c r="N33" s="406">
        <v>9723427.4410900008</v>
      </c>
      <c r="O33" s="664">
        <v>1</v>
      </c>
      <c r="P33" s="406">
        <v>11668471.298459999</v>
      </c>
      <c r="Q33" s="664">
        <v>1</v>
      </c>
      <c r="R33" s="406">
        <v>21968768.249729998</v>
      </c>
      <c r="S33" s="664">
        <v>1</v>
      </c>
      <c r="T33" s="406">
        <v>72254720.922490001</v>
      </c>
      <c r="U33" s="664">
        <v>1</v>
      </c>
      <c r="V33" s="406">
        <v>926233.79321000003</v>
      </c>
      <c r="W33" s="664">
        <v>1</v>
      </c>
      <c r="X33" s="406">
        <v>248852.54678999999</v>
      </c>
      <c r="Y33" s="664">
        <v>1</v>
      </c>
      <c r="Z33" s="406">
        <v>346601.09506999998</v>
      </c>
      <c r="AA33" s="664">
        <v>1</v>
      </c>
      <c r="AB33" s="406">
        <v>818816.79738999996</v>
      </c>
      <c r="AC33" s="664">
        <v>1</v>
      </c>
      <c r="AD33" s="406">
        <v>2340504.2324600001</v>
      </c>
      <c r="AE33" s="664">
        <v>1</v>
      </c>
      <c r="AF33" s="406">
        <v>75017366.04099001</v>
      </c>
      <c r="AG33" s="664">
        <v>1</v>
      </c>
    </row>
    <row r="34" spans="1:33" ht="19.5">
      <c r="A34" s="183" t="s">
        <v>744</v>
      </c>
      <c r="B34" s="186">
        <v>1210.3715</v>
      </c>
      <c r="C34" s="187">
        <v>6.1276464426705509E-3</v>
      </c>
      <c r="D34" s="186">
        <v>73.849350000000001</v>
      </c>
      <c r="E34" s="187">
        <v>1.2652525227593962E-3</v>
      </c>
      <c r="F34" s="186">
        <v>40.009</v>
      </c>
      <c r="G34" s="187">
        <v>7.1980028833444718E-4</v>
      </c>
      <c r="H34" s="186">
        <v>249.60396</v>
      </c>
      <c r="I34" s="187">
        <v>2.2555158204814172E-3</v>
      </c>
      <c r="J34" s="186">
        <v>1573.8338099999999</v>
      </c>
      <c r="K34" s="187">
        <v>3.7282193268786371E-3</v>
      </c>
      <c r="L34" s="186">
        <v>154578.39199999999</v>
      </c>
      <c r="M34" s="187">
        <v>5.3498339955104744E-3</v>
      </c>
      <c r="N34" s="186">
        <v>13202.50647</v>
      </c>
      <c r="O34" s="187">
        <v>1.3578037734109933E-3</v>
      </c>
      <c r="P34" s="186">
        <v>2246.2312000000002</v>
      </c>
      <c r="Q34" s="187">
        <v>1.9250432576343202E-4</v>
      </c>
      <c r="R34" s="186">
        <v>1534.89</v>
      </c>
      <c r="S34" s="187">
        <v>6.9866912088658599E-5</v>
      </c>
      <c r="T34" s="186">
        <v>171562.01967000001</v>
      </c>
      <c r="U34" s="182">
        <v>2.3744056786827832E-3</v>
      </c>
      <c r="V34" s="186">
        <v>4677.6069699999998</v>
      </c>
      <c r="W34" s="187">
        <v>5.0501363740887298E-3</v>
      </c>
      <c r="X34" s="186">
        <v>891.6234300000001</v>
      </c>
      <c r="Y34" s="187">
        <v>3.5829387382256416E-3</v>
      </c>
      <c r="Z34" s="186">
        <v>88.019800000000004</v>
      </c>
      <c r="AA34" s="187">
        <v>2.5395130382442507E-4</v>
      </c>
      <c r="AB34" s="186">
        <v>1833.4408999999998</v>
      </c>
      <c r="AC34" s="187">
        <v>2.2391344508858892E-3</v>
      </c>
      <c r="AD34" s="186">
        <v>7490.6911</v>
      </c>
      <c r="AE34" s="187">
        <v>3.2004603948640876E-3</v>
      </c>
      <c r="AF34" s="186">
        <v>180626.54458000002</v>
      </c>
      <c r="AG34" s="187">
        <v>2.4077964091848334E-3</v>
      </c>
    </row>
    <row r="35" spans="1:33" ht="28.5">
      <c r="A35" s="183" t="s">
        <v>745</v>
      </c>
      <c r="B35" s="186">
        <v>0</v>
      </c>
      <c r="C35" s="187">
        <v>0</v>
      </c>
      <c r="D35" s="186">
        <v>0</v>
      </c>
      <c r="E35" s="187">
        <v>0</v>
      </c>
      <c r="F35" s="186">
        <v>2150.6311099999998</v>
      </c>
      <c r="G35" s="187">
        <v>3.8691916645730511E-2</v>
      </c>
      <c r="H35" s="186">
        <v>0</v>
      </c>
      <c r="I35" s="187">
        <v>0</v>
      </c>
      <c r="J35" s="186">
        <v>2150.6311099999998</v>
      </c>
      <c r="K35" s="187">
        <v>5.0945814090043312E-3</v>
      </c>
      <c r="L35" s="186">
        <v>0</v>
      </c>
      <c r="M35" s="187">
        <v>0</v>
      </c>
      <c r="N35" s="186">
        <v>0</v>
      </c>
      <c r="O35" s="187">
        <v>0</v>
      </c>
      <c r="P35" s="186">
        <v>455191.77777999995</v>
      </c>
      <c r="Q35" s="187">
        <v>3.9010403859850606E-2</v>
      </c>
      <c r="R35" s="186">
        <v>589312.57221999997</v>
      </c>
      <c r="S35" s="187">
        <v>2.6825016565379937E-2</v>
      </c>
      <c r="T35" s="186">
        <v>1044504.3499999999</v>
      </c>
      <c r="U35" s="182">
        <v>1.4455863044858672E-2</v>
      </c>
      <c r="V35" s="186">
        <v>0</v>
      </c>
      <c r="W35" s="187">
        <v>0</v>
      </c>
      <c r="X35" s="186">
        <v>0</v>
      </c>
      <c r="Y35" s="187">
        <v>0</v>
      </c>
      <c r="Z35" s="186">
        <v>0</v>
      </c>
      <c r="AA35" s="187">
        <v>0</v>
      </c>
      <c r="AB35" s="186">
        <v>2500.3402799999999</v>
      </c>
      <c r="AC35" s="187">
        <v>3.0536015968039491E-3</v>
      </c>
      <c r="AD35" s="186">
        <v>2500.3402799999999</v>
      </c>
      <c r="AE35" s="187">
        <v>1.0682912875453351E-3</v>
      </c>
      <c r="AF35" s="186">
        <v>1049155.3213899997</v>
      </c>
      <c r="AG35" s="182">
        <v>1.3985499315141701E-2</v>
      </c>
    </row>
    <row r="36" spans="1:33" ht="12.75" customHeight="1">
      <c r="A36" s="37" t="s">
        <v>469</v>
      </c>
    </row>
    <row r="37" spans="1:33" ht="12.75" customHeight="1">
      <c r="A37" s="37"/>
    </row>
    <row r="38" spans="1:33" ht="12.75" customHeight="1">
      <c r="A38" s="661"/>
      <c r="L38" s="347"/>
    </row>
    <row r="39" spans="1:33" ht="12.75" customHeight="1">
      <c r="A39" s="74" t="s">
        <v>317</v>
      </c>
    </row>
    <row r="40" spans="1:33" ht="12.75" customHeight="1"/>
    <row r="41" spans="1:33" ht="12.75" customHeight="1"/>
    <row r="42" spans="1:33" ht="12.75" customHeight="1"/>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45" t="s">
        <v>357</v>
      </c>
    </row>
  </sheetData>
  <mergeCells count="20">
    <mergeCell ref="B5:I5"/>
    <mergeCell ref="J5:K6"/>
    <mergeCell ref="T5:U6"/>
    <mergeCell ref="A6:A8"/>
    <mergeCell ref="B6:C6"/>
    <mergeCell ref="D6:E6"/>
    <mergeCell ref="F6:G6"/>
    <mergeCell ref="H6:I6"/>
    <mergeCell ref="AD5:AE6"/>
    <mergeCell ref="Z6:AA6"/>
    <mergeCell ref="AB6:AC6"/>
    <mergeCell ref="AF5:AG6"/>
    <mergeCell ref="L5:S5"/>
    <mergeCell ref="V5:AC5"/>
    <mergeCell ref="L6:M6"/>
    <mergeCell ref="N6:O6"/>
    <mergeCell ref="P6:Q6"/>
    <mergeCell ref="R6:S6"/>
    <mergeCell ref="V6:W6"/>
    <mergeCell ref="X6:Y6"/>
  </mergeCells>
  <hyperlinks>
    <hyperlink ref="A39"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zoomScaleNormal="100" workbookViewId="0"/>
  </sheetViews>
  <sheetFormatPr defaultRowHeight="15"/>
  <cols>
    <col min="1" max="1" width="23.7109375" customWidth="1"/>
  </cols>
  <sheetData>
    <row r="1" spans="1:9" ht="12.75" customHeight="1">
      <c r="A1" s="371" t="s">
        <v>899</v>
      </c>
      <c r="H1" s="372" t="str">
        <f>Naslovnica!A20</f>
        <v>Ožujak 2016.</v>
      </c>
    </row>
    <row r="2" spans="1:9" ht="12.75" customHeight="1">
      <c r="A2" s="117" t="s">
        <v>900</v>
      </c>
      <c r="H2" s="118" t="str">
        <f>Naslovnica!A24</f>
        <v>March 2016</v>
      </c>
    </row>
    <row r="3" spans="1:9" ht="12.75" customHeight="1"/>
    <row r="4" spans="1:9" ht="33.75">
      <c r="A4" s="407" t="s">
        <v>475</v>
      </c>
      <c r="B4" s="408" t="s">
        <v>136</v>
      </c>
      <c r="C4" s="408" t="s">
        <v>137</v>
      </c>
      <c r="D4" s="408" t="s">
        <v>138</v>
      </c>
      <c r="E4" s="408" t="s">
        <v>139</v>
      </c>
      <c r="F4" s="408" t="s">
        <v>140</v>
      </c>
      <c r="G4" s="408" t="s">
        <v>141</v>
      </c>
      <c r="H4" s="408" t="s">
        <v>112</v>
      </c>
    </row>
    <row r="5" spans="1:9" ht="22.5">
      <c r="A5" s="122" t="s">
        <v>473</v>
      </c>
      <c r="B5" s="123">
        <v>29871</v>
      </c>
      <c r="C5" s="123">
        <v>95137</v>
      </c>
      <c r="D5" s="123">
        <v>21870</v>
      </c>
      <c r="E5" s="123">
        <v>18337</v>
      </c>
      <c r="F5" s="123">
        <v>18530</v>
      </c>
      <c r="G5" s="123">
        <v>55874</v>
      </c>
      <c r="H5" s="123">
        <v>239619</v>
      </c>
      <c r="I5" s="88"/>
    </row>
    <row r="6" spans="1:9" ht="22.5">
      <c r="A6" s="409" t="s">
        <v>650</v>
      </c>
      <c r="B6" s="411">
        <v>0.12466039838243211</v>
      </c>
      <c r="C6" s="411">
        <v>0.39703445887012301</v>
      </c>
      <c r="D6" s="411">
        <v>9.1269890951886118E-2</v>
      </c>
      <c r="E6" s="411">
        <v>7.6525651137847997E-2</v>
      </c>
      <c r="F6" s="411">
        <v>7.7331096448946035E-2</v>
      </c>
      <c r="G6" s="411">
        <v>0.23317850420876474</v>
      </c>
      <c r="H6" s="411">
        <v>1</v>
      </c>
      <c r="I6" s="88"/>
    </row>
    <row r="7" spans="1:9" ht="1.5" hidden="1" customHeight="1">
      <c r="A7" s="409"/>
      <c r="B7" s="412"/>
      <c r="C7" s="412"/>
      <c r="D7" s="412"/>
      <c r="E7" s="412"/>
      <c r="F7" s="412"/>
      <c r="G7" s="412"/>
      <c r="H7" s="412"/>
    </row>
    <row r="8" spans="1:9" ht="22.5">
      <c r="A8" s="409" t="s">
        <v>476</v>
      </c>
      <c r="B8" s="410">
        <v>523</v>
      </c>
      <c r="C8" s="410">
        <v>614</v>
      </c>
      <c r="D8" s="410">
        <v>192</v>
      </c>
      <c r="E8" s="410">
        <v>126</v>
      </c>
      <c r="F8" s="410">
        <v>413</v>
      </c>
      <c r="G8" s="410">
        <v>732</v>
      </c>
      <c r="H8" s="410">
        <v>2600</v>
      </c>
      <c r="I8" s="88"/>
    </row>
    <row r="9" spans="1:9" ht="22.5">
      <c r="A9" s="175" t="s">
        <v>651</v>
      </c>
      <c r="B9" s="188">
        <v>14</v>
      </c>
      <c r="C9" s="188">
        <v>30</v>
      </c>
      <c r="D9" s="188">
        <v>33</v>
      </c>
      <c r="E9" s="188">
        <v>8</v>
      </c>
      <c r="F9" s="188">
        <v>3</v>
      </c>
      <c r="G9" s="188">
        <v>28</v>
      </c>
      <c r="H9" s="188">
        <v>116</v>
      </c>
      <c r="I9" s="88"/>
    </row>
    <row r="10" spans="1:9" ht="22.5">
      <c r="A10" s="151" t="s">
        <v>652</v>
      </c>
      <c r="B10" s="189">
        <v>7</v>
      </c>
      <c r="C10" s="189">
        <v>4</v>
      </c>
      <c r="D10" s="189">
        <v>3</v>
      </c>
      <c r="E10" s="189">
        <v>2</v>
      </c>
      <c r="F10" s="189">
        <v>3</v>
      </c>
      <c r="G10" s="189">
        <v>5</v>
      </c>
      <c r="H10" s="189">
        <v>24</v>
      </c>
    </row>
    <row r="11" spans="1:9" ht="22.5">
      <c r="A11" s="151" t="s">
        <v>653</v>
      </c>
      <c r="B11" s="189">
        <v>127</v>
      </c>
      <c r="C11" s="189">
        <v>118</v>
      </c>
      <c r="D11" s="189">
        <v>0</v>
      </c>
      <c r="E11" s="189">
        <v>34</v>
      </c>
      <c r="F11" s="189">
        <v>140</v>
      </c>
      <c r="G11" s="189">
        <v>107</v>
      </c>
      <c r="H11" s="189">
        <v>526</v>
      </c>
    </row>
    <row r="12" spans="1:9" ht="22.5">
      <c r="A12" s="358" t="s">
        <v>477</v>
      </c>
      <c r="B12" s="359">
        <v>148</v>
      </c>
      <c r="C12" s="359">
        <v>152</v>
      </c>
      <c r="D12" s="359">
        <v>36</v>
      </c>
      <c r="E12" s="359">
        <v>44</v>
      </c>
      <c r="F12" s="359">
        <v>146</v>
      </c>
      <c r="G12" s="359">
        <v>140</v>
      </c>
      <c r="H12" s="359">
        <v>666</v>
      </c>
    </row>
    <row r="13" spans="1:9" ht="22.5">
      <c r="A13" s="122" t="s">
        <v>474</v>
      </c>
      <c r="B13" s="123">
        <v>30246</v>
      </c>
      <c r="C13" s="123">
        <v>95599</v>
      </c>
      <c r="D13" s="123">
        <v>22026</v>
      </c>
      <c r="E13" s="123">
        <v>18419</v>
      </c>
      <c r="F13" s="123">
        <v>18797</v>
      </c>
      <c r="G13" s="123">
        <v>56466</v>
      </c>
      <c r="H13" s="123">
        <v>241553</v>
      </c>
    </row>
    <row r="14" spans="1:9" ht="21.75">
      <c r="A14" s="413" t="s">
        <v>478</v>
      </c>
      <c r="B14" s="414">
        <v>0.12521475618187314</v>
      </c>
      <c r="C14" s="414">
        <v>0.39576821649907062</v>
      </c>
      <c r="D14" s="414">
        <v>9.1184957338555098E-2</v>
      </c>
      <c r="E14" s="414">
        <v>7.6252416653902047E-2</v>
      </c>
      <c r="F14" s="414">
        <v>7.7817290615310092E-2</v>
      </c>
      <c r="G14" s="414">
        <v>0.23376236271128903</v>
      </c>
      <c r="H14" s="414">
        <v>1</v>
      </c>
    </row>
    <row r="15" spans="1:9" ht="12.75" customHeight="1">
      <c r="A15" s="36" t="s">
        <v>480</v>
      </c>
    </row>
    <row r="16" spans="1:9" ht="12.75" customHeight="1">
      <c r="A16" s="46" t="s">
        <v>479</v>
      </c>
    </row>
    <row r="17" spans="1:9" ht="12.75" customHeight="1"/>
    <row r="18" spans="1:9" ht="12.75" customHeight="1">
      <c r="A18" s="542" t="s">
        <v>346</v>
      </c>
      <c r="H18" s="372" t="str">
        <f>Naslovnica!A20</f>
        <v>Ožujak 2016.</v>
      </c>
    </row>
    <row r="19" spans="1:9" ht="12.75" customHeight="1">
      <c r="A19" s="117" t="s">
        <v>347</v>
      </c>
      <c r="H19" s="118" t="str">
        <f>Naslovnica!A24</f>
        <v>March 2016</v>
      </c>
    </row>
    <row r="20" spans="1:9" ht="12.75" customHeight="1"/>
    <row r="21" spans="1:9" ht="12.75" customHeight="1"/>
    <row r="22" spans="1:9" ht="12.75" customHeight="1"/>
    <row r="23" spans="1:9" ht="12.75" customHeight="1">
      <c r="I23" s="88"/>
    </row>
    <row r="24" spans="1:9" ht="12.75" customHeight="1">
      <c r="I24" s="88"/>
    </row>
    <row r="25" spans="1:9" ht="12.75" customHeight="1">
      <c r="I25" s="88"/>
    </row>
    <row r="26" spans="1:9" ht="12.75" customHeight="1">
      <c r="I26" s="88"/>
    </row>
    <row r="27" spans="1:9" ht="12.75" customHeight="1">
      <c r="I27" s="78"/>
    </row>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346" t="s">
        <v>480</v>
      </c>
    </row>
    <row r="38" spans="1:1" ht="12.75" customHeight="1"/>
    <row r="39" spans="1:1" ht="12.75" customHeight="1"/>
    <row r="40" spans="1:1" ht="12.75" customHeight="1">
      <c r="A40" s="74" t="s">
        <v>317</v>
      </c>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row r="52" spans="8:8" ht="12.75" customHeight="1">
      <c r="H52" s="44" t="s">
        <v>358</v>
      </c>
    </row>
    <row r="53" spans="8:8" ht="12.75" customHeight="1"/>
    <row r="54" spans="8:8" ht="12.75" customHeight="1"/>
  </sheetData>
  <hyperlinks>
    <hyperlink ref="A40"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71" t="s">
        <v>901</v>
      </c>
      <c r="G1" s="544" t="s">
        <v>148</v>
      </c>
      <c r="H1" s="354"/>
      <c r="J1" s="372" t="s">
        <v>1160</v>
      </c>
    </row>
    <row r="2" spans="1:11" ht="12.75" customHeight="1">
      <c r="A2" s="117" t="s">
        <v>902</v>
      </c>
      <c r="G2" s="124" t="s">
        <v>149</v>
      </c>
      <c r="J2" s="118" t="s">
        <v>1161</v>
      </c>
    </row>
    <row r="3" spans="1:11" ht="12.75" customHeight="1"/>
    <row r="4" spans="1:11" ht="12.75" customHeight="1"/>
    <row r="5" spans="1:11" ht="13.5" customHeight="1">
      <c r="A5" s="373"/>
      <c r="B5" s="374"/>
      <c r="C5" s="374" t="s">
        <v>1145</v>
      </c>
      <c r="D5" s="374"/>
      <c r="E5" s="375"/>
      <c r="F5" s="374" t="s">
        <v>1116</v>
      </c>
      <c r="G5" s="375"/>
      <c r="H5" s="766" t="s">
        <v>485</v>
      </c>
      <c r="I5" s="769"/>
      <c r="J5" s="769"/>
    </row>
    <row r="6" spans="1:11" ht="24">
      <c r="A6" s="373"/>
      <c r="B6" s="375"/>
      <c r="C6" s="415" t="s">
        <v>1144</v>
      </c>
      <c r="D6" s="375"/>
      <c r="E6" s="375"/>
      <c r="F6" s="415" t="s">
        <v>1117</v>
      </c>
      <c r="G6" s="375"/>
      <c r="H6" s="770" t="s">
        <v>1071</v>
      </c>
      <c r="I6" s="770"/>
      <c r="J6" s="376" t="s">
        <v>1070</v>
      </c>
    </row>
    <row r="7" spans="1:11" ht="30" customHeight="1">
      <c r="A7" s="377" t="s">
        <v>481</v>
      </c>
      <c r="B7" s="377" t="s">
        <v>482</v>
      </c>
      <c r="C7" s="377" t="s">
        <v>483</v>
      </c>
      <c r="D7" s="377" t="s">
        <v>484</v>
      </c>
      <c r="E7" s="377" t="s">
        <v>482</v>
      </c>
      <c r="F7" s="377" t="s">
        <v>483</v>
      </c>
      <c r="G7" s="377" t="s">
        <v>484</v>
      </c>
      <c r="H7" s="377" t="s">
        <v>482</v>
      </c>
      <c r="I7" s="377" t="s">
        <v>483</v>
      </c>
      <c r="J7" s="377" t="s">
        <v>484</v>
      </c>
    </row>
    <row r="8" spans="1:11" ht="12.75" customHeight="1">
      <c r="A8" s="152" t="s">
        <v>30</v>
      </c>
      <c r="B8" s="153">
        <v>881</v>
      </c>
      <c r="C8" s="153">
        <v>814</v>
      </c>
      <c r="D8" s="153">
        <v>1695</v>
      </c>
      <c r="E8" s="154">
        <v>905</v>
      </c>
      <c r="F8" s="154">
        <v>830</v>
      </c>
      <c r="G8" s="153">
        <v>1735</v>
      </c>
      <c r="H8" s="153">
        <v>-24</v>
      </c>
      <c r="I8" s="153">
        <v>-16</v>
      </c>
      <c r="J8" s="155">
        <v>-2.3054755043227626E-2</v>
      </c>
      <c r="K8" s="88"/>
    </row>
    <row r="9" spans="1:11" ht="12.75" customHeight="1">
      <c r="A9" s="152" t="s">
        <v>31</v>
      </c>
      <c r="B9" s="153">
        <v>3983</v>
      </c>
      <c r="C9" s="153">
        <v>2569</v>
      </c>
      <c r="D9" s="153">
        <v>6552</v>
      </c>
      <c r="E9" s="154">
        <v>4125</v>
      </c>
      <c r="F9" s="154">
        <v>2549</v>
      </c>
      <c r="G9" s="153">
        <v>6674</v>
      </c>
      <c r="H9" s="153">
        <v>-142</v>
      </c>
      <c r="I9" s="153">
        <v>20</v>
      </c>
      <c r="J9" s="155">
        <v>-1.8279892118669427E-2</v>
      </c>
      <c r="K9" s="88"/>
    </row>
    <row r="10" spans="1:11" ht="12.75" customHeight="1">
      <c r="A10" s="152" t="s">
        <v>32</v>
      </c>
      <c r="B10" s="153">
        <v>12058</v>
      </c>
      <c r="C10" s="153">
        <v>8241</v>
      </c>
      <c r="D10" s="153">
        <v>20299</v>
      </c>
      <c r="E10" s="154">
        <v>12173</v>
      </c>
      <c r="F10" s="154">
        <v>8286</v>
      </c>
      <c r="G10" s="153">
        <v>20459</v>
      </c>
      <c r="H10" s="153">
        <v>-115</v>
      </c>
      <c r="I10" s="153">
        <v>-45</v>
      </c>
      <c r="J10" s="155">
        <v>-7.8205190869543584E-3</v>
      </c>
    </row>
    <row r="11" spans="1:11" ht="12.75" customHeight="1">
      <c r="A11" s="152" t="s">
        <v>33</v>
      </c>
      <c r="B11" s="153">
        <v>18225</v>
      </c>
      <c r="C11" s="153">
        <v>13887</v>
      </c>
      <c r="D11" s="153">
        <v>32112</v>
      </c>
      <c r="E11" s="154">
        <v>17867</v>
      </c>
      <c r="F11" s="154">
        <v>14049</v>
      </c>
      <c r="G11" s="153">
        <v>31916</v>
      </c>
      <c r="H11" s="153">
        <v>358</v>
      </c>
      <c r="I11" s="153">
        <v>-162</v>
      </c>
      <c r="J11" s="155">
        <v>6.14112044115811E-3</v>
      </c>
    </row>
    <row r="12" spans="1:11" ht="12.75" customHeight="1">
      <c r="A12" s="152" t="s">
        <v>34</v>
      </c>
      <c r="B12" s="153">
        <v>19651</v>
      </c>
      <c r="C12" s="153">
        <v>16333</v>
      </c>
      <c r="D12" s="153">
        <v>35984</v>
      </c>
      <c r="E12" s="154">
        <v>18909</v>
      </c>
      <c r="F12" s="154">
        <v>16302</v>
      </c>
      <c r="G12" s="153">
        <v>35211</v>
      </c>
      <c r="H12" s="153">
        <v>742</v>
      </c>
      <c r="I12" s="153">
        <v>31</v>
      </c>
      <c r="J12" s="155">
        <v>2.1953366845588018E-2</v>
      </c>
    </row>
    <row r="13" spans="1:11" ht="12.75" customHeight="1">
      <c r="A13" s="152" t="s">
        <v>35</v>
      </c>
      <c r="B13" s="153">
        <v>18118</v>
      </c>
      <c r="C13" s="153">
        <v>17256</v>
      </c>
      <c r="D13" s="153">
        <v>35374</v>
      </c>
      <c r="E13" s="154">
        <v>17550</v>
      </c>
      <c r="F13" s="154">
        <v>16793</v>
      </c>
      <c r="G13" s="153">
        <v>34343</v>
      </c>
      <c r="H13" s="153">
        <v>568</v>
      </c>
      <c r="I13" s="153">
        <v>463</v>
      </c>
      <c r="J13" s="155">
        <v>3.0020673790874364E-2</v>
      </c>
    </row>
    <row r="14" spans="1:11" ht="12.75" customHeight="1">
      <c r="A14" s="152" t="s">
        <v>36</v>
      </c>
      <c r="B14" s="153">
        <v>16223</v>
      </c>
      <c r="C14" s="153">
        <v>17612</v>
      </c>
      <c r="D14" s="153">
        <v>33835</v>
      </c>
      <c r="E14" s="154">
        <v>15960</v>
      </c>
      <c r="F14" s="154">
        <v>17566</v>
      </c>
      <c r="G14" s="153">
        <v>33526</v>
      </c>
      <c r="H14" s="153">
        <v>263</v>
      </c>
      <c r="I14" s="153">
        <v>46</v>
      </c>
      <c r="J14" s="155">
        <v>9.2167273161127827E-3</v>
      </c>
    </row>
    <row r="15" spans="1:11" ht="12.75" customHeight="1">
      <c r="A15" s="152" t="s">
        <v>144</v>
      </c>
      <c r="B15" s="153">
        <v>23729</v>
      </c>
      <c r="C15" s="153">
        <v>25536</v>
      </c>
      <c r="D15" s="153">
        <v>49265</v>
      </c>
      <c r="E15" s="154">
        <v>23364</v>
      </c>
      <c r="F15" s="154">
        <v>24690</v>
      </c>
      <c r="G15" s="153">
        <v>48054</v>
      </c>
      <c r="H15" s="153">
        <v>365</v>
      </c>
      <c r="I15" s="153">
        <v>846</v>
      </c>
      <c r="J15" s="155">
        <v>2.5200815748949168E-2</v>
      </c>
    </row>
    <row r="16" spans="1:11" ht="12.75" customHeight="1">
      <c r="A16" s="152" t="s">
        <v>145</v>
      </c>
      <c r="B16" s="153">
        <v>8787</v>
      </c>
      <c r="C16" s="153">
        <v>9073</v>
      </c>
      <c r="D16" s="153">
        <v>17860</v>
      </c>
      <c r="E16" s="154">
        <v>8487</v>
      </c>
      <c r="F16" s="154">
        <v>8656</v>
      </c>
      <c r="G16" s="153">
        <v>17143</v>
      </c>
      <c r="H16" s="153">
        <v>300</v>
      </c>
      <c r="I16" s="153">
        <v>417</v>
      </c>
      <c r="J16" s="155">
        <v>4.1824651461237927E-2</v>
      </c>
    </row>
    <row r="17" spans="1:11" ht="12.75" customHeight="1">
      <c r="A17" s="152" t="s">
        <v>146</v>
      </c>
      <c r="B17" s="153">
        <v>1585</v>
      </c>
      <c r="C17" s="153">
        <v>2159</v>
      </c>
      <c r="D17" s="153">
        <v>3744</v>
      </c>
      <c r="E17" s="156">
        <v>1387</v>
      </c>
      <c r="F17" s="156">
        <v>1887</v>
      </c>
      <c r="G17" s="153">
        <v>3274</v>
      </c>
      <c r="H17" s="153">
        <v>198</v>
      </c>
      <c r="I17" s="153">
        <v>272</v>
      </c>
      <c r="J17" s="155">
        <v>0.14355528405620044</v>
      </c>
    </row>
    <row r="18" spans="1:11" ht="12.75" customHeight="1">
      <c r="A18" s="152" t="s">
        <v>147</v>
      </c>
      <c r="B18" s="153">
        <v>79</v>
      </c>
      <c r="C18" s="153">
        <v>149</v>
      </c>
      <c r="D18" s="153">
        <v>228</v>
      </c>
      <c r="E18" s="156">
        <v>71</v>
      </c>
      <c r="F18" s="156">
        <v>109</v>
      </c>
      <c r="G18" s="153">
        <v>180</v>
      </c>
      <c r="H18" s="153">
        <v>8</v>
      </c>
      <c r="I18" s="153">
        <v>40</v>
      </c>
      <c r="J18" s="155">
        <v>0.26666666666666661</v>
      </c>
    </row>
    <row r="19" spans="1:11" ht="26.25" customHeight="1">
      <c r="A19" s="691" t="s">
        <v>1164</v>
      </c>
      <c r="B19" s="378">
        <v>123319</v>
      </c>
      <c r="C19" s="378">
        <v>113629</v>
      </c>
      <c r="D19" s="378">
        <v>236948</v>
      </c>
      <c r="E19" s="378">
        <v>120798</v>
      </c>
      <c r="F19" s="378">
        <v>111717</v>
      </c>
      <c r="G19" s="378">
        <v>232515</v>
      </c>
      <c r="H19" s="378">
        <v>2521</v>
      </c>
      <c r="I19" s="378">
        <v>1912</v>
      </c>
      <c r="J19" s="379">
        <v>1.9065436638496358E-2</v>
      </c>
    </row>
    <row r="20" spans="1:11" ht="12.75" customHeight="1">
      <c r="A20" s="36" t="s">
        <v>142</v>
      </c>
    </row>
    <row r="21" spans="1:11" ht="12.75" customHeight="1"/>
    <row r="22" spans="1:11" ht="12.75" customHeight="1"/>
    <row r="23" spans="1:11" ht="12.75" customHeight="1">
      <c r="A23" s="545" t="s">
        <v>1158</v>
      </c>
    </row>
    <row r="24" spans="1:11" ht="12.75" customHeight="1">
      <c r="A24" s="125" t="s">
        <v>1159</v>
      </c>
    </row>
    <row r="25" spans="1:11" ht="12.75" customHeight="1"/>
    <row r="26" spans="1:11" ht="12.75" customHeight="1">
      <c r="A26" s="636"/>
      <c r="B26" s="636"/>
      <c r="C26" s="636"/>
      <c r="D26" s="636"/>
      <c r="E26" s="636"/>
      <c r="F26" s="636"/>
      <c r="G26" s="636"/>
      <c r="H26" s="636"/>
      <c r="I26" s="636"/>
      <c r="J26" s="636"/>
    </row>
    <row r="27" spans="1:11" ht="12.75" customHeight="1">
      <c r="A27" s="636"/>
      <c r="B27" s="636"/>
      <c r="C27" s="636"/>
      <c r="D27" s="636"/>
      <c r="E27" s="636"/>
      <c r="F27" s="636"/>
      <c r="G27" s="636"/>
      <c r="H27" s="636"/>
      <c r="I27" s="636"/>
      <c r="J27" s="636"/>
      <c r="K27" s="88"/>
    </row>
    <row r="28" spans="1:11" ht="12.75" customHeight="1">
      <c r="A28" s="636"/>
      <c r="B28" s="636"/>
      <c r="C28" s="636"/>
      <c r="D28" s="636"/>
      <c r="E28" s="636"/>
      <c r="F28" s="636"/>
      <c r="G28" s="636"/>
      <c r="H28" s="636"/>
      <c r="I28" s="636"/>
      <c r="J28" s="636"/>
      <c r="K28" s="88"/>
    </row>
    <row r="29" spans="1:11" ht="12.75" customHeight="1">
      <c r="A29" s="636"/>
      <c r="B29" s="636"/>
      <c r="C29" s="636"/>
      <c r="D29" s="636"/>
      <c r="E29" s="636"/>
      <c r="F29" s="636"/>
      <c r="G29" s="636"/>
      <c r="H29" s="636"/>
      <c r="I29" s="636"/>
      <c r="J29" s="636"/>
      <c r="K29" s="88"/>
    </row>
    <row r="30" spans="1:11" ht="12.75" customHeight="1">
      <c r="A30" s="636"/>
      <c r="B30" s="636"/>
      <c r="C30" s="636"/>
      <c r="D30" s="636"/>
      <c r="E30" s="636"/>
      <c r="F30" s="636"/>
      <c r="G30" s="636"/>
      <c r="H30" s="636"/>
      <c r="I30" s="636"/>
      <c r="J30" s="636"/>
      <c r="K30" s="78"/>
    </row>
    <row r="31" spans="1:11" ht="12.75" customHeight="1">
      <c r="A31" s="636"/>
      <c r="B31" s="636"/>
      <c r="C31" s="636"/>
      <c r="D31" s="636"/>
      <c r="E31" s="636"/>
      <c r="F31" s="636"/>
      <c r="G31" s="636"/>
      <c r="H31" s="636"/>
      <c r="I31" s="636"/>
      <c r="J31" s="636"/>
    </row>
    <row r="32" spans="1:11" ht="12.75" customHeight="1">
      <c r="A32" s="636"/>
      <c r="B32" s="636"/>
      <c r="C32" s="636"/>
      <c r="D32" s="636"/>
      <c r="E32" s="636"/>
      <c r="F32" s="636"/>
      <c r="G32" s="636"/>
      <c r="H32" s="636"/>
      <c r="I32" s="636"/>
      <c r="J32" s="636"/>
    </row>
    <row r="33" spans="1:10" ht="12.75" customHeight="1">
      <c r="A33" s="636"/>
      <c r="B33" s="636"/>
      <c r="C33" s="636"/>
      <c r="D33" s="636"/>
      <c r="E33" s="636"/>
      <c r="F33" s="636"/>
      <c r="G33" s="636"/>
      <c r="H33" s="636"/>
      <c r="I33" s="636"/>
      <c r="J33" s="636"/>
    </row>
    <row r="34" spans="1:10" ht="12.75" customHeight="1">
      <c r="A34" s="636"/>
      <c r="B34" s="636"/>
      <c r="C34" s="636"/>
      <c r="D34" s="636"/>
      <c r="E34" s="636"/>
      <c r="F34" s="636"/>
      <c r="G34" s="636"/>
      <c r="H34" s="636"/>
      <c r="I34" s="636"/>
      <c r="J34" s="636"/>
    </row>
    <row r="35" spans="1:10" ht="12.75" customHeight="1">
      <c r="A35" s="636"/>
      <c r="B35" s="636"/>
      <c r="C35" s="636"/>
      <c r="D35" s="636"/>
      <c r="E35" s="636"/>
      <c r="F35" s="636"/>
      <c r="G35" s="636"/>
      <c r="H35" s="636"/>
      <c r="I35" s="636"/>
      <c r="J35" s="636"/>
    </row>
    <row r="36" spans="1:10" ht="12.75" customHeight="1">
      <c r="A36" s="636"/>
      <c r="B36" s="636"/>
      <c r="C36" s="636"/>
      <c r="D36" s="636"/>
      <c r="E36" s="636"/>
      <c r="F36" s="636"/>
      <c r="G36" s="636"/>
      <c r="H36" s="636"/>
      <c r="I36" s="636"/>
      <c r="J36" s="636"/>
    </row>
    <row r="37" spans="1:10" ht="12.75" customHeight="1">
      <c r="A37" s="636"/>
      <c r="B37" s="636"/>
      <c r="C37" s="636"/>
      <c r="D37" s="636"/>
      <c r="E37" s="636"/>
      <c r="F37" s="636"/>
      <c r="G37" s="636"/>
      <c r="H37" s="636"/>
      <c r="I37" s="636"/>
      <c r="J37" s="636"/>
    </row>
    <row r="38" spans="1:10" ht="12.75" customHeight="1">
      <c r="A38" s="636"/>
      <c r="B38" s="636"/>
      <c r="C38" s="636"/>
      <c r="D38" s="636"/>
      <c r="E38" s="636"/>
      <c r="F38" s="636"/>
      <c r="G38" s="636"/>
      <c r="H38" s="636"/>
      <c r="I38" s="636"/>
      <c r="J38" s="636"/>
    </row>
    <row r="39" spans="1:10" ht="12.75" customHeight="1">
      <c r="A39" s="636"/>
      <c r="B39" s="636"/>
      <c r="C39" s="636"/>
      <c r="D39" s="636"/>
      <c r="E39" s="636"/>
      <c r="F39" s="636"/>
      <c r="G39" s="636"/>
      <c r="H39" s="636"/>
      <c r="I39" s="636"/>
      <c r="J39" s="636"/>
    </row>
    <row r="40" spans="1:10" ht="12.75" customHeight="1">
      <c r="A40" s="636"/>
      <c r="B40" s="636"/>
      <c r="C40" s="636"/>
      <c r="D40" s="636"/>
      <c r="E40" s="636"/>
      <c r="F40" s="636"/>
      <c r="G40" s="636"/>
      <c r="H40" s="636"/>
      <c r="I40" s="636"/>
      <c r="J40" s="636"/>
    </row>
    <row r="41" spans="1:10" ht="12.75" customHeight="1">
      <c r="A41" s="636"/>
      <c r="B41" s="636"/>
      <c r="C41" s="636"/>
      <c r="D41" s="636"/>
      <c r="E41" s="636"/>
      <c r="F41" s="636"/>
      <c r="G41" s="636"/>
      <c r="H41" s="636"/>
      <c r="I41" s="636"/>
      <c r="J41" s="636"/>
    </row>
    <row r="42" spans="1:10" ht="12.75" customHeight="1">
      <c r="A42" s="636"/>
      <c r="B42" s="636"/>
      <c r="C42" s="636"/>
      <c r="D42" s="636"/>
      <c r="E42" s="636"/>
      <c r="F42" s="636"/>
      <c r="G42" s="636"/>
      <c r="H42" s="636"/>
      <c r="I42" s="636"/>
      <c r="J42" s="636"/>
    </row>
    <row r="43" spans="1:10" ht="12.75" customHeight="1">
      <c r="A43" s="636"/>
      <c r="B43" s="636"/>
      <c r="C43" s="636"/>
      <c r="D43" s="636"/>
      <c r="E43" s="636"/>
      <c r="F43" s="636"/>
      <c r="G43" s="636"/>
      <c r="H43" s="636"/>
      <c r="I43" s="636"/>
      <c r="J43" s="636"/>
    </row>
    <row r="44" spans="1:10" ht="12.75" customHeight="1">
      <c r="A44" s="636"/>
      <c r="B44" s="636"/>
      <c r="C44" s="636"/>
      <c r="D44" s="636"/>
      <c r="E44" s="636"/>
      <c r="F44" s="636"/>
      <c r="G44" s="636"/>
      <c r="H44" s="636"/>
      <c r="I44" s="636"/>
      <c r="J44" s="636"/>
    </row>
    <row r="45" spans="1:10" ht="12.75" customHeight="1">
      <c r="A45" s="636"/>
      <c r="B45" s="636"/>
      <c r="C45" s="636"/>
      <c r="D45" s="636"/>
      <c r="E45" s="636"/>
      <c r="F45" s="636"/>
      <c r="G45" s="636"/>
      <c r="H45" s="636"/>
      <c r="I45" s="636"/>
      <c r="J45" s="636"/>
    </row>
    <row r="46" spans="1:10" ht="12.75" customHeight="1">
      <c r="A46" s="636"/>
      <c r="B46" s="636"/>
      <c r="C46" s="636"/>
      <c r="D46" s="636"/>
      <c r="E46" s="636"/>
      <c r="F46" s="636"/>
      <c r="G46" s="636"/>
      <c r="H46" s="636"/>
      <c r="I46" s="636"/>
      <c r="J46" s="636"/>
    </row>
    <row r="47" spans="1:10" ht="12.75" customHeight="1">
      <c r="A47" s="636"/>
      <c r="B47" s="636"/>
      <c r="C47" s="636"/>
      <c r="D47" s="636"/>
      <c r="E47" s="636"/>
      <c r="F47" s="636"/>
      <c r="G47" s="636"/>
      <c r="H47" s="636"/>
      <c r="I47" s="636"/>
      <c r="J47" s="636"/>
    </row>
    <row r="48" spans="1:10" ht="12.75" customHeight="1">
      <c r="A48" s="636"/>
      <c r="B48" s="636"/>
      <c r="C48" s="636"/>
      <c r="D48" s="636"/>
      <c r="E48" s="636"/>
      <c r="F48" s="636"/>
      <c r="G48" s="636"/>
      <c r="H48" s="636"/>
      <c r="I48" s="636"/>
      <c r="J48" s="636"/>
    </row>
    <row r="49" spans="1:10" ht="12.75" customHeight="1">
      <c r="A49" s="636"/>
      <c r="B49" s="636"/>
      <c r="C49" s="636"/>
      <c r="D49" s="636"/>
      <c r="E49" s="636"/>
      <c r="F49" s="636"/>
      <c r="G49" s="636"/>
      <c r="H49" s="636"/>
      <c r="I49" s="636"/>
      <c r="J49" s="636"/>
    </row>
    <row r="50" spans="1:10" ht="12.75" customHeight="1">
      <c r="A50" s="636"/>
      <c r="B50" s="636"/>
      <c r="C50" s="636"/>
      <c r="D50" s="636"/>
      <c r="E50" s="636"/>
      <c r="F50" s="636"/>
      <c r="G50" s="636"/>
      <c r="H50" s="636"/>
      <c r="I50" s="636"/>
      <c r="J50" s="636"/>
    </row>
    <row r="51" spans="1:10" ht="12.75" customHeight="1">
      <c r="A51" s="636"/>
      <c r="B51" s="636"/>
      <c r="C51" s="636"/>
      <c r="D51" s="636"/>
      <c r="E51" s="636"/>
      <c r="F51" s="636"/>
      <c r="G51" s="636"/>
      <c r="H51" s="636"/>
      <c r="I51" s="636"/>
      <c r="J51" s="636"/>
    </row>
    <row r="52" spans="1:10" ht="12.75" customHeight="1">
      <c r="A52" s="636"/>
      <c r="B52" s="636"/>
      <c r="C52" s="636"/>
      <c r="D52" s="636"/>
      <c r="E52" s="636"/>
      <c r="F52" s="636"/>
      <c r="G52" s="636"/>
      <c r="H52" s="636"/>
      <c r="I52" s="636"/>
      <c r="J52" s="636"/>
    </row>
    <row r="53" spans="1:10" ht="12.75" customHeight="1">
      <c r="A53" s="636"/>
      <c r="B53" s="636"/>
      <c r="C53" s="636"/>
      <c r="D53" s="636"/>
      <c r="E53" s="636"/>
      <c r="F53" s="636"/>
      <c r="G53" s="636"/>
      <c r="H53" s="636"/>
      <c r="I53" s="636"/>
      <c r="J53" s="636"/>
    </row>
    <row r="54" spans="1:10" ht="12.75" customHeight="1">
      <c r="A54" s="636"/>
      <c r="B54" s="636"/>
      <c r="C54" s="636"/>
      <c r="D54" s="636"/>
      <c r="E54" s="636"/>
      <c r="F54" s="636"/>
      <c r="G54" s="636"/>
      <c r="H54" s="636"/>
      <c r="I54" s="636"/>
      <c r="J54" s="636"/>
    </row>
    <row r="55" spans="1:10" ht="12.75" customHeight="1">
      <c r="A55" s="636"/>
      <c r="B55" s="636"/>
      <c r="C55" s="636"/>
      <c r="D55" s="636"/>
      <c r="E55" s="636"/>
      <c r="F55" s="636"/>
      <c r="G55" s="636"/>
      <c r="H55" s="636"/>
      <c r="I55" s="636"/>
      <c r="J55" s="636"/>
    </row>
    <row r="56" spans="1:10" ht="12.75" customHeight="1">
      <c r="A56" s="636"/>
      <c r="B56" s="636"/>
      <c r="C56" s="636"/>
      <c r="D56" s="636"/>
      <c r="E56" s="636"/>
      <c r="F56" s="636"/>
      <c r="G56" s="636"/>
      <c r="H56" s="636"/>
      <c r="I56" s="636"/>
      <c r="J56" s="636"/>
    </row>
    <row r="57" spans="1:10" ht="12.75" customHeight="1">
      <c r="A57" s="636"/>
      <c r="B57" s="636"/>
      <c r="C57" s="636"/>
      <c r="D57" s="636"/>
      <c r="E57" s="636"/>
      <c r="F57" s="636"/>
      <c r="G57" s="636"/>
      <c r="H57" s="636"/>
      <c r="I57" s="636"/>
      <c r="J57" s="636"/>
    </row>
    <row r="58" spans="1:10" ht="12.75" customHeight="1">
      <c r="A58" s="636"/>
      <c r="B58" s="636"/>
      <c r="C58" s="636"/>
      <c r="D58" s="636"/>
      <c r="E58" s="636"/>
      <c r="F58" s="636"/>
      <c r="G58" s="636"/>
      <c r="H58" s="636"/>
      <c r="I58" s="636"/>
      <c r="J58" s="636"/>
    </row>
    <row r="59" spans="1:10" ht="12.75" customHeight="1">
      <c r="A59" s="636"/>
      <c r="B59" s="636"/>
      <c r="C59" s="636"/>
      <c r="D59" s="636"/>
      <c r="E59" s="636"/>
      <c r="F59" s="636"/>
      <c r="G59" s="636"/>
      <c r="H59" s="636"/>
      <c r="I59" s="636"/>
      <c r="J59" s="636"/>
    </row>
    <row r="60" spans="1:10" ht="12.75" customHeight="1">
      <c r="A60" s="636"/>
      <c r="B60" s="636"/>
      <c r="C60" s="636"/>
      <c r="D60" s="636"/>
      <c r="E60" s="636"/>
      <c r="F60" s="636"/>
      <c r="G60" s="636"/>
      <c r="H60" s="636"/>
      <c r="I60" s="636"/>
      <c r="J60" s="636"/>
    </row>
    <row r="61" spans="1:10" ht="12.75" customHeight="1">
      <c r="A61" s="636"/>
      <c r="B61" s="636"/>
      <c r="C61" s="636"/>
      <c r="D61" s="636"/>
      <c r="E61" s="636"/>
      <c r="F61" s="636"/>
      <c r="G61" s="636"/>
      <c r="H61" s="636"/>
      <c r="I61" s="636"/>
      <c r="J61" s="636"/>
    </row>
    <row r="62" spans="1:10" ht="12.75" customHeight="1">
      <c r="A62" s="636"/>
      <c r="B62" s="636"/>
      <c r="C62" s="636"/>
      <c r="D62" s="636"/>
      <c r="E62" s="636"/>
      <c r="F62" s="636"/>
      <c r="G62" s="636"/>
      <c r="H62" s="636"/>
      <c r="I62" s="636"/>
      <c r="J62" s="636"/>
    </row>
    <row r="63" spans="1:10" ht="12.75" customHeight="1">
      <c r="A63" s="636"/>
      <c r="B63" s="636"/>
      <c r="C63" s="636"/>
      <c r="D63" s="636"/>
      <c r="E63" s="636"/>
      <c r="F63" s="636"/>
      <c r="G63" s="636"/>
      <c r="H63" s="636"/>
      <c r="I63" s="636"/>
      <c r="J63" s="636"/>
    </row>
    <row r="64" spans="1:10" ht="12.75" customHeight="1">
      <c r="A64" s="636"/>
      <c r="B64" s="636"/>
      <c r="C64" s="636"/>
      <c r="D64" s="636"/>
      <c r="E64" s="636"/>
      <c r="F64" s="636"/>
      <c r="G64" s="636"/>
      <c r="H64" s="636"/>
      <c r="I64" s="636"/>
      <c r="J64" s="636"/>
    </row>
    <row r="65" spans="1:10" ht="12.75" customHeight="1">
      <c r="A65" s="636"/>
      <c r="B65" s="636"/>
      <c r="C65" s="636"/>
      <c r="D65" s="636"/>
      <c r="E65" s="636"/>
      <c r="F65" s="636"/>
      <c r="G65" s="636"/>
      <c r="H65" s="636"/>
      <c r="I65" s="636"/>
      <c r="J65" s="636"/>
    </row>
    <row r="66" spans="1:10" ht="12.75" customHeight="1">
      <c r="A66" s="636"/>
      <c r="B66" s="636"/>
      <c r="C66" s="636"/>
      <c r="D66" s="636"/>
      <c r="E66" s="636"/>
      <c r="F66" s="636"/>
      <c r="G66" s="636"/>
      <c r="H66" s="636"/>
      <c r="I66" s="636"/>
      <c r="J66" s="636"/>
    </row>
    <row r="67" spans="1:10" ht="12.75" customHeight="1">
      <c r="A67" s="36" t="s">
        <v>480</v>
      </c>
    </row>
    <row r="68" spans="1:10" ht="12.75" customHeight="1"/>
    <row r="69" spans="1:10" ht="12.75" customHeight="1"/>
    <row r="70" spans="1:10" ht="12.75" customHeight="1">
      <c r="A70" s="74" t="s">
        <v>317</v>
      </c>
    </row>
    <row r="71" spans="1:10" ht="12.75" customHeight="1"/>
    <row r="72" spans="1:10" ht="12.75" customHeight="1"/>
    <row r="73" spans="1:10" ht="12.75" customHeight="1"/>
    <row r="74" spans="1:10" ht="12.75" customHeight="1"/>
    <row r="75" spans="1:10" ht="12.75" customHeight="1"/>
    <row r="76" spans="1:10" ht="12.75" customHeight="1">
      <c r="J76" s="21" t="s">
        <v>359</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28515625" customWidth="1"/>
  </cols>
  <sheetData>
    <row r="1" spans="1:7" ht="12.75" customHeight="1">
      <c r="A1" s="541" t="s">
        <v>903</v>
      </c>
      <c r="F1" s="372" t="str">
        <f>Naslovnica!A20</f>
        <v>Ožujak 2016.</v>
      </c>
    </row>
    <row r="2" spans="1:7" ht="12.75" customHeight="1">
      <c r="A2" s="126" t="s">
        <v>904</v>
      </c>
      <c r="F2" s="118" t="str">
        <f>Naslovnica!A24</f>
        <v>March 2016</v>
      </c>
    </row>
    <row r="3" spans="1:7" ht="12.75" customHeight="1"/>
    <row r="4" spans="1:7" ht="12.75" customHeight="1">
      <c r="E4" s="751" t="s">
        <v>462</v>
      </c>
      <c r="F4" s="751"/>
    </row>
    <row r="5" spans="1:7" ht="13.5" customHeight="1">
      <c r="A5" s="759" t="s">
        <v>486</v>
      </c>
      <c r="B5" s="770" t="s">
        <v>150</v>
      </c>
      <c r="C5" s="770"/>
      <c r="D5" s="770"/>
      <c r="E5" s="770"/>
      <c r="F5" s="770"/>
    </row>
    <row r="6" spans="1:7" ht="33.75" customHeight="1">
      <c r="A6" s="759"/>
      <c r="B6" s="416" t="str">
        <f>Naslovnica!A20</f>
        <v>Ožujak 2016.</v>
      </c>
      <c r="C6" s="639" t="str">
        <f>'5 Tablica 3,4'!$A$8</f>
        <v>Veljača 2016.</v>
      </c>
      <c r="D6" s="416" t="s">
        <v>98</v>
      </c>
      <c r="E6" s="387" t="s">
        <v>151</v>
      </c>
      <c r="F6" s="417" t="s">
        <v>152</v>
      </c>
    </row>
    <row r="7" spans="1:7" ht="45" customHeight="1">
      <c r="A7" s="759"/>
      <c r="B7" s="418" t="str">
        <f>Naslovnica!A24</f>
        <v>March 2016</v>
      </c>
      <c r="C7" s="640" t="str">
        <f>'5 Tablica 3,4'!$B$8</f>
        <v>February 2016</v>
      </c>
      <c r="D7" s="418" t="s">
        <v>153</v>
      </c>
      <c r="E7" s="392" t="s">
        <v>487</v>
      </c>
      <c r="F7" s="418" t="s">
        <v>154</v>
      </c>
    </row>
    <row r="8" spans="1:7">
      <c r="A8" s="190" t="s">
        <v>136</v>
      </c>
      <c r="B8" s="191">
        <v>6978.6235800000004</v>
      </c>
      <c r="C8" s="191">
        <v>7648.8937100000003</v>
      </c>
      <c r="D8" s="192">
        <v>-8.7629682855143276E-2</v>
      </c>
      <c r="E8" s="193">
        <v>412816.16728999995</v>
      </c>
      <c r="F8" s="192">
        <v>1.7195608657110117E-2</v>
      </c>
      <c r="G8" s="88"/>
    </row>
    <row r="9" spans="1:7">
      <c r="A9" s="190" t="s">
        <v>137</v>
      </c>
      <c r="B9" s="191">
        <v>9884.7904600000002</v>
      </c>
      <c r="C9" s="191">
        <v>10475.684630000002</v>
      </c>
      <c r="D9" s="192">
        <v>-5.64062580032062E-2</v>
      </c>
      <c r="E9" s="193">
        <v>1216929.9639200005</v>
      </c>
      <c r="F9" s="192">
        <v>8.1892464982609159E-3</v>
      </c>
      <c r="G9" s="88"/>
    </row>
    <row r="10" spans="1:7">
      <c r="A10" s="190" t="s">
        <v>138</v>
      </c>
      <c r="B10" s="191">
        <v>1174.6436999999999</v>
      </c>
      <c r="C10" s="191">
        <v>1277.6635700000002</v>
      </c>
      <c r="D10" s="192">
        <v>-8.0631452926219316E-2</v>
      </c>
      <c r="E10" s="193">
        <v>215841.56245000003</v>
      </c>
      <c r="F10" s="194">
        <v>5.4719362761617152E-3</v>
      </c>
    </row>
    <row r="11" spans="1:7">
      <c r="A11" s="190" t="s">
        <v>139</v>
      </c>
      <c r="B11" s="191">
        <v>1387.2728200000001</v>
      </c>
      <c r="C11" s="191">
        <v>1288.3720900000001</v>
      </c>
      <c r="D11" s="192">
        <v>7.6764104692767843E-2</v>
      </c>
      <c r="E11" s="193">
        <v>192481.17341000002</v>
      </c>
      <c r="F11" s="192">
        <v>7.2596394532573605E-3</v>
      </c>
    </row>
    <row r="12" spans="1:7">
      <c r="A12" s="190" t="s">
        <v>140</v>
      </c>
      <c r="B12" s="191">
        <v>3506.8299099999999</v>
      </c>
      <c r="C12" s="191">
        <v>2951.4113199999997</v>
      </c>
      <c r="D12" s="192">
        <v>0.18818745670461157</v>
      </c>
      <c r="E12" s="193">
        <v>138020.98584000001</v>
      </c>
      <c r="F12" s="192">
        <v>2.6070340967124128E-2</v>
      </c>
    </row>
    <row r="13" spans="1:7">
      <c r="A13" s="195" t="s">
        <v>141</v>
      </c>
      <c r="B13" s="191">
        <v>6340.9797099999996</v>
      </c>
      <c r="C13" s="191">
        <v>6827.6904400000003</v>
      </c>
      <c r="D13" s="192">
        <v>-7.1284826732712969E-2</v>
      </c>
      <c r="E13" s="196">
        <v>1019768.1377800006</v>
      </c>
      <c r="F13" s="192">
        <v>6.2569664326699304E-3</v>
      </c>
    </row>
    <row r="14" spans="1:7" ht="18.75" customHeight="1">
      <c r="A14" s="419" t="s">
        <v>345</v>
      </c>
      <c r="B14" s="420">
        <v>29273.140179999999</v>
      </c>
      <c r="C14" s="421">
        <v>30469.715760000003</v>
      </c>
      <c r="D14" s="422">
        <v>-3.9270979402139417E-2</v>
      </c>
      <c r="E14" s="423">
        <v>3195857.9906900013</v>
      </c>
      <c r="F14" s="422">
        <v>9.2443883748403177E-3</v>
      </c>
    </row>
    <row r="15" spans="1:7" ht="12.75" customHeight="1">
      <c r="A15" s="27" t="s">
        <v>657</v>
      </c>
      <c r="B15" s="28"/>
      <c r="C15" s="30"/>
      <c r="D15" s="30"/>
      <c r="E15" s="30"/>
      <c r="F15" s="30"/>
      <c r="G15" s="30"/>
    </row>
    <row r="16" spans="1:7" ht="22.5" customHeight="1">
      <c r="A16" s="775" t="s">
        <v>156</v>
      </c>
      <c r="B16" s="775"/>
      <c r="C16" s="775"/>
      <c r="D16" s="775"/>
      <c r="E16" s="775"/>
      <c r="F16" s="775"/>
      <c r="G16" s="47"/>
    </row>
    <row r="17" spans="1:7" ht="12.75" customHeight="1">
      <c r="A17" s="771" t="s">
        <v>157</v>
      </c>
      <c r="B17" s="772"/>
      <c r="C17" s="772"/>
      <c r="D17" s="772"/>
      <c r="E17" s="772"/>
      <c r="F17" s="772"/>
      <c r="G17" s="48"/>
    </row>
    <row r="18" spans="1:7" ht="12.75" customHeight="1">
      <c r="A18" s="773" t="s">
        <v>158</v>
      </c>
      <c r="B18" s="774"/>
      <c r="C18" s="774"/>
      <c r="D18" s="774"/>
      <c r="E18" s="774"/>
      <c r="F18" s="774"/>
      <c r="G18" s="49"/>
    </row>
    <row r="19" spans="1:7" ht="12.75" customHeight="1">
      <c r="A19" s="771" t="s">
        <v>159</v>
      </c>
      <c r="B19" s="772"/>
      <c r="C19" s="772"/>
      <c r="D19" s="772"/>
      <c r="E19" s="772"/>
      <c r="F19" s="772"/>
      <c r="G19" s="48"/>
    </row>
    <row r="20" spans="1:7" ht="12.75" customHeight="1"/>
    <row r="21" spans="1:7" ht="12.75" customHeight="1">
      <c r="A21" s="546" t="s">
        <v>348</v>
      </c>
      <c r="F21" s="372" t="str">
        <f>Naslovnica!A20</f>
        <v>Ožujak 2016.</v>
      </c>
    </row>
    <row r="22" spans="1:7" ht="12.75" customHeight="1">
      <c r="A22" s="126" t="s">
        <v>349</v>
      </c>
      <c r="F22" s="118" t="str">
        <f>Naslovnica!A24</f>
        <v>March 2016</v>
      </c>
    </row>
    <row r="23" spans="1:7" ht="12.75" customHeight="1"/>
    <row r="24" spans="1:7" ht="12.75" customHeight="1"/>
    <row r="25" spans="1:7" ht="12.75" customHeight="1">
      <c r="G25" s="88"/>
    </row>
    <row r="26" spans="1:7" ht="12.75" customHeight="1">
      <c r="G26" s="88"/>
    </row>
    <row r="27" spans="1:7" ht="12.75" customHeight="1">
      <c r="G27" s="88"/>
    </row>
    <row r="28" spans="1:7" ht="12.75" customHeight="1">
      <c r="G28" s="78"/>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657</v>
      </c>
    </row>
    <row r="42" spans="1:1" ht="12.75" customHeight="1"/>
    <row r="43" spans="1:1" ht="12.75" customHeight="1">
      <c r="A43" s="82"/>
    </row>
    <row r="44" spans="1:1" ht="12.75" customHeight="1">
      <c r="A44" s="85"/>
    </row>
    <row r="45" spans="1:1" ht="12.75" customHeight="1"/>
    <row r="46" spans="1:1" ht="12.75" customHeight="1">
      <c r="A46" s="74" t="s">
        <v>317</v>
      </c>
    </row>
    <row r="47" spans="1:1" ht="12.75" customHeight="1"/>
    <row r="48" spans="1:1" ht="12.75" customHeight="1"/>
    <row r="49" spans="6:6" ht="12.75" customHeight="1"/>
    <row r="53" spans="6:6">
      <c r="F53" s="44" t="s">
        <v>360</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3.7109375" bestFit="1"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542" t="s">
        <v>905</v>
      </c>
      <c r="G1" s="372" t="str">
        <f>Naslovnica!A20</f>
        <v>Ožujak 2016.</v>
      </c>
    </row>
    <row r="2" spans="1:8" ht="12.75" customHeight="1">
      <c r="A2" s="117" t="s">
        <v>906</v>
      </c>
      <c r="G2" s="118" t="str">
        <f>Naslovnica!A24</f>
        <v>March 2016</v>
      </c>
    </row>
    <row r="3" spans="1:8" ht="12.75" customHeight="1"/>
    <row r="4" spans="1:8" ht="12.75" customHeight="1">
      <c r="F4" s="141"/>
      <c r="G4" s="21" t="s">
        <v>462</v>
      </c>
    </row>
    <row r="5" spans="1:8" ht="15" customHeight="1">
      <c r="A5" s="752" t="s">
        <v>489</v>
      </c>
      <c r="B5" s="753" t="s">
        <v>488</v>
      </c>
      <c r="C5" s="753"/>
      <c r="D5" s="753"/>
      <c r="E5" s="753"/>
      <c r="F5" s="753"/>
      <c r="G5" s="753"/>
    </row>
    <row r="6" spans="1:8">
      <c r="A6" s="752"/>
      <c r="B6" s="757" t="str">
        <f>Naslovnica!A20</f>
        <v>Ožujak 2016.</v>
      </c>
      <c r="C6" s="769"/>
      <c r="D6" s="758" t="str">
        <f>'5 Tablica 3,4'!A8</f>
        <v>Veljača 2016.</v>
      </c>
      <c r="E6" s="769"/>
      <c r="F6" s="776" t="s">
        <v>160</v>
      </c>
      <c r="G6" s="776"/>
    </row>
    <row r="7" spans="1:8">
      <c r="A7" s="752"/>
      <c r="B7" s="754" t="str">
        <f>Naslovnica!A24</f>
        <v>March 2016</v>
      </c>
      <c r="C7" s="777"/>
      <c r="D7" s="778" t="str">
        <f>'5 Tablica 3,4'!B8</f>
        <v>February 2016</v>
      </c>
      <c r="E7" s="777"/>
      <c r="F7" s="779" t="s">
        <v>161</v>
      </c>
      <c r="G7" s="779"/>
    </row>
    <row r="8" spans="1:8">
      <c r="A8" s="752"/>
      <c r="B8" s="393" t="s">
        <v>120</v>
      </c>
      <c r="C8" s="393" t="s">
        <v>121</v>
      </c>
      <c r="D8" s="393" t="s">
        <v>120</v>
      </c>
      <c r="E8" s="393" t="s">
        <v>121</v>
      </c>
      <c r="F8" s="393" t="s">
        <v>1076</v>
      </c>
      <c r="G8" s="393" t="s">
        <v>1072</v>
      </c>
    </row>
    <row r="9" spans="1:8">
      <c r="A9" s="752"/>
      <c r="B9" s="394" t="s">
        <v>122</v>
      </c>
      <c r="C9" s="394" t="s">
        <v>123</v>
      </c>
      <c r="D9" s="394" t="s">
        <v>122</v>
      </c>
      <c r="E9" s="394" t="s">
        <v>123</v>
      </c>
      <c r="F9" s="394" t="s">
        <v>122</v>
      </c>
      <c r="G9" s="394" t="s">
        <v>1073</v>
      </c>
    </row>
    <row r="10" spans="1:8">
      <c r="A10" s="177" t="s">
        <v>136</v>
      </c>
      <c r="B10" s="197">
        <v>352649.41252999997</v>
      </c>
      <c r="C10" s="198">
        <v>0.11540993187501451</v>
      </c>
      <c r="D10" s="197">
        <v>349413.01583999995</v>
      </c>
      <c r="E10" s="199">
        <v>0.11496662515540276</v>
      </c>
      <c r="F10" s="200">
        <v>3236.3966899999978</v>
      </c>
      <c r="G10" s="199">
        <v>9.2623816036720985E-3</v>
      </c>
      <c r="H10" s="88"/>
    </row>
    <row r="11" spans="1:8">
      <c r="A11" s="177" t="s">
        <v>137</v>
      </c>
      <c r="B11" s="197">
        <v>1283039.69221</v>
      </c>
      <c r="C11" s="198">
        <v>0.41989442831780943</v>
      </c>
      <c r="D11" s="201">
        <v>1279817.4531500002</v>
      </c>
      <c r="E11" s="199">
        <v>0.42109562819209234</v>
      </c>
      <c r="F11" s="200">
        <v>3222.2390599999426</v>
      </c>
      <c r="G11" s="199">
        <v>2.5177333314756467E-3</v>
      </c>
      <c r="H11" s="88"/>
    </row>
    <row r="12" spans="1:8">
      <c r="A12" s="177" t="s">
        <v>155</v>
      </c>
      <c r="B12" s="197">
        <v>173181.84121000001</v>
      </c>
      <c r="C12" s="198">
        <v>5.667641511903948E-2</v>
      </c>
      <c r="D12" s="201">
        <v>173188.20217999999</v>
      </c>
      <c r="E12" s="199">
        <v>5.698374765318865E-2</v>
      </c>
      <c r="F12" s="200">
        <v>-6.3609699999988081</v>
      </c>
      <c r="G12" s="199">
        <v>-3.6728656570894636E-5</v>
      </c>
    </row>
    <row r="13" spans="1:8">
      <c r="A13" s="177" t="s">
        <v>139</v>
      </c>
      <c r="B13" s="197">
        <v>191359.49038</v>
      </c>
      <c r="C13" s="198">
        <v>6.2625329757254405E-2</v>
      </c>
      <c r="D13" s="201">
        <v>189081.83729</v>
      </c>
      <c r="E13" s="199">
        <v>6.2213196778474894E-2</v>
      </c>
      <c r="F13" s="200">
        <v>2277.6530900000034</v>
      </c>
      <c r="G13" s="199">
        <v>1.2045858674975207E-2</v>
      </c>
    </row>
    <row r="14" spans="1:8">
      <c r="A14" s="177" t="s">
        <v>140</v>
      </c>
      <c r="B14" s="197">
        <v>117913.65276000001</v>
      </c>
      <c r="C14" s="198">
        <v>3.8589052324050153E-2</v>
      </c>
      <c r="D14" s="201">
        <v>115879.83856999999</v>
      </c>
      <c r="E14" s="199">
        <v>3.812769805360143E-2</v>
      </c>
      <c r="F14" s="200">
        <v>2033.8141900000126</v>
      </c>
      <c r="G14" s="199">
        <v>1.7551061643664934E-2</v>
      </c>
    </row>
    <row r="15" spans="1:8">
      <c r="A15" s="177" t="s">
        <v>141</v>
      </c>
      <c r="B15" s="197">
        <v>937480.38621000003</v>
      </c>
      <c r="C15" s="198">
        <v>0.30680484260683194</v>
      </c>
      <c r="D15" s="202">
        <v>931875.74462000001</v>
      </c>
      <c r="E15" s="199">
        <v>0.30661310416723991</v>
      </c>
      <c r="F15" s="200">
        <v>5604.6415900000338</v>
      </c>
      <c r="G15" s="199">
        <v>6.014365780370845E-3</v>
      </c>
    </row>
    <row r="16" spans="1:8" ht="18.75" customHeight="1">
      <c r="A16" s="424" t="s">
        <v>127</v>
      </c>
      <c r="B16" s="425">
        <v>3055624.4753</v>
      </c>
      <c r="C16" s="422">
        <v>0.99999999999999989</v>
      </c>
      <c r="D16" s="425">
        <v>3039256.0916500003</v>
      </c>
      <c r="E16" s="426">
        <v>1</v>
      </c>
      <c r="F16" s="427">
        <v>16368.383650000096</v>
      </c>
      <c r="G16" s="426">
        <v>5.3856546327142318E-3</v>
      </c>
    </row>
    <row r="17" spans="1:8" ht="12.75" customHeight="1">
      <c r="A17" s="37" t="s">
        <v>490</v>
      </c>
    </row>
    <row r="18" spans="1:8" ht="12.75" customHeight="1"/>
    <row r="19" spans="1:8" ht="12.75" customHeight="1">
      <c r="A19" s="542" t="s">
        <v>350</v>
      </c>
      <c r="G19" s="372" t="str">
        <f>Naslovnica!A20</f>
        <v>Ožujak 2016.</v>
      </c>
    </row>
    <row r="20" spans="1:8" ht="12.75" customHeight="1">
      <c r="A20" s="117" t="s">
        <v>351</v>
      </c>
      <c r="G20" s="118" t="str">
        <f>Naslovnica!A24</f>
        <v>March 2016</v>
      </c>
    </row>
    <row r="21" spans="1:8" ht="12.75" customHeight="1"/>
    <row r="22" spans="1:8" ht="12.75" customHeight="1"/>
    <row r="23" spans="1:8" ht="12.75" customHeight="1"/>
    <row r="24" spans="1:8" ht="12.75" customHeight="1">
      <c r="H24" s="88"/>
    </row>
    <row r="25" spans="1:8" ht="12.75" customHeight="1">
      <c r="H25" s="88"/>
    </row>
    <row r="26" spans="1:8" ht="12.75" customHeight="1">
      <c r="G26" s="88"/>
      <c r="H26" s="88"/>
    </row>
    <row r="27" spans="1:8" ht="12.75" customHeight="1">
      <c r="H27" s="88"/>
    </row>
    <row r="28" spans="1:8" ht="12.75" customHeight="1">
      <c r="G28" s="88"/>
      <c r="H28" s="78"/>
    </row>
    <row r="29" spans="1:8" ht="12.75" customHeight="1">
      <c r="G29" s="78"/>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37" t="s">
        <v>490</v>
      </c>
    </row>
    <row r="41" spans="1:8" ht="12.75" customHeight="1">
      <c r="A41" s="37"/>
    </row>
    <row r="42" spans="1:8" ht="12.75" customHeight="1">
      <c r="A42" s="371" t="s">
        <v>352</v>
      </c>
      <c r="G42" s="372" t="str">
        <f>Naslovnica!A20</f>
        <v>Ožujak 2016.</v>
      </c>
    </row>
    <row r="43" spans="1:8" ht="12.75" customHeight="1">
      <c r="A43" s="117" t="s">
        <v>353</v>
      </c>
      <c r="G43" s="118" t="str">
        <f>Naslovnica!A24</f>
        <v>March 2016</v>
      </c>
    </row>
    <row r="44" spans="1:8" ht="12.75" customHeight="1"/>
    <row r="45" spans="1:8" ht="12.75" customHeight="1"/>
    <row r="46" spans="1:8" ht="12.75" customHeight="1"/>
    <row r="47" spans="1:8" ht="12.75" customHeight="1">
      <c r="H47" s="88"/>
    </row>
    <row r="48" spans="1:8" ht="12.75" customHeight="1">
      <c r="G48" s="88"/>
      <c r="H48" s="88"/>
    </row>
    <row r="49" spans="1:8" ht="12.75" customHeight="1">
      <c r="G49" s="78"/>
      <c r="H49" s="88"/>
    </row>
    <row r="50" spans="1:8" ht="12.75" customHeight="1">
      <c r="G50" s="78"/>
      <c r="H50" s="78"/>
    </row>
    <row r="51" spans="1:8" ht="12.75" customHeight="1">
      <c r="G51" s="88"/>
    </row>
    <row r="52" spans="1:8" ht="12.75" customHeight="1">
      <c r="G52" s="78"/>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37" t="s">
        <v>490</v>
      </c>
    </row>
    <row r="64" spans="1:8" ht="12.75" customHeight="1">
      <c r="A64" s="89"/>
    </row>
    <row r="65" spans="1:7">
      <c r="A65" s="74" t="s">
        <v>317</v>
      </c>
    </row>
    <row r="66" spans="1:7">
      <c r="G66" s="44" t="s">
        <v>361</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9"/>
  <sheetViews>
    <sheetView showGridLines="0" zoomScaleNormal="100" workbookViewId="0"/>
  </sheetViews>
  <sheetFormatPr defaultRowHeight="15"/>
  <cols>
    <col min="1" max="1" width="13.85546875" customWidth="1"/>
    <col min="2" max="3" width="10.42578125" customWidth="1"/>
    <col min="7" max="7" width="9.140625" customWidth="1"/>
    <col min="9" max="9" width="9.85546875" customWidth="1"/>
  </cols>
  <sheetData>
    <row r="1" spans="1:10" ht="12.75" customHeight="1">
      <c r="A1" s="542" t="s">
        <v>907</v>
      </c>
      <c r="I1" s="372" t="str">
        <f>Naslovnica!A20</f>
        <v>Ožujak 2016.</v>
      </c>
    </row>
    <row r="2" spans="1:10" ht="12.75" customHeight="1">
      <c r="A2" s="117" t="s">
        <v>989</v>
      </c>
      <c r="I2" s="118" t="str">
        <f>Naslovnica!A24</f>
        <v>March 2016</v>
      </c>
    </row>
    <row r="3" spans="1:10" ht="12.75" customHeight="1"/>
    <row r="4" spans="1:10" ht="35.25" customHeight="1">
      <c r="A4" s="387"/>
      <c r="B4" s="742" t="s">
        <v>1034</v>
      </c>
      <c r="C4" s="742"/>
      <c r="D4" s="765" t="s">
        <v>491</v>
      </c>
      <c r="E4" s="765"/>
      <c r="F4" s="765"/>
      <c r="G4" s="765"/>
      <c r="H4" s="765"/>
      <c r="I4" s="387"/>
    </row>
    <row r="5" spans="1:10" ht="33.75">
      <c r="A5" s="387" t="s">
        <v>489</v>
      </c>
      <c r="B5" s="387" t="str">
        <f>Naslovnica!A20</f>
        <v>Ožujak 2016.</v>
      </c>
      <c r="C5" s="389" t="str">
        <f>'5 Tablica 3,4'!A8</f>
        <v>Veljača 2016.</v>
      </c>
      <c r="D5" s="387" t="str">
        <f>Naslovnica!A20</f>
        <v>Ožujak 2016.</v>
      </c>
      <c r="E5" s="389" t="str">
        <f>C5</f>
        <v>Veljača 2016.</v>
      </c>
      <c r="F5" s="387" t="s">
        <v>162</v>
      </c>
      <c r="G5" s="387" t="s">
        <v>163</v>
      </c>
      <c r="H5" s="428" t="s">
        <v>164</v>
      </c>
      <c r="I5" s="428" t="s">
        <v>165</v>
      </c>
    </row>
    <row r="6" spans="1:10" ht="34.5" customHeight="1">
      <c r="A6" s="387"/>
      <c r="B6" s="390" t="str">
        <f>Naslovnica!A24</f>
        <v>March 2016</v>
      </c>
      <c r="C6" s="391" t="str">
        <f>'5 Tablica 3,4'!B8</f>
        <v>February 2016</v>
      </c>
      <c r="D6" s="390" t="str">
        <f>Naslovnica!A24</f>
        <v>March 2016</v>
      </c>
      <c r="E6" s="391" t="str">
        <f>C6</f>
        <v>February 2016</v>
      </c>
      <c r="F6" s="390" t="s">
        <v>166</v>
      </c>
      <c r="G6" s="390" t="s">
        <v>167</v>
      </c>
      <c r="H6" s="392" t="s">
        <v>168</v>
      </c>
      <c r="I6" s="418" t="s">
        <v>169</v>
      </c>
    </row>
    <row r="7" spans="1:10" ht="22.5">
      <c r="A7" s="203" t="s">
        <v>729</v>
      </c>
      <c r="B7" s="204">
        <v>232.57220000000001</v>
      </c>
      <c r="C7" s="204">
        <v>232.6789</v>
      </c>
      <c r="D7" s="205">
        <v>-4.5857187738118643E-4</v>
      </c>
      <c r="E7" s="205">
        <v>3.3782458046835995E-3</v>
      </c>
      <c r="F7" s="205">
        <v>1.2518682244890833E-2</v>
      </c>
      <c r="G7" s="205">
        <v>1.8657322748425909E-2</v>
      </c>
      <c r="H7" s="205">
        <v>7.0825493962400898E-2</v>
      </c>
      <c r="I7" s="206" t="s">
        <v>1130</v>
      </c>
      <c r="J7" s="88"/>
    </row>
    <row r="8" spans="1:10" ht="22.5">
      <c r="A8" s="203" t="s">
        <v>730</v>
      </c>
      <c r="B8" s="207">
        <v>246.71119999999999</v>
      </c>
      <c r="C8" s="207">
        <v>247.06710000000001</v>
      </c>
      <c r="D8" s="205">
        <v>-1.4404993623190476E-3</v>
      </c>
      <c r="E8" s="205">
        <v>-1.3972599639144878E-3</v>
      </c>
      <c r="F8" s="205">
        <v>-2.0359087414786647E-2</v>
      </c>
      <c r="G8" s="205">
        <v>-2.8986163269859588E-3</v>
      </c>
      <c r="H8" s="205">
        <v>7.4840926041615852E-2</v>
      </c>
      <c r="I8" s="206" t="s">
        <v>1131</v>
      </c>
      <c r="J8" s="88"/>
    </row>
    <row r="9" spans="1:10" ht="22.5">
      <c r="A9" s="203" t="s">
        <v>731</v>
      </c>
      <c r="B9" s="207">
        <v>148.89179999999999</v>
      </c>
      <c r="C9" s="207">
        <v>149.02979999999999</v>
      </c>
      <c r="D9" s="205">
        <v>-9.259892987846241E-4</v>
      </c>
      <c r="E9" s="205">
        <v>-3.0064383539649686E-3</v>
      </c>
      <c r="F9" s="205">
        <v>-6.7781617913400538E-3</v>
      </c>
      <c r="G9" s="205">
        <v>-2.3014556506858463E-2</v>
      </c>
      <c r="H9" s="205">
        <v>3.2541204051984796E-2</v>
      </c>
      <c r="I9" s="206" t="s">
        <v>1132</v>
      </c>
    </row>
    <row r="10" spans="1:10" ht="22.5">
      <c r="A10" s="203" t="s">
        <v>732</v>
      </c>
      <c r="B10" s="207">
        <v>184.98660000000001</v>
      </c>
      <c r="C10" s="207">
        <v>182.98869999999999</v>
      </c>
      <c r="D10" s="205">
        <v>1.0918160520294595E-2</v>
      </c>
      <c r="E10" s="205">
        <v>-3.8512131594592436E-4</v>
      </c>
      <c r="F10" s="208">
        <v>-2.0435313170633629E-3</v>
      </c>
      <c r="G10" s="205">
        <v>1.8300460029912591E-2</v>
      </c>
      <c r="H10" s="205">
        <v>5.7219354102902464E-2</v>
      </c>
      <c r="I10" s="206" t="s">
        <v>1133</v>
      </c>
    </row>
    <row r="11" spans="1:10" ht="22.5">
      <c r="A11" s="203" t="s">
        <v>733</v>
      </c>
      <c r="B11" s="207">
        <v>184.5</v>
      </c>
      <c r="C11" s="207">
        <v>184.57990000000001</v>
      </c>
      <c r="D11" s="205">
        <v>-4.328748688238182E-4</v>
      </c>
      <c r="E11" s="205">
        <v>4.586988691995364E-3</v>
      </c>
      <c r="F11" s="208">
        <v>1.2598481376694837E-2</v>
      </c>
      <c r="G11" s="205">
        <v>2.3195197360211806E-2</v>
      </c>
      <c r="H11" s="205">
        <v>5.6967489954431683E-2</v>
      </c>
      <c r="I11" s="206" t="s">
        <v>1133</v>
      </c>
    </row>
    <row r="12" spans="1:10" ht="22.5">
      <c r="A12" s="203" t="s">
        <v>734</v>
      </c>
      <c r="B12" s="207">
        <v>210.57990000000001</v>
      </c>
      <c r="C12" s="207">
        <v>209.77619999999999</v>
      </c>
      <c r="D12" s="205">
        <v>3.8312258492623208E-3</v>
      </c>
      <c r="E12" s="205">
        <v>-4.8557920832942303E-3</v>
      </c>
      <c r="F12" s="205">
        <v>-8.7026888093222343E-3</v>
      </c>
      <c r="G12" s="205">
        <v>7.4088507014402616E-4</v>
      </c>
      <c r="H12" s="205">
        <v>5.6028713452588974E-2</v>
      </c>
      <c r="I12" s="206" t="s">
        <v>1134</v>
      </c>
    </row>
    <row r="13" spans="1:10" ht="12.75" customHeight="1">
      <c r="A13" s="37" t="s">
        <v>490</v>
      </c>
    </row>
    <row r="14" spans="1:10" ht="12.75" customHeight="1"/>
    <row r="15" spans="1:10" ht="21" customHeight="1">
      <c r="A15" s="781" t="s">
        <v>818</v>
      </c>
      <c r="B15" s="781"/>
      <c r="C15" s="781"/>
      <c r="D15" s="781"/>
      <c r="E15" s="781"/>
      <c r="F15" s="781"/>
      <c r="G15" s="781"/>
      <c r="H15" s="781"/>
      <c r="I15" s="781"/>
    </row>
    <row r="16" spans="1:10" ht="21.75" customHeight="1">
      <c r="A16" s="780" t="s">
        <v>819</v>
      </c>
      <c r="B16" s="780"/>
      <c r="C16" s="780"/>
      <c r="D16" s="780"/>
      <c r="E16" s="780"/>
      <c r="F16" s="780"/>
      <c r="G16" s="780"/>
      <c r="H16" s="780"/>
      <c r="I16" s="780"/>
    </row>
    <row r="17" spans="1:10" ht="19.5" customHeight="1">
      <c r="A17" s="781" t="s">
        <v>820</v>
      </c>
      <c r="B17" s="781"/>
      <c r="C17" s="781"/>
      <c r="D17" s="781"/>
      <c r="E17" s="781"/>
      <c r="F17" s="781"/>
      <c r="G17" s="781"/>
      <c r="H17" s="781"/>
      <c r="I17" s="781"/>
    </row>
    <row r="18" spans="1:10" ht="19.5" customHeight="1">
      <c r="A18" s="780" t="s">
        <v>821</v>
      </c>
      <c r="B18" s="780"/>
      <c r="C18" s="780"/>
      <c r="D18" s="780"/>
      <c r="E18" s="780"/>
      <c r="F18" s="780"/>
      <c r="G18" s="780"/>
      <c r="H18" s="780"/>
      <c r="I18" s="780"/>
    </row>
    <row r="19" spans="1:10" ht="12.75" customHeight="1"/>
    <row r="20" spans="1:10" ht="12.75" customHeight="1">
      <c r="A20" s="38"/>
      <c r="I20" s="14"/>
    </row>
    <row r="21" spans="1:10" ht="12.75" customHeight="1">
      <c r="A21" s="74" t="s">
        <v>317</v>
      </c>
      <c r="I21" s="19"/>
      <c r="J21" s="92"/>
    </row>
    <row r="22" spans="1:10" ht="12.75" customHeight="1"/>
    <row r="23" spans="1:10" ht="12.75" customHeight="1"/>
    <row r="24" spans="1:10" ht="12.75" customHeight="1">
      <c r="B24" s="92"/>
    </row>
    <row r="25" spans="1:10" ht="12.75" customHeight="1"/>
    <row r="26" spans="1:10" ht="12.75" customHeight="1">
      <c r="J26" s="78"/>
    </row>
    <row r="27" spans="1:10" ht="12.75" customHeight="1">
      <c r="J27" s="78"/>
    </row>
    <row r="28" spans="1:10" ht="12.75" customHeight="1">
      <c r="J28" s="88"/>
    </row>
    <row r="29" spans="1:10" ht="12.75" customHeight="1">
      <c r="J29" s="78"/>
    </row>
    <row r="30" spans="1:10" ht="12.75" customHeight="1"/>
    <row r="31" spans="1:10" ht="12.75" customHeight="1"/>
    <row r="32" spans="1:10" ht="12.75" customHeight="1"/>
    <row r="33" spans="1:2" ht="12.75" customHeight="1"/>
    <row r="34" spans="1:2" ht="12.75" customHeight="1"/>
    <row r="35" spans="1:2" ht="12.75" customHeight="1"/>
    <row r="36" spans="1:2" ht="12.75" customHeight="1"/>
    <row r="37" spans="1:2" ht="12.75" customHeight="1"/>
    <row r="38" spans="1:2" ht="12.75" customHeight="1"/>
    <row r="39" spans="1:2" ht="12.75" customHeight="1"/>
    <row r="40" spans="1:2" ht="12.75" customHeight="1">
      <c r="B40" s="87"/>
    </row>
    <row r="41" spans="1:2" ht="12.75" customHeight="1">
      <c r="A41" s="37"/>
      <c r="B41" s="87"/>
    </row>
    <row r="42" spans="1:2" ht="12.75" customHeight="1"/>
    <row r="43" spans="1:2" ht="12.75" customHeight="1"/>
    <row r="44" spans="1:2" ht="12.75" customHeight="1"/>
    <row r="45" spans="1:2" ht="12.75" customHeight="1"/>
    <row r="46" spans="1:2" ht="12.75" customHeight="1"/>
    <row r="49" spans="9:9">
      <c r="I49" s="44" t="s">
        <v>362</v>
      </c>
    </row>
  </sheetData>
  <mergeCells count="6">
    <mergeCell ref="A18:I18"/>
    <mergeCell ref="B4:C4"/>
    <mergeCell ref="D4:H4"/>
    <mergeCell ref="A15:I15"/>
    <mergeCell ref="A16:I16"/>
    <mergeCell ref="A17:I17"/>
  </mergeCells>
  <hyperlinks>
    <hyperlink ref="A21" location="'2 Sadržaj'!A1" display="Sadržaj / Contents"/>
  </hyperlinks>
  <pageMargins left="0.7" right="0.7" top="0.75" bottom="0.75" header="0.3" footer="0.3"/>
  <pageSetup paperSize="9" scale="95" orientation="portrait" r:id="rId1"/>
  <ignoredErrors>
    <ignoredError sqref="C5:C6 D5:D6"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2"/>
  <sheetViews>
    <sheetView showGridLines="0" zoomScaleNormal="100" workbookViewId="0"/>
  </sheetViews>
  <sheetFormatPr defaultRowHeight="15"/>
  <cols>
    <col min="1" max="1" width="25.28515625" customWidth="1"/>
    <col min="2" max="2" width="6.5703125" bestFit="1" customWidth="1"/>
    <col min="3" max="3" width="6" customWidth="1"/>
    <col min="4" max="4" width="7.85546875" bestFit="1" customWidth="1"/>
    <col min="5" max="5" width="6" customWidth="1"/>
    <col min="6" max="6" width="6.5703125" bestFit="1" customWidth="1"/>
    <col min="7" max="7" width="6.5703125" customWidth="1"/>
    <col min="8" max="8" width="6.5703125" bestFit="1" customWidth="1"/>
    <col min="9" max="9" width="6.5703125" customWidth="1"/>
    <col min="10" max="10" width="6.5703125" bestFit="1"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482" t="s">
        <v>908</v>
      </c>
      <c r="O1" s="372" t="str">
        <f>Naslovnica!A20</f>
        <v>Ožujak 2016.</v>
      </c>
    </row>
    <row r="2" spans="1:16" ht="12.75" customHeight="1">
      <c r="A2" s="127" t="s">
        <v>909</v>
      </c>
      <c r="O2" s="118" t="str">
        <f>Naslovnica!A24</f>
        <v>March 2016</v>
      </c>
    </row>
    <row r="3" spans="1:16" ht="12.75" customHeight="1"/>
    <row r="4" spans="1:16" ht="12.75" customHeight="1">
      <c r="L4" s="138"/>
      <c r="M4" s="138"/>
      <c r="N4" s="138"/>
      <c r="O4" s="40" t="s">
        <v>470</v>
      </c>
    </row>
    <row r="5" spans="1:16" ht="31.5" customHeight="1">
      <c r="A5" s="782" t="s">
        <v>658</v>
      </c>
      <c r="B5" s="742" t="s">
        <v>170</v>
      </c>
      <c r="C5" s="742"/>
      <c r="D5" s="742" t="s">
        <v>171</v>
      </c>
      <c r="E5" s="783"/>
      <c r="F5" s="742" t="s">
        <v>172</v>
      </c>
      <c r="G5" s="742"/>
      <c r="H5" s="742" t="s">
        <v>173</v>
      </c>
      <c r="I5" s="742"/>
      <c r="J5" s="742" t="s">
        <v>174</v>
      </c>
      <c r="K5" s="742"/>
      <c r="L5" s="742" t="s">
        <v>175</v>
      </c>
      <c r="M5" s="742"/>
      <c r="N5" s="742" t="s">
        <v>112</v>
      </c>
      <c r="O5" s="742"/>
    </row>
    <row r="6" spans="1:16">
      <c r="A6" s="782"/>
      <c r="B6" s="429" t="s">
        <v>130</v>
      </c>
      <c r="C6" s="429" t="s">
        <v>131</v>
      </c>
      <c r="D6" s="429" t="s">
        <v>130</v>
      </c>
      <c r="E6" s="429" t="s">
        <v>131</v>
      </c>
      <c r="F6" s="429" t="s">
        <v>130</v>
      </c>
      <c r="G6" s="429" t="s">
        <v>131</v>
      </c>
      <c r="H6" s="429" t="s">
        <v>130</v>
      </c>
      <c r="I6" s="429" t="s">
        <v>131</v>
      </c>
      <c r="J6" s="429" t="s">
        <v>130</v>
      </c>
      <c r="K6" s="429" t="s">
        <v>131</v>
      </c>
      <c r="L6" s="429" t="s">
        <v>130</v>
      </c>
      <c r="M6" s="429" t="s">
        <v>131</v>
      </c>
      <c r="N6" s="429" t="s">
        <v>130</v>
      </c>
      <c r="O6" s="429" t="s">
        <v>131</v>
      </c>
    </row>
    <row r="7" spans="1:16">
      <c r="A7" s="782"/>
      <c r="B7" s="430" t="s">
        <v>122</v>
      </c>
      <c r="C7" s="430" t="s">
        <v>123</v>
      </c>
      <c r="D7" s="430" t="s">
        <v>122</v>
      </c>
      <c r="E7" s="430" t="s">
        <v>123</v>
      </c>
      <c r="F7" s="430" t="s">
        <v>122</v>
      </c>
      <c r="G7" s="430" t="s">
        <v>123</v>
      </c>
      <c r="H7" s="430" t="s">
        <v>122</v>
      </c>
      <c r="I7" s="430" t="s">
        <v>123</v>
      </c>
      <c r="J7" s="430" t="s">
        <v>122</v>
      </c>
      <c r="K7" s="430" t="s">
        <v>123</v>
      </c>
      <c r="L7" s="430" t="s">
        <v>122</v>
      </c>
      <c r="M7" s="430" t="s">
        <v>123</v>
      </c>
      <c r="N7" s="430" t="s">
        <v>122</v>
      </c>
      <c r="O7" s="430" t="s">
        <v>123</v>
      </c>
    </row>
    <row r="8" spans="1:16" ht="18">
      <c r="A8" s="209" t="s">
        <v>583</v>
      </c>
      <c r="B8" s="181">
        <v>10292.771130000001</v>
      </c>
      <c r="C8" s="182">
        <v>2.9186979375490276E-2</v>
      </c>
      <c r="D8" s="181">
        <v>32228.513660000001</v>
      </c>
      <c r="E8" s="182">
        <v>2.5118875008641468E-2</v>
      </c>
      <c r="F8" s="181">
        <v>10818.267760000001</v>
      </c>
      <c r="G8" s="182">
        <v>6.2467679546620518E-2</v>
      </c>
      <c r="H8" s="181">
        <v>4659.43253</v>
      </c>
      <c r="I8" s="182">
        <v>2.4349106076460278E-2</v>
      </c>
      <c r="J8" s="181">
        <v>975.24532999999997</v>
      </c>
      <c r="K8" s="182">
        <v>8.2708431735636443E-3</v>
      </c>
      <c r="L8" s="181">
        <v>3063.2176800000002</v>
      </c>
      <c r="M8" s="182">
        <v>3.2675005526076415E-3</v>
      </c>
      <c r="N8" s="181">
        <v>62037.448090000005</v>
      </c>
      <c r="O8" s="182">
        <v>2.0302706890678764E-2</v>
      </c>
      <c r="P8" s="88"/>
    </row>
    <row r="9" spans="1:16" ht="18">
      <c r="A9" s="209" t="s">
        <v>584</v>
      </c>
      <c r="B9" s="184">
        <v>479.10113000000001</v>
      </c>
      <c r="C9" s="185">
        <v>1.3585762884911329E-3</v>
      </c>
      <c r="D9" s="184">
        <v>109.77594000000001</v>
      </c>
      <c r="E9" s="185">
        <v>8.5559270430720987E-5</v>
      </c>
      <c r="F9" s="184">
        <v>14.256110000000001</v>
      </c>
      <c r="G9" s="185">
        <v>8.2318734460809127E-5</v>
      </c>
      <c r="H9" s="184">
        <v>457.53858000000002</v>
      </c>
      <c r="I9" s="185">
        <v>2.3909897496665776E-3</v>
      </c>
      <c r="J9" s="184">
        <v>336.83618999999999</v>
      </c>
      <c r="K9" s="185">
        <v>2.8566343431459308E-3</v>
      </c>
      <c r="L9" s="184">
        <v>5939.6397200000001</v>
      </c>
      <c r="M9" s="185">
        <v>6.3357482539047943E-3</v>
      </c>
      <c r="N9" s="184">
        <v>7337.1476700000003</v>
      </c>
      <c r="O9" s="185">
        <v>2.4011941681019691E-3</v>
      </c>
      <c r="P9" s="88"/>
    </row>
    <row r="10" spans="1:16" ht="18">
      <c r="A10" s="209" t="s">
        <v>585</v>
      </c>
      <c r="B10" s="184">
        <v>342843.85076</v>
      </c>
      <c r="C10" s="185">
        <v>0.97219458926663083</v>
      </c>
      <c r="D10" s="184">
        <v>1253763.2637799999</v>
      </c>
      <c r="E10" s="185">
        <v>0.97718197759779035</v>
      </c>
      <c r="F10" s="184">
        <v>162834.03591000001</v>
      </c>
      <c r="G10" s="185">
        <v>0.9402489012260109</v>
      </c>
      <c r="H10" s="184">
        <v>189959.50884999998</v>
      </c>
      <c r="I10" s="185">
        <v>0.99268402352441498</v>
      </c>
      <c r="J10" s="184">
        <v>117017.13765999999</v>
      </c>
      <c r="K10" s="185">
        <v>0.99239685075463846</v>
      </c>
      <c r="L10" s="184">
        <v>934497.59369000001</v>
      </c>
      <c r="M10" s="185">
        <v>0.99681828807954187</v>
      </c>
      <c r="N10" s="184">
        <v>3000915.39065</v>
      </c>
      <c r="O10" s="185">
        <v>0.98209561250335609</v>
      </c>
      <c r="P10" s="88"/>
    </row>
    <row r="11" spans="1:16" ht="18.75">
      <c r="A11" s="209" t="s">
        <v>586</v>
      </c>
      <c r="B11" s="186">
        <v>336803.66726000002</v>
      </c>
      <c r="C11" s="187">
        <v>0.95506657689639207</v>
      </c>
      <c r="D11" s="186">
        <v>1089476.93187</v>
      </c>
      <c r="E11" s="187">
        <v>0.84913735598071405</v>
      </c>
      <c r="F11" s="186">
        <v>141554.38859000002</v>
      </c>
      <c r="G11" s="187">
        <v>0.81737431361727697</v>
      </c>
      <c r="H11" s="186">
        <v>161600.64871000001</v>
      </c>
      <c r="I11" s="187">
        <v>0.84448724434359046</v>
      </c>
      <c r="J11" s="186">
        <v>114465.9213</v>
      </c>
      <c r="K11" s="187">
        <v>0.97076054062189487</v>
      </c>
      <c r="L11" s="186">
        <v>830227.66761</v>
      </c>
      <c r="M11" s="187">
        <v>0.88559470664384132</v>
      </c>
      <c r="N11" s="186">
        <v>2674129.2253400004</v>
      </c>
      <c r="O11" s="187">
        <v>0.87514982516870143</v>
      </c>
    </row>
    <row r="12" spans="1:16" ht="19.5">
      <c r="A12" s="210" t="s">
        <v>492</v>
      </c>
      <c r="B12" s="186">
        <v>6719.0557500000004</v>
      </c>
      <c r="C12" s="187">
        <v>1.9053075126330858E-2</v>
      </c>
      <c r="D12" s="186">
        <v>266876.98233000003</v>
      </c>
      <c r="E12" s="187">
        <v>0.20800368371163314</v>
      </c>
      <c r="F12" s="186">
        <v>18252.048440000002</v>
      </c>
      <c r="G12" s="187">
        <v>0.10539239167614345</v>
      </c>
      <c r="H12" s="186">
        <v>58322.197009999996</v>
      </c>
      <c r="I12" s="187">
        <v>0.30477817898753956</v>
      </c>
      <c r="J12" s="186">
        <v>0</v>
      </c>
      <c r="K12" s="187">
        <v>0</v>
      </c>
      <c r="L12" s="186">
        <v>138518.03816999999</v>
      </c>
      <c r="M12" s="187">
        <v>0.14775566529982984</v>
      </c>
      <c r="N12" s="186">
        <v>488688.32169999997</v>
      </c>
      <c r="O12" s="187">
        <v>0.15993075250257008</v>
      </c>
    </row>
    <row r="13" spans="1:16" ht="19.5">
      <c r="A13" s="210" t="s">
        <v>587</v>
      </c>
      <c r="B13" s="186">
        <v>314350.07118999999</v>
      </c>
      <c r="C13" s="187">
        <v>0.89139542001128991</v>
      </c>
      <c r="D13" s="186">
        <v>763859.07202999992</v>
      </c>
      <c r="E13" s="187">
        <v>0.5953510843521298</v>
      </c>
      <c r="F13" s="186">
        <v>120851.94519</v>
      </c>
      <c r="G13" s="187">
        <v>0.69783266158635615</v>
      </c>
      <c r="H13" s="186">
        <v>90249.759150000013</v>
      </c>
      <c r="I13" s="187">
        <v>0.47162416126204576</v>
      </c>
      <c r="J13" s="186">
        <v>104890.77088</v>
      </c>
      <c r="K13" s="187">
        <v>0.8895557759837478</v>
      </c>
      <c r="L13" s="186">
        <v>630942.88767999993</v>
      </c>
      <c r="M13" s="187">
        <v>0.67301982735953025</v>
      </c>
      <c r="N13" s="186">
        <v>2025144.5061199998</v>
      </c>
      <c r="O13" s="187">
        <v>0.66275961672979189</v>
      </c>
    </row>
    <row r="14" spans="1:16" ht="19.5">
      <c r="A14" s="210" t="s">
        <v>588</v>
      </c>
      <c r="B14" s="186">
        <v>0</v>
      </c>
      <c r="C14" s="187">
        <v>0</v>
      </c>
      <c r="D14" s="186">
        <v>0</v>
      </c>
      <c r="E14" s="187">
        <v>0</v>
      </c>
      <c r="F14" s="186">
        <v>0</v>
      </c>
      <c r="G14" s="187">
        <v>0</v>
      </c>
      <c r="H14" s="186">
        <v>0</v>
      </c>
      <c r="I14" s="187">
        <v>0</v>
      </c>
      <c r="J14" s="186">
        <v>56.338529999999999</v>
      </c>
      <c r="K14" s="187">
        <v>4.7779479883191086E-4</v>
      </c>
      <c r="L14" s="186">
        <v>380.40315999999996</v>
      </c>
      <c r="M14" s="187">
        <v>4.057718599723193E-4</v>
      </c>
      <c r="N14" s="186">
        <v>436.74168999999995</v>
      </c>
      <c r="O14" s="187">
        <v>1.429304201253725E-4</v>
      </c>
    </row>
    <row r="15" spans="1:16" ht="19.5">
      <c r="A15" s="210" t="s">
        <v>589</v>
      </c>
      <c r="B15" s="186">
        <v>15734.54032</v>
      </c>
      <c r="C15" s="187">
        <v>4.461808175877123E-2</v>
      </c>
      <c r="D15" s="186">
        <v>58740.877509999998</v>
      </c>
      <c r="E15" s="187">
        <v>4.578258791695107E-2</v>
      </c>
      <c r="F15" s="186">
        <v>2450.3949600000001</v>
      </c>
      <c r="G15" s="187">
        <v>1.4149260354777354E-2</v>
      </c>
      <c r="H15" s="186">
        <v>11837.93391</v>
      </c>
      <c r="I15" s="187">
        <v>6.1862277572397033E-2</v>
      </c>
      <c r="J15" s="186">
        <v>9518.8118900000009</v>
      </c>
      <c r="K15" s="187">
        <v>8.0726969839315155E-2</v>
      </c>
      <c r="L15" s="186">
        <v>54883.791969999998</v>
      </c>
      <c r="M15" s="187">
        <v>5.8543936254369558E-2</v>
      </c>
      <c r="N15" s="186">
        <v>153166.35055999999</v>
      </c>
      <c r="O15" s="187">
        <v>5.0126038653673946E-2</v>
      </c>
    </row>
    <row r="16" spans="1:16" ht="19.5" customHeight="1">
      <c r="A16" s="565" t="s">
        <v>705</v>
      </c>
      <c r="B16" s="186">
        <v>0</v>
      </c>
      <c r="C16" s="187">
        <v>0</v>
      </c>
      <c r="D16" s="186">
        <v>0</v>
      </c>
      <c r="E16" s="187">
        <v>0</v>
      </c>
      <c r="F16" s="186">
        <v>0</v>
      </c>
      <c r="G16" s="187">
        <v>0</v>
      </c>
      <c r="H16" s="186">
        <v>0</v>
      </c>
      <c r="I16" s="187">
        <v>0</v>
      </c>
      <c r="J16" s="186">
        <v>0</v>
      </c>
      <c r="K16" s="187">
        <v>0</v>
      </c>
      <c r="L16" s="186">
        <v>0</v>
      </c>
      <c r="M16" s="187">
        <v>0</v>
      </c>
      <c r="N16" s="186">
        <v>0</v>
      </c>
      <c r="O16" s="187">
        <v>0</v>
      </c>
    </row>
    <row r="17" spans="1:15" ht="18.75" customHeight="1">
      <c r="A17" s="565" t="s">
        <v>706</v>
      </c>
      <c r="B17" s="186">
        <v>0</v>
      </c>
      <c r="C17" s="187">
        <v>0</v>
      </c>
      <c r="D17" s="186">
        <v>0</v>
      </c>
      <c r="E17" s="187">
        <v>0</v>
      </c>
      <c r="F17" s="186">
        <v>0</v>
      </c>
      <c r="G17" s="187">
        <v>0</v>
      </c>
      <c r="H17" s="186">
        <v>1190.7586399999998</v>
      </c>
      <c r="I17" s="187">
        <v>6.2226265216081085E-3</v>
      </c>
      <c r="J17" s="186">
        <v>0</v>
      </c>
      <c r="K17" s="187">
        <v>0</v>
      </c>
      <c r="L17" s="186">
        <v>5502.5466299999998</v>
      </c>
      <c r="M17" s="187">
        <v>5.8695058701392433E-3</v>
      </c>
      <c r="N17" s="186">
        <v>6693.3052699999998</v>
      </c>
      <c r="O17" s="187">
        <v>2.1904868625398912E-3</v>
      </c>
    </row>
    <row r="18" spans="1:15" ht="19.5">
      <c r="A18" s="183" t="s">
        <v>716</v>
      </c>
      <c r="B18" s="186">
        <v>0</v>
      </c>
      <c r="C18" s="187">
        <v>0</v>
      </c>
      <c r="D18" s="186">
        <v>0</v>
      </c>
      <c r="E18" s="187">
        <v>0</v>
      </c>
      <c r="F18" s="186">
        <v>0</v>
      </c>
      <c r="G18" s="187">
        <v>0</v>
      </c>
      <c r="H18" s="186">
        <v>0</v>
      </c>
      <c r="I18" s="187">
        <v>0</v>
      </c>
      <c r="J18" s="186">
        <v>0</v>
      </c>
      <c r="K18" s="187">
        <v>0</v>
      </c>
      <c r="L18" s="186">
        <v>0</v>
      </c>
      <c r="M18" s="187">
        <v>0</v>
      </c>
      <c r="N18" s="186">
        <v>0</v>
      </c>
      <c r="O18" s="187">
        <v>0</v>
      </c>
    </row>
    <row r="19" spans="1:15" ht="18.75">
      <c r="A19" s="209" t="s">
        <v>627</v>
      </c>
      <c r="B19" s="186">
        <v>0</v>
      </c>
      <c r="C19" s="187">
        <v>0</v>
      </c>
      <c r="D19" s="186">
        <v>0</v>
      </c>
      <c r="E19" s="187">
        <v>0</v>
      </c>
      <c r="F19" s="186">
        <v>0</v>
      </c>
      <c r="G19" s="187">
        <v>0</v>
      </c>
      <c r="H19" s="186">
        <v>0</v>
      </c>
      <c r="I19" s="187">
        <v>0</v>
      </c>
      <c r="J19" s="186">
        <v>0</v>
      </c>
      <c r="K19" s="187">
        <v>0</v>
      </c>
      <c r="L19" s="186">
        <v>0</v>
      </c>
      <c r="M19" s="187">
        <v>0</v>
      </c>
      <c r="N19" s="186">
        <v>0</v>
      </c>
      <c r="O19" s="187">
        <v>0</v>
      </c>
    </row>
    <row r="20" spans="1:15" ht="19.5">
      <c r="A20" s="210" t="s">
        <v>777</v>
      </c>
      <c r="B20" s="186">
        <v>6040.1835000000001</v>
      </c>
      <c r="C20" s="187">
        <v>1.7128012370238786E-2</v>
      </c>
      <c r="D20" s="186">
        <v>164286.33191000001</v>
      </c>
      <c r="E20" s="187">
        <v>0.12804462161707636</v>
      </c>
      <c r="F20" s="186">
        <v>21279.64732</v>
      </c>
      <c r="G20" s="187">
        <v>0.12287458760873396</v>
      </c>
      <c r="H20" s="186">
        <v>28358.860140000001</v>
      </c>
      <c r="I20" s="187">
        <v>0.14819677918082466</v>
      </c>
      <c r="J20" s="186">
        <v>2551.2163599999999</v>
      </c>
      <c r="K20" s="187">
        <v>2.163631013274361E-2</v>
      </c>
      <c r="L20" s="186">
        <v>104269.92608</v>
      </c>
      <c r="M20" s="187">
        <v>0.11122358143570062</v>
      </c>
      <c r="N20" s="186">
        <v>326786.16531000001</v>
      </c>
      <c r="O20" s="187">
        <v>0.1069457873346548</v>
      </c>
    </row>
    <row r="21" spans="1:15" ht="19.5">
      <c r="A21" s="210" t="s">
        <v>778</v>
      </c>
      <c r="B21" s="186">
        <v>6040.1835000000001</v>
      </c>
      <c r="C21" s="187">
        <v>1.7128012370238786E-2</v>
      </c>
      <c r="D21" s="186">
        <v>164286.33191000001</v>
      </c>
      <c r="E21" s="187">
        <v>0.12804462161707636</v>
      </c>
      <c r="F21" s="186">
        <v>8637.7414600000011</v>
      </c>
      <c r="G21" s="187">
        <v>4.9876715709044173E-2</v>
      </c>
      <c r="H21" s="186">
        <v>14234.14097</v>
      </c>
      <c r="I21" s="187">
        <v>7.4384295974733047E-2</v>
      </c>
      <c r="J21" s="186">
        <v>0</v>
      </c>
      <c r="K21" s="187">
        <v>0</v>
      </c>
      <c r="L21" s="186">
        <v>25613.25909</v>
      </c>
      <c r="M21" s="187">
        <v>2.7321381296890952E-2</v>
      </c>
      <c r="N21" s="186">
        <v>218811.65693000003</v>
      </c>
      <c r="O21" s="187">
        <v>7.1609472531312002E-2</v>
      </c>
    </row>
    <row r="22" spans="1:15" ht="19.5">
      <c r="A22" s="210" t="s">
        <v>779</v>
      </c>
      <c r="B22" s="186">
        <v>0</v>
      </c>
      <c r="C22" s="187">
        <v>0</v>
      </c>
      <c r="D22" s="186">
        <v>0</v>
      </c>
      <c r="E22" s="187">
        <v>0</v>
      </c>
      <c r="F22" s="186">
        <v>0</v>
      </c>
      <c r="G22" s="187">
        <v>0</v>
      </c>
      <c r="H22" s="186">
        <v>0</v>
      </c>
      <c r="I22" s="187">
        <v>0</v>
      </c>
      <c r="J22" s="186">
        <v>0</v>
      </c>
      <c r="K22" s="187">
        <v>0</v>
      </c>
      <c r="L22" s="186">
        <v>0</v>
      </c>
      <c r="M22" s="187">
        <v>0</v>
      </c>
      <c r="N22" s="186">
        <v>0</v>
      </c>
      <c r="O22" s="187">
        <v>0</v>
      </c>
    </row>
    <row r="23" spans="1:15" ht="19.5">
      <c r="A23" s="210" t="s">
        <v>588</v>
      </c>
      <c r="B23" s="186">
        <v>0</v>
      </c>
      <c r="C23" s="187">
        <v>0</v>
      </c>
      <c r="D23" s="186">
        <v>0</v>
      </c>
      <c r="E23" s="187">
        <v>0</v>
      </c>
      <c r="F23" s="186">
        <v>0</v>
      </c>
      <c r="G23" s="187">
        <v>0</v>
      </c>
      <c r="H23" s="186">
        <v>0</v>
      </c>
      <c r="I23" s="187">
        <v>0</v>
      </c>
      <c r="J23" s="186">
        <v>0</v>
      </c>
      <c r="K23" s="187">
        <v>0</v>
      </c>
      <c r="L23" s="186">
        <v>0</v>
      </c>
      <c r="M23" s="187">
        <v>0</v>
      </c>
      <c r="N23" s="186">
        <v>0</v>
      </c>
      <c r="O23" s="187">
        <v>0</v>
      </c>
    </row>
    <row r="24" spans="1:15" ht="19.5">
      <c r="A24" s="210" t="s">
        <v>780</v>
      </c>
      <c r="B24" s="186">
        <v>0</v>
      </c>
      <c r="C24" s="187">
        <v>0</v>
      </c>
      <c r="D24" s="186">
        <v>0</v>
      </c>
      <c r="E24" s="187">
        <v>0</v>
      </c>
      <c r="F24" s="186">
        <v>0</v>
      </c>
      <c r="G24" s="187">
        <v>0</v>
      </c>
      <c r="H24" s="186">
        <v>4464.6172100000003</v>
      </c>
      <c r="I24" s="187">
        <v>2.3331046718060352E-2</v>
      </c>
      <c r="J24" s="186">
        <v>2551.2163599999999</v>
      </c>
      <c r="K24" s="187">
        <v>2.163631013274361E-2</v>
      </c>
      <c r="L24" s="186">
        <v>0</v>
      </c>
      <c r="M24" s="187">
        <v>0</v>
      </c>
      <c r="N24" s="186">
        <v>7015.8335700000007</v>
      </c>
      <c r="O24" s="187">
        <v>2.2960391981122577E-3</v>
      </c>
    </row>
    <row r="25" spans="1:15" ht="19.5">
      <c r="A25" s="565" t="s">
        <v>705</v>
      </c>
      <c r="B25" s="186">
        <v>0</v>
      </c>
      <c r="C25" s="187">
        <v>0</v>
      </c>
      <c r="D25" s="186">
        <v>0</v>
      </c>
      <c r="E25" s="187">
        <v>0</v>
      </c>
      <c r="F25" s="186">
        <v>0</v>
      </c>
      <c r="G25" s="187">
        <v>0</v>
      </c>
      <c r="H25" s="186">
        <v>0</v>
      </c>
      <c r="I25" s="187">
        <v>0</v>
      </c>
      <c r="J25" s="186">
        <v>0</v>
      </c>
      <c r="K25" s="187">
        <v>0</v>
      </c>
      <c r="L25" s="186">
        <v>0</v>
      </c>
      <c r="M25" s="187">
        <v>0</v>
      </c>
      <c r="N25" s="186">
        <v>0</v>
      </c>
      <c r="O25" s="187">
        <v>0</v>
      </c>
    </row>
    <row r="26" spans="1:15" ht="19.5">
      <c r="A26" s="565" t="s">
        <v>723</v>
      </c>
      <c r="B26" s="186">
        <v>0</v>
      </c>
      <c r="C26" s="187">
        <v>0</v>
      </c>
      <c r="D26" s="186">
        <v>0</v>
      </c>
      <c r="E26" s="187">
        <v>0</v>
      </c>
      <c r="F26" s="186">
        <v>12641.905859999999</v>
      </c>
      <c r="G26" s="187">
        <v>7.2997871899689787E-2</v>
      </c>
      <c r="H26" s="186">
        <v>9660.1019600000018</v>
      </c>
      <c r="I26" s="187">
        <v>5.0481436488031273E-2</v>
      </c>
      <c r="J26" s="186">
        <v>0</v>
      </c>
      <c r="K26" s="187">
        <v>0</v>
      </c>
      <c r="L26" s="186">
        <v>78656.666989999998</v>
      </c>
      <c r="M26" s="187">
        <v>8.3902200138809654E-2</v>
      </c>
      <c r="N26" s="186">
        <v>100958.67481</v>
      </c>
      <c r="O26" s="187">
        <v>3.3040275605230547E-2</v>
      </c>
    </row>
    <row r="27" spans="1:15" ht="19.5">
      <c r="A27" s="183" t="s">
        <v>716</v>
      </c>
      <c r="B27" s="186">
        <v>0</v>
      </c>
      <c r="C27" s="187">
        <v>0</v>
      </c>
      <c r="D27" s="186">
        <v>0</v>
      </c>
      <c r="E27" s="187">
        <v>0</v>
      </c>
      <c r="F27" s="186">
        <v>0</v>
      </c>
      <c r="G27" s="187">
        <v>0</v>
      </c>
      <c r="H27" s="186">
        <v>0</v>
      </c>
      <c r="I27" s="187">
        <v>0</v>
      </c>
      <c r="J27" s="186">
        <v>0</v>
      </c>
      <c r="K27" s="187">
        <v>0</v>
      </c>
      <c r="L27" s="186">
        <v>0</v>
      </c>
      <c r="M27" s="187">
        <v>0</v>
      </c>
      <c r="N27" s="186">
        <v>0</v>
      </c>
      <c r="O27" s="187">
        <v>0</v>
      </c>
    </row>
    <row r="28" spans="1:15" ht="19.5" customHeight="1">
      <c r="A28" s="210" t="s">
        <v>627</v>
      </c>
      <c r="B28" s="186">
        <v>0</v>
      </c>
      <c r="C28" s="187">
        <v>0</v>
      </c>
      <c r="D28" s="186">
        <v>0</v>
      </c>
      <c r="E28" s="187">
        <v>0</v>
      </c>
      <c r="F28" s="186">
        <v>0</v>
      </c>
      <c r="G28" s="187">
        <v>0</v>
      </c>
      <c r="H28" s="186">
        <v>0</v>
      </c>
      <c r="I28" s="187">
        <v>0</v>
      </c>
      <c r="J28" s="186">
        <v>0</v>
      </c>
      <c r="K28" s="187">
        <v>0</v>
      </c>
      <c r="L28" s="186">
        <v>0</v>
      </c>
      <c r="M28" s="187">
        <v>0</v>
      </c>
      <c r="N28" s="186">
        <v>0</v>
      </c>
      <c r="O28" s="187">
        <v>0</v>
      </c>
    </row>
    <row r="29" spans="1:15" ht="19.5">
      <c r="A29" s="210" t="s">
        <v>1061</v>
      </c>
      <c r="B29" s="186">
        <v>0</v>
      </c>
      <c r="C29" s="187">
        <v>0</v>
      </c>
      <c r="D29" s="186">
        <v>0</v>
      </c>
      <c r="E29" s="187">
        <v>0</v>
      </c>
      <c r="F29" s="186">
        <v>0</v>
      </c>
      <c r="G29" s="187">
        <v>0</v>
      </c>
      <c r="H29" s="186">
        <v>0</v>
      </c>
      <c r="I29" s="187">
        <v>0</v>
      </c>
      <c r="J29" s="186">
        <v>0</v>
      </c>
      <c r="K29" s="187">
        <v>0</v>
      </c>
      <c r="L29" s="186">
        <v>0</v>
      </c>
      <c r="M29" s="187">
        <v>0</v>
      </c>
      <c r="N29" s="186">
        <v>0</v>
      </c>
      <c r="O29" s="187">
        <v>0</v>
      </c>
    </row>
    <row r="30" spans="1:15" ht="18">
      <c r="A30" s="209" t="s">
        <v>781</v>
      </c>
      <c r="B30" s="184">
        <v>353615.72301999998</v>
      </c>
      <c r="C30" s="185">
        <v>1.0027401449306121</v>
      </c>
      <c r="D30" s="184">
        <v>1286101.5533800002</v>
      </c>
      <c r="E30" s="185">
        <v>1.0023864118768626</v>
      </c>
      <c r="F30" s="184">
        <v>173666.55978000001</v>
      </c>
      <c r="G30" s="185">
        <v>1.0027988995070922</v>
      </c>
      <c r="H30" s="184">
        <v>195076.47996</v>
      </c>
      <c r="I30" s="185">
        <v>1.019424119350542</v>
      </c>
      <c r="J30" s="184">
        <v>118329.21918</v>
      </c>
      <c r="K30" s="185">
        <v>1.0035243282713482</v>
      </c>
      <c r="L30" s="184">
        <v>943500.45108999999</v>
      </c>
      <c r="M30" s="185">
        <v>1.0064215368860543</v>
      </c>
      <c r="N30" s="184">
        <v>3070289.9864099999</v>
      </c>
      <c r="O30" s="185">
        <v>1.0047995135621368</v>
      </c>
    </row>
    <row r="31" spans="1:15" ht="19.5">
      <c r="A31" s="210" t="s">
        <v>1062</v>
      </c>
      <c r="B31" s="186">
        <v>966.31050000000005</v>
      </c>
      <c r="C31" s="187">
        <v>2.740144930612063E-3</v>
      </c>
      <c r="D31" s="186">
        <v>3061.8611599999999</v>
      </c>
      <c r="E31" s="187">
        <v>2.3864118768626443E-3</v>
      </c>
      <c r="F31" s="186">
        <v>484.71857</v>
      </c>
      <c r="G31" s="187">
        <v>2.7988995070922654E-3</v>
      </c>
      <c r="H31" s="186">
        <v>3716.9895799999999</v>
      </c>
      <c r="I31" s="187">
        <v>1.9424119350541929E-2</v>
      </c>
      <c r="J31" s="186">
        <v>415.56641999999999</v>
      </c>
      <c r="K31" s="187">
        <v>3.5243282713481767E-3</v>
      </c>
      <c r="L31" s="186">
        <v>6020.0648799999999</v>
      </c>
      <c r="M31" s="187">
        <v>6.4215368860543577E-3</v>
      </c>
      <c r="N31" s="186">
        <v>14665.511109999999</v>
      </c>
      <c r="O31" s="187">
        <v>4.7995135621369646E-3</v>
      </c>
    </row>
    <row r="32" spans="1:15" ht="22.5" customHeight="1">
      <c r="A32" s="484" t="s">
        <v>783</v>
      </c>
      <c r="B32" s="406">
        <v>352649.41251999995</v>
      </c>
      <c r="C32" s="664">
        <v>1</v>
      </c>
      <c r="D32" s="406">
        <v>1283039.6922200001</v>
      </c>
      <c r="E32" s="664">
        <v>1</v>
      </c>
      <c r="F32" s="406">
        <v>173181.84121000001</v>
      </c>
      <c r="G32" s="664">
        <v>1</v>
      </c>
      <c r="H32" s="406">
        <v>191359.49038</v>
      </c>
      <c r="I32" s="664">
        <v>1</v>
      </c>
      <c r="J32" s="406">
        <v>117913.65276000001</v>
      </c>
      <c r="K32" s="664">
        <v>1</v>
      </c>
      <c r="L32" s="406">
        <v>937480.38621000003</v>
      </c>
      <c r="M32" s="664">
        <v>1</v>
      </c>
      <c r="N32" s="406">
        <v>3055624.4753000005</v>
      </c>
      <c r="O32" s="664">
        <v>1</v>
      </c>
    </row>
    <row r="33" spans="1:15" ht="19.5">
      <c r="A33" s="183" t="s">
        <v>744</v>
      </c>
      <c r="B33" s="186">
        <v>459.88900000000001</v>
      </c>
      <c r="C33" s="187">
        <v>1.3040968839666454E-3</v>
      </c>
      <c r="D33" s="186">
        <v>109.7655</v>
      </c>
      <c r="E33" s="187">
        <v>8.5551133503965473E-5</v>
      </c>
      <c r="F33" s="186">
        <v>0</v>
      </c>
      <c r="G33" s="187">
        <v>0</v>
      </c>
      <c r="H33" s="186">
        <v>350.58835999999997</v>
      </c>
      <c r="I33" s="187">
        <v>1.8320928808067197E-3</v>
      </c>
      <c r="J33" s="186">
        <v>336.83618999999999</v>
      </c>
      <c r="K33" s="187">
        <v>2.8566343431459308E-3</v>
      </c>
      <c r="L33" s="186">
        <v>3047.5433199999998</v>
      </c>
      <c r="M33" s="187">
        <v>3.2507808854758649E-3</v>
      </c>
      <c r="N33" s="186">
        <v>4304.6223699999991</v>
      </c>
      <c r="O33" s="187">
        <v>1.4087537276901057E-3</v>
      </c>
    </row>
    <row r="34" spans="1:15" ht="19.5">
      <c r="A34" s="183" t="s">
        <v>745</v>
      </c>
      <c r="B34" s="186">
        <v>0</v>
      </c>
      <c r="C34" s="187">
        <v>0</v>
      </c>
      <c r="D34" s="186">
        <v>0</v>
      </c>
      <c r="E34" s="187">
        <v>0</v>
      </c>
      <c r="F34" s="186">
        <v>0</v>
      </c>
      <c r="G34" s="187">
        <v>0</v>
      </c>
      <c r="H34" s="186">
        <v>3310.6316299999999</v>
      </c>
      <c r="I34" s="187">
        <v>1.7300587618757642E-2</v>
      </c>
      <c r="J34" s="186">
        <v>0</v>
      </c>
      <c r="K34" s="187">
        <v>0</v>
      </c>
      <c r="L34" s="186">
        <v>0</v>
      </c>
      <c r="M34" s="187">
        <v>0</v>
      </c>
      <c r="N34" s="186">
        <v>3310.6316299999999</v>
      </c>
      <c r="O34" s="187">
        <v>1.08345500461897E-3</v>
      </c>
    </row>
    <row r="35" spans="1:15" ht="12.75" customHeight="1">
      <c r="A35" s="37" t="s">
        <v>490</v>
      </c>
    </row>
    <row r="36" spans="1:15" ht="12.75" customHeight="1"/>
    <row r="37" spans="1:15" ht="12.75" customHeight="1">
      <c r="A37" s="74" t="s">
        <v>317</v>
      </c>
    </row>
    <row r="38" spans="1:15" ht="12.75" customHeight="1"/>
    <row r="39" spans="1:15" ht="12.75" customHeight="1"/>
    <row r="40" spans="1:15" ht="12.75" customHeight="1"/>
    <row r="41" spans="1:15" ht="12.75" customHeight="1"/>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62" spans="15:15">
      <c r="O62" s="40" t="s">
        <v>363</v>
      </c>
    </row>
  </sheetData>
  <mergeCells count="8">
    <mergeCell ref="L5:M5"/>
    <mergeCell ref="N5:O5"/>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7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546" t="s">
        <v>910</v>
      </c>
      <c r="D1" s="372" t="str">
        <f>Naslovnica!A20</f>
        <v>Ožujak 2016.</v>
      </c>
    </row>
    <row r="2" spans="1:5" ht="12.75" customHeight="1">
      <c r="A2" s="119" t="s">
        <v>911</v>
      </c>
      <c r="D2" s="118" t="str">
        <f>Naslovnica!A24</f>
        <v>March 2016</v>
      </c>
    </row>
    <row r="3" spans="1:5" ht="12.75" customHeight="1"/>
    <row r="4" spans="1:5" ht="19.5" customHeight="1">
      <c r="A4" s="759" t="s">
        <v>493</v>
      </c>
      <c r="B4" s="785" t="s">
        <v>495</v>
      </c>
      <c r="C4" s="785"/>
      <c r="D4" s="785"/>
    </row>
    <row r="5" spans="1:5" ht="15" customHeight="1">
      <c r="A5" s="784"/>
      <c r="B5" s="387" t="str">
        <f>Naslovnica!A20</f>
        <v>Ožujak 2016.</v>
      </c>
      <c r="C5" s="389" t="str">
        <f>'5 Tablica 3,4'!A8</f>
        <v>Veljača 2016.</v>
      </c>
      <c r="D5" s="752" t="s">
        <v>494</v>
      </c>
    </row>
    <row r="6" spans="1:5" ht="15" customHeight="1">
      <c r="A6" s="784"/>
      <c r="B6" s="390" t="str">
        <f>Naslovnica!A24</f>
        <v>March 2016</v>
      </c>
      <c r="C6" s="391" t="str">
        <f>'5 Tablica 3,4'!B8</f>
        <v>February 2016</v>
      </c>
      <c r="D6" s="786"/>
    </row>
    <row r="7" spans="1:5" ht="45" customHeight="1">
      <c r="A7" s="409" t="s">
        <v>496</v>
      </c>
      <c r="B7" s="211">
        <v>28604</v>
      </c>
      <c r="C7" s="211">
        <v>28643</v>
      </c>
      <c r="D7" s="212">
        <v>-1.3615892190063891E-3</v>
      </c>
      <c r="E7" s="88"/>
    </row>
    <row r="8" spans="1:5" ht="2.25" customHeight="1">
      <c r="B8" s="211"/>
      <c r="C8" s="211"/>
      <c r="D8" s="212"/>
    </row>
    <row r="9" spans="1:5" ht="45" customHeight="1">
      <c r="A9" s="409" t="s">
        <v>497</v>
      </c>
      <c r="B9" s="211">
        <v>717270.34426000004</v>
      </c>
      <c r="C9" s="211">
        <v>712148.21152999997</v>
      </c>
      <c r="D9" s="212">
        <v>7.1925094342307353E-3</v>
      </c>
      <c r="E9" s="88"/>
    </row>
    <row r="10" spans="1:5" ht="2.25" customHeight="1">
      <c r="B10" s="211"/>
      <c r="C10" s="211"/>
      <c r="D10" s="212"/>
    </row>
    <row r="11" spans="1:5" ht="45" customHeight="1">
      <c r="A11" s="409" t="s">
        <v>498</v>
      </c>
      <c r="B11" s="211">
        <v>677801.76509000012</v>
      </c>
      <c r="C11" s="211">
        <v>675202.29712000012</v>
      </c>
      <c r="D11" s="212">
        <v>3.8499098434465313E-3</v>
      </c>
    </row>
    <row r="12" spans="1:5" ht="12.75" customHeight="1">
      <c r="A12" s="46" t="s">
        <v>499</v>
      </c>
    </row>
    <row r="13" spans="1:5" ht="12.75" customHeight="1">
      <c r="A13" s="50" t="s">
        <v>500</v>
      </c>
    </row>
    <row r="14" spans="1:5" ht="12.75" customHeight="1"/>
    <row r="15" spans="1:5" ht="12.75" customHeight="1"/>
    <row r="16" spans="1:5" ht="12.75" customHeight="1">
      <c r="A16" s="76" t="s">
        <v>317</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82"/>
    </row>
    <row r="43" spans="1:1" ht="12.75" customHeight="1">
      <c r="A43" s="85"/>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501</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371" t="s">
        <v>912</v>
      </c>
      <c r="G1" s="544" t="s">
        <v>148</v>
      </c>
      <c r="J1" s="372" t="s">
        <v>1160</v>
      </c>
    </row>
    <row r="2" spans="1:11">
      <c r="A2" s="117" t="s">
        <v>913</v>
      </c>
      <c r="G2" s="124" t="s">
        <v>149</v>
      </c>
      <c r="J2" s="118" t="s">
        <v>1161</v>
      </c>
    </row>
    <row r="3" spans="1:11" ht="12.75" customHeight="1"/>
    <row r="4" spans="1:11" ht="12.75" customHeight="1"/>
    <row r="5" spans="1:11">
      <c r="A5" s="373"/>
      <c r="B5" s="374"/>
      <c r="C5" s="374" t="s">
        <v>1145</v>
      </c>
      <c r="D5" s="374"/>
      <c r="E5" s="375"/>
      <c r="F5" s="374" t="s">
        <v>1116</v>
      </c>
      <c r="G5" s="375"/>
      <c r="H5" s="766" t="s">
        <v>485</v>
      </c>
      <c r="I5" s="769"/>
      <c r="J5" s="769"/>
    </row>
    <row r="6" spans="1:11" ht="24">
      <c r="A6" s="373"/>
      <c r="B6" s="375"/>
      <c r="C6" s="415" t="s">
        <v>1144</v>
      </c>
      <c r="D6" s="375"/>
      <c r="E6" s="375"/>
      <c r="F6" s="415" t="s">
        <v>1117</v>
      </c>
      <c r="G6" s="375"/>
      <c r="H6" s="770" t="s">
        <v>1071</v>
      </c>
      <c r="I6" s="770"/>
      <c r="J6" s="376" t="s">
        <v>1070</v>
      </c>
    </row>
    <row r="7" spans="1:11" ht="30" customHeight="1">
      <c r="A7" s="377" t="s">
        <v>481</v>
      </c>
      <c r="B7" s="377" t="s">
        <v>482</v>
      </c>
      <c r="C7" s="377" t="s">
        <v>483</v>
      </c>
      <c r="D7" s="377" t="s">
        <v>484</v>
      </c>
      <c r="E7" s="377" t="s">
        <v>482</v>
      </c>
      <c r="F7" s="377" t="s">
        <v>483</v>
      </c>
      <c r="G7" s="377" t="s">
        <v>484</v>
      </c>
      <c r="H7" s="377" t="s">
        <v>482</v>
      </c>
      <c r="I7" s="377" t="s">
        <v>483</v>
      </c>
      <c r="J7" s="377" t="s">
        <v>484</v>
      </c>
    </row>
    <row r="8" spans="1:11" ht="12.75" customHeight="1">
      <c r="A8" s="152" t="s">
        <v>30</v>
      </c>
      <c r="B8" s="153">
        <v>3</v>
      </c>
      <c r="C8" s="153">
        <v>1</v>
      </c>
      <c r="D8" s="153">
        <v>4</v>
      </c>
      <c r="E8" s="154">
        <v>3</v>
      </c>
      <c r="F8" s="154">
        <v>1</v>
      </c>
      <c r="G8" s="153">
        <v>4</v>
      </c>
      <c r="H8" s="153">
        <v>0</v>
      </c>
      <c r="I8" s="153">
        <v>0</v>
      </c>
      <c r="J8" s="155">
        <v>0</v>
      </c>
      <c r="K8" s="88"/>
    </row>
    <row r="9" spans="1:11" ht="12.75" customHeight="1">
      <c r="A9" s="152" t="s">
        <v>31</v>
      </c>
      <c r="B9" s="153">
        <v>190</v>
      </c>
      <c r="C9" s="153">
        <v>129</v>
      </c>
      <c r="D9" s="153">
        <v>319</v>
      </c>
      <c r="E9" s="154">
        <v>179</v>
      </c>
      <c r="F9" s="154">
        <v>101</v>
      </c>
      <c r="G9" s="153">
        <v>280</v>
      </c>
      <c r="H9" s="153">
        <v>11</v>
      </c>
      <c r="I9" s="153">
        <v>28</v>
      </c>
      <c r="J9" s="155">
        <v>0.13928571428571423</v>
      </c>
      <c r="K9" s="88"/>
    </row>
    <row r="10" spans="1:11" ht="12.75" customHeight="1">
      <c r="A10" s="152" t="s">
        <v>32</v>
      </c>
      <c r="B10" s="153">
        <v>836</v>
      </c>
      <c r="C10" s="153">
        <v>889</v>
      </c>
      <c r="D10" s="153">
        <v>1725</v>
      </c>
      <c r="E10" s="154">
        <v>730</v>
      </c>
      <c r="F10" s="154">
        <v>539</v>
      </c>
      <c r="G10" s="153">
        <v>1269</v>
      </c>
      <c r="H10" s="153">
        <v>106</v>
      </c>
      <c r="I10" s="153">
        <v>350</v>
      </c>
      <c r="J10" s="155">
        <v>0.35933806146572111</v>
      </c>
    </row>
    <row r="11" spans="1:11" ht="12.75" customHeight="1">
      <c r="A11" s="152" t="s">
        <v>33</v>
      </c>
      <c r="B11" s="153">
        <v>1847</v>
      </c>
      <c r="C11" s="153">
        <v>2125</v>
      </c>
      <c r="D11" s="153">
        <v>3972</v>
      </c>
      <c r="E11" s="154">
        <v>1564</v>
      </c>
      <c r="F11" s="154">
        <v>1360</v>
      </c>
      <c r="G11" s="153">
        <v>2924</v>
      </c>
      <c r="H11" s="153">
        <v>283</v>
      </c>
      <c r="I11" s="153">
        <v>765</v>
      </c>
      <c r="J11" s="155">
        <v>0.35841313269493846</v>
      </c>
    </row>
    <row r="12" spans="1:11" ht="12.75" customHeight="1">
      <c r="A12" s="152" t="s">
        <v>34</v>
      </c>
      <c r="B12" s="153">
        <v>2507</v>
      </c>
      <c r="C12" s="153">
        <v>2509</v>
      </c>
      <c r="D12" s="153">
        <v>5016</v>
      </c>
      <c r="E12" s="154">
        <v>2176</v>
      </c>
      <c r="F12" s="154">
        <v>1661</v>
      </c>
      <c r="G12" s="153">
        <v>3837</v>
      </c>
      <c r="H12" s="153">
        <v>331</v>
      </c>
      <c r="I12" s="153">
        <v>848</v>
      </c>
      <c r="J12" s="155">
        <v>0.30727130570758399</v>
      </c>
    </row>
    <row r="13" spans="1:11" ht="12.75" customHeight="1">
      <c r="A13" s="152" t="s">
        <v>35</v>
      </c>
      <c r="B13" s="153">
        <v>2717</v>
      </c>
      <c r="C13" s="153">
        <v>2515</v>
      </c>
      <c r="D13" s="153">
        <v>5232</v>
      </c>
      <c r="E13" s="154">
        <v>2496</v>
      </c>
      <c r="F13" s="154">
        <v>1887</v>
      </c>
      <c r="G13" s="153">
        <v>4383</v>
      </c>
      <c r="H13" s="153">
        <v>221</v>
      </c>
      <c r="I13" s="153">
        <v>628</v>
      </c>
      <c r="J13" s="155">
        <v>0.19370294318959624</v>
      </c>
    </row>
    <row r="14" spans="1:11" ht="12.75" customHeight="1">
      <c r="A14" s="152" t="s">
        <v>36</v>
      </c>
      <c r="B14" s="153">
        <v>2868</v>
      </c>
      <c r="C14" s="153">
        <v>2161</v>
      </c>
      <c r="D14" s="153">
        <v>5029</v>
      </c>
      <c r="E14" s="154">
        <v>2769</v>
      </c>
      <c r="F14" s="154">
        <v>1875</v>
      </c>
      <c r="G14" s="153">
        <v>4644</v>
      </c>
      <c r="H14" s="153">
        <v>99</v>
      </c>
      <c r="I14" s="153">
        <v>286</v>
      </c>
      <c r="J14" s="155">
        <v>8.2902670111972387E-2</v>
      </c>
    </row>
    <row r="15" spans="1:11" ht="12.75" customHeight="1">
      <c r="A15" s="152" t="s">
        <v>144</v>
      </c>
      <c r="B15" s="153">
        <v>3363</v>
      </c>
      <c r="C15" s="153">
        <v>2798</v>
      </c>
      <c r="D15" s="153">
        <v>6161</v>
      </c>
      <c r="E15" s="154">
        <v>3177</v>
      </c>
      <c r="F15" s="154">
        <v>2303</v>
      </c>
      <c r="G15" s="153">
        <v>5480</v>
      </c>
      <c r="H15" s="153">
        <v>186</v>
      </c>
      <c r="I15" s="153">
        <v>495</v>
      </c>
      <c r="J15" s="155">
        <v>0.12427007299270065</v>
      </c>
    </row>
    <row r="16" spans="1:11" ht="12.75" customHeight="1">
      <c r="A16" s="152" t="s">
        <v>145</v>
      </c>
      <c r="B16" s="153">
        <v>796</v>
      </c>
      <c r="C16" s="153">
        <v>442</v>
      </c>
      <c r="D16" s="153">
        <v>1238</v>
      </c>
      <c r="E16" s="154">
        <v>753</v>
      </c>
      <c r="F16" s="154">
        <v>391</v>
      </c>
      <c r="G16" s="153">
        <v>1144</v>
      </c>
      <c r="H16" s="153">
        <v>43</v>
      </c>
      <c r="I16" s="153">
        <v>51</v>
      </c>
      <c r="J16" s="155">
        <v>8.2167832167832078E-2</v>
      </c>
    </row>
    <row r="17" spans="1:11" ht="12.75" customHeight="1">
      <c r="A17" s="152" t="s">
        <v>146</v>
      </c>
      <c r="B17" s="153">
        <v>60</v>
      </c>
      <c r="C17" s="153">
        <v>13</v>
      </c>
      <c r="D17" s="153">
        <v>73</v>
      </c>
      <c r="E17" s="153">
        <v>53</v>
      </c>
      <c r="F17" s="153">
        <v>11</v>
      </c>
      <c r="G17" s="153">
        <v>64</v>
      </c>
      <c r="H17" s="153">
        <v>7</v>
      </c>
      <c r="I17" s="153">
        <v>2</v>
      </c>
      <c r="J17" s="155">
        <v>0.140625</v>
      </c>
    </row>
    <row r="18" spans="1:11" ht="12.75" customHeight="1">
      <c r="A18" s="152" t="s">
        <v>147</v>
      </c>
      <c r="B18" s="153">
        <v>1</v>
      </c>
      <c r="C18" s="153">
        <v>6</v>
      </c>
      <c r="D18" s="153">
        <v>7</v>
      </c>
      <c r="E18" s="153">
        <v>0</v>
      </c>
      <c r="F18" s="153">
        <v>1</v>
      </c>
      <c r="G18" s="153">
        <v>1</v>
      </c>
      <c r="H18" s="153">
        <v>1</v>
      </c>
      <c r="I18" s="153">
        <v>5</v>
      </c>
      <c r="J18" s="155">
        <v>6</v>
      </c>
    </row>
    <row r="19" spans="1:11" ht="26.25" customHeight="1">
      <c r="A19" s="691" t="s">
        <v>1164</v>
      </c>
      <c r="B19" s="378">
        <v>15188</v>
      </c>
      <c r="C19" s="378">
        <v>13588</v>
      </c>
      <c r="D19" s="378">
        <v>28776</v>
      </c>
      <c r="E19" s="378">
        <v>13900</v>
      </c>
      <c r="F19" s="378">
        <v>10130</v>
      </c>
      <c r="G19" s="378">
        <v>24030</v>
      </c>
      <c r="H19" s="378">
        <v>1288</v>
      </c>
      <c r="I19" s="378">
        <v>3458</v>
      </c>
      <c r="J19" s="379">
        <v>0.19750312109862667</v>
      </c>
    </row>
    <row r="20" spans="1:11" ht="12.75" customHeight="1">
      <c r="A20" s="36" t="s">
        <v>502</v>
      </c>
    </row>
    <row r="21" spans="1:11" ht="12.75" customHeight="1"/>
    <row r="22" spans="1:11" ht="12.75" customHeight="1"/>
    <row r="23" spans="1:11" ht="14.25" customHeight="1">
      <c r="A23" s="545" t="s">
        <v>1162</v>
      </c>
    </row>
    <row r="24" spans="1:11" ht="13.5" customHeight="1">
      <c r="A24" s="125" t="s">
        <v>1163</v>
      </c>
    </row>
    <row r="25" spans="1:11" ht="12.75" customHeight="1"/>
    <row r="26" spans="1:11" ht="12.75" customHeight="1">
      <c r="A26" s="663"/>
      <c r="B26" s="663"/>
      <c r="C26" s="663"/>
      <c r="D26" s="663"/>
      <c r="E26" s="663"/>
      <c r="F26" s="663"/>
      <c r="G26" s="663"/>
      <c r="H26" s="663"/>
      <c r="I26" s="663"/>
      <c r="J26" s="663"/>
    </row>
    <row r="27" spans="1:11" ht="12.75" customHeight="1">
      <c r="A27" s="663"/>
      <c r="B27" s="663"/>
      <c r="C27" s="663"/>
      <c r="D27" s="663"/>
      <c r="E27" s="663"/>
      <c r="F27" s="663"/>
      <c r="G27" s="663"/>
      <c r="H27" s="663"/>
      <c r="I27" s="663"/>
      <c r="J27" s="663"/>
      <c r="K27" s="88"/>
    </row>
    <row r="28" spans="1:11" ht="12.75" customHeight="1">
      <c r="A28" s="663"/>
      <c r="B28" s="663"/>
      <c r="C28" s="663"/>
      <c r="D28" s="663"/>
      <c r="E28" s="663"/>
      <c r="F28" s="663"/>
      <c r="G28" s="663"/>
      <c r="H28" s="663"/>
      <c r="I28" s="663"/>
      <c r="J28" s="663"/>
      <c r="K28" s="88"/>
    </row>
    <row r="29" spans="1:11" ht="12.75" customHeight="1">
      <c r="A29" s="663"/>
      <c r="B29" s="663"/>
      <c r="C29" s="663"/>
      <c r="D29" s="663"/>
      <c r="E29" s="663"/>
      <c r="F29" s="663"/>
      <c r="G29" s="663"/>
      <c r="H29" s="663"/>
      <c r="I29" s="663"/>
      <c r="J29" s="663"/>
      <c r="K29" s="88"/>
    </row>
    <row r="30" spans="1:11" ht="12.75" customHeight="1">
      <c r="A30" s="663"/>
      <c r="B30" s="663"/>
      <c r="C30" s="663"/>
      <c r="D30" s="663"/>
      <c r="E30" s="663"/>
      <c r="F30" s="663"/>
      <c r="G30" s="663"/>
      <c r="H30" s="663"/>
      <c r="I30" s="663"/>
      <c r="J30" s="663"/>
      <c r="K30" s="78"/>
    </row>
    <row r="31" spans="1:11" ht="12.75" customHeight="1">
      <c r="A31" s="663"/>
      <c r="B31" s="663"/>
      <c r="C31" s="663"/>
      <c r="D31" s="663"/>
      <c r="E31" s="663"/>
      <c r="F31" s="663"/>
      <c r="G31" s="663"/>
      <c r="H31" s="663"/>
      <c r="I31" s="663"/>
      <c r="J31" s="663"/>
    </row>
    <row r="32" spans="1:11" ht="12.75" customHeight="1">
      <c r="A32" s="663"/>
      <c r="B32" s="663"/>
      <c r="C32" s="663"/>
      <c r="D32" s="663"/>
      <c r="E32" s="663"/>
      <c r="F32" s="663"/>
      <c r="G32" s="663"/>
      <c r="H32" s="663"/>
      <c r="I32" s="663"/>
      <c r="J32" s="663"/>
    </row>
    <row r="33" spans="1:10" ht="12.75" customHeight="1">
      <c r="A33" s="663"/>
      <c r="B33" s="663"/>
      <c r="C33" s="663"/>
      <c r="D33" s="663"/>
      <c r="E33" s="663"/>
      <c r="F33" s="663"/>
      <c r="G33" s="663"/>
      <c r="H33" s="663"/>
      <c r="I33" s="663"/>
      <c r="J33" s="663"/>
    </row>
    <row r="34" spans="1:10" ht="12.75" customHeight="1">
      <c r="A34" s="663"/>
      <c r="B34" s="663"/>
      <c r="C34" s="663"/>
      <c r="D34" s="663"/>
      <c r="E34" s="663"/>
      <c r="F34" s="663"/>
      <c r="G34" s="663"/>
      <c r="H34" s="663"/>
      <c r="I34" s="663"/>
      <c r="J34" s="663"/>
    </row>
    <row r="35" spans="1:10" ht="12.75" customHeight="1">
      <c r="A35" s="663"/>
      <c r="B35" s="663"/>
      <c r="C35" s="663"/>
      <c r="D35" s="663"/>
      <c r="E35" s="663"/>
      <c r="F35" s="663"/>
      <c r="G35" s="663"/>
      <c r="H35" s="663"/>
      <c r="I35" s="663"/>
      <c r="J35" s="663"/>
    </row>
    <row r="36" spans="1:10" ht="12.75" customHeight="1">
      <c r="A36" s="663"/>
      <c r="B36" s="663"/>
      <c r="C36" s="663"/>
      <c r="D36" s="663"/>
      <c r="E36" s="663"/>
      <c r="F36" s="663"/>
      <c r="G36" s="663"/>
      <c r="H36" s="663"/>
      <c r="I36" s="663"/>
      <c r="J36" s="663"/>
    </row>
    <row r="37" spans="1:10" ht="12.75" customHeight="1">
      <c r="A37" s="663"/>
      <c r="B37" s="663"/>
      <c r="C37" s="663"/>
      <c r="D37" s="663"/>
      <c r="E37" s="663"/>
      <c r="F37" s="663"/>
      <c r="G37" s="663"/>
      <c r="H37" s="663"/>
      <c r="I37" s="663"/>
      <c r="J37" s="663"/>
    </row>
    <row r="38" spans="1:10" ht="12.75" customHeight="1">
      <c r="A38" s="663"/>
      <c r="B38" s="663"/>
      <c r="C38" s="663"/>
      <c r="D38" s="663"/>
      <c r="E38" s="663"/>
      <c r="F38" s="663"/>
      <c r="G38" s="663"/>
      <c r="H38" s="663"/>
      <c r="I38" s="663"/>
      <c r="J38" s="663"/>
    </row>
    <row r="39" spans="1:10" ht="12.75" customHeight="1">
      <c r="A39" s="663"/>
      <c r="B39" s="663"/>
      <c r="C39" s="663"/>
      <c r="D39" s="663"/>
      <c r="E39" s="663"/>
      <c r="F39" s="663"/>
      <c r="G39" s="663"/>
      <c r="H39" s="663"/>
      <c r="I39" s="663"/>
      <c r="J39" s="663"/>
    </row>
    <row r="40" spans="1:10" ht="12.75" customHeight="1">
      <c r="A40" s="663"/>
      <c r="B40" s="663"/>
      <c r="C40" s="663"/>
      <c r="D40" s="663"/>
      <c r="E40" s="663"/>
      <c r="F40" s="663"/>
      <c r="G40" s="663"/>
      <c r="H40" s="663"/>
      <c r="I40" s="663"/>
      <c r="J40" s="663"/>
    </row>
    <row r="41" spans="1:10" ht="12.75" customHeight="1">
      <c r="A41" s="663"/>
      <c r="B41" s="663"/>
      <c r="C41" s="663"/>
      <c r="D41" s="663"/>
      <c r="E41" s="663"/>
      <c r="F41" s="663"/>
      <c r="G41" s="663"/>
      <c r="H41" s="663"/>
      <c r="I41" s="663"/>
      <c r="J41" s="663"/>
    </row>
    <row r="42" spans="1:10" ht="12.75" customHeight="1">
      <c r="A42" s="663"/>
      <c r="B42" s="663"/>
      <c r="C42" s="663"/>
      <c r="D42" s="663"/>
      <c r="E42" s="663"/>
      <c r="F42" s="663"/>
      <c r="G42" s="663"/>
      <c r="H42" s="663"/>
      <c r="I42" s="663"/>
      <c r="J42" s="663"/>
    </row>
    <row r="43" spans="1:10" ht="12.75" customHeight="1">
      <c r="A43" s="663"/>
      <c r="B43" s="663"/>
      <c r="C43" s="663"/>
      <c r="D43" s="663"/>
      <c r="E43" s="663"/>
      <c r="F43" s="663"/>
      <c r="G43" s="663"/>
      <c r="H43" s="663"/>
      <c r="I43" s="663"/>
      <c r="J43" s="663"/>
    </row>
    <row r="44" spans="1:10" ht="12.75" customHeight="1">
      <c r="A44" s="663"/>
      <c r="B44" s="663"/>
      <c r="C44" s="663"/>
      <c r="D44" s="663"/>
      <c r="E44" s="663"/>
      <c r="F44" s="663"/>
      <c r="G44" s="663"/>
      <c r="H44" s="663"/>
      <c r="I44" s="663"/>
      <c r="J44" s="663"/>
    </row>
    <row r="45" spans="1:10" ht="12.75" customHeight="1">
      <c r="A45" s="663"/>
      <c r="B45" s="663"/>
      <c r="C45" s="663"/>
      <c r="D45" s="663"/>
      <c r="E45" s="663"/>
      <c r="F45" s="663"/>
      <c r="G45" s="663"/>
      <c r="H45" s="663"/>
      <c r="I45" s="663"/>
      <c r="J45" s="663"/>
    </row>
    <row r="46" spans="1:10" ht="12.75" customHeight="1">
      <c r="A46" s="663"/>
      <c r="B46" s="663"/>
      <c r="C46" s="663"/>
      <c r="D46" s="663"/>
      <c r="E46" s="663"/>
      <c r="F46" s="663"/>
      <c r="G46" s="663"/>
      <c r="H46" s="663"/>
      <c r="I46" s="663"/>
      <c r="J46" s="663"/>
    </row>
    <row r="47" spans="1:10" ht="12.75" customHeight="1">
      <c r="A47" s="663"/>
      <c r="B47" s="663"/>
      <c r="C47" s="663"/>
      <c r="D47" s="663"/>
      <c r="E47" s="663"/>
      <c r="F47" s="663"/>
      <c r="G47" s="663"/>
      <c r="H47" s="663"/>
      <c r="I47" s="663"/>
      <c r="J47" s="663"/>
    </row>
    <row r="48" spans="1:10" ht="12.75" customHeight="1">
      <c r="A48" s="663"/>
      <c r="B48" s="663"/>
      <c r="C48" s="663"/>
      <c r="D48" s="663"/>
      <c r="E48" s="663"/>
      <c r="F48" s="663"/>
      <c r="G48" s="663"/>
      <c r="H48" s="663"/>
      <c r="I48" s="663"/>
      <c r="J48" s="663"/>
    </row>
    <row r="49" spans="1:10" ht="12.75" customHeight="1">
      <c r="A49" s="663"/>
      <c r="B49" s="663"/>
      <c r="C49" s="663"/>
      <c r="D49" s="663"/>
      <c r="E49" s="663"/>
      <c r="F49" s="663"/>
      <c r="G49" s="663"/>
      <c r="H49" s="663"/>
      <c r="I49" s="663"/>
      <c r="J49" s="663"/>
    </row>
    <row r="50" spans="1:10" ht="12.75" customHeight="1">
      <c r="A50" s="663"/>
      <c r="B50" s="663"/>
      <c r="C50" s="663"/>
      <c r="D50" s="663"/>
      <c r="E50" s="663"/>
      <c r="F50" s="663"/>
      <c r="G50" s="663"/>
      <c r="H50" s="663"/>
      <c r="I50" s="663"/>
      <c r="J50" s="663"/>
    </row>
    <row r="51" spans="1:10" ht="12.75" customHeight="1">
      <c r="A51" s="663"/>
      <c r="B51" s="663"/>
      <c r="C51" s="663"/>
      <c r="D51" s="663"/>
      <c r="E51" s="663"/>
      <c r="F51" s="663"/>
      <c r="G51" s="663"/>
      <c r="H51" s="663"/>
      <c r="I51" s="663"/>
      <c r="J51" s="663"/>
    </row>
    <row r="52" spans="1:10" ht="12.75" customHeight="1">
      <c r="A52" s="663"/>
      <c r="B52" s="663"/>
      <c r="C52" s="663"/>
      <c r="D52" s="663"/>
      <c r="E52" s="663"/>
      <c r="F52" s="663"/>
      <c r="G52" s="663"/>
      <c r="H52" s="663"/>
      <c r="I52" s="663"/>
      <c r="J52" s="663"/>
    </row>
    <row r="53" spans="1:10" ht="12.75" customHeight="1">
      <c r="A53" s="663"/>
      <c r="B53" s="663"/>
      <c r="C53" s="663"/>
      <c r="D53" s="663"/>
      <c r="E53" s="663"/>
      <c r="F53" s="663"/>
      <c r="G53" s="663"/>
      <c r="H53" s="663"/>
      <c r="I53" s="663"/>
      <c r="J53" s="663"/>
    </row>
    <row r="54" spans="1:10" ht="12.75" customHeight="1">
      <c r="A54" s="663"/>
      <c r="B54" s="663"/>
      <c r="C54" s="663"/>
      <c r="D54" s="663"/>
      <c r="E54" s="663"/>
      <c r="F54" s="663"/>
      <c r="G54" s="663"/>
      <c r="H54" s="663"/>
      <c r="I54" s="663"/>
      <c r="J54" s="663"/>
    </row>
    <row r="55" spans="1:10" ht="12.75" customHeight="1">
      <c r="A55" s="663"/>
      <c r="B55" s="663"/>
      <c r="C55" s="663"/>
      <c r="D55" s="663"/>
      <c r="E55" s="663"/>
      <c r="F55" s="663"/>
      <c r="G55" s="663"/>
      <c r="H55" s="663"/>
      <c r="I55" s="663"/>
      <c r="J55" s="663"/>
    </row>
    <row r="56" spans="1:10" ht="12.75" customHeight="1">
      <c r="A56" s="663"/>
      <c r="B56" s="663"/>
      <c r="C56" s="663"/>
      <c r="D56" s="663"/>
      <c r="E56" s="663"/>
      <c r="F56" s="663"/>
      <c r="G56" s="663"/>
      <c r="H56" s="663"/>
      <c r="I56" s="663"/>
      <c r="J56" s="663"/>
    </row>
    <row r="57" spans="1:10" ht="12.75" customHeight="1">
      <c r="A57" s="663"/>
      <c r="B57" s="663"/>
      <c r="C57" s="663"/>
      <c r="D57" s="663"/>
      <c r="E57" s="663"/>
      <c r="F57" s="663"/>
      <c r="G57" s="663"/>
      <c r="H57" s="663"/>
      <c r="I57" s="663"/>
      <c r="J57" s="663"/>
    </row>
    <row r="58" spans="1:10" ht="12.75" customHeight="1">
      <c r="A58" s="663"/>
      <c r="B58" s="663"/>
      <c r="C58" s="663"/>
      <c r="D58" s="663"/>
      <c r="E58" s="663"/>
      <c r="F58" s="663"/>
      <c r="G58" s="663"/>
      <c r="H58" s="663"/>
      <c r="I58" s="663"/>
      <c r="J58" s="663"/>
    </row>
    <row r="59" spans="1:10" ht="12.75" customHeight="1">
      <c r="A59" s="663"/>
      <c r="B59" s="663"/>
      <c r="C59" s="663"/>
      <c r="D59" s="663"/>
      <c r="E59" s="663"/>
      <c r="F59" s="663"/>
      <c r="G59" s="663"/>
      <c r="H59" s="663"/>
      <c r="I59" s="663"/>
      <c r="J59" s="663"/>
    </row>
    <row r="60" spans="1:10" ht="12.75" customHeight="1">
      <c r="A60" s="663"/>
      <c r="B60" s="663"/>
      <c r="C60" s="663"/>
      <c r="D60" s="663"/>
      <c r="E60" s="663"/>
      <c r="F60" s="663"/>
      <c r="G60" s="663"/>
      <c r="H60" s="663"/>
      <c r="I60" s="663"/>
      <c r="J60" s="663"/>
    </row>
    <row r="61" spans="1:10" ht="12.75" customHeight="1">
      <c r="A61" s="663"/>
      <c r="B61" s="663"/>
      <c r="C61" s="663"/>
      <c r="D61" s="663"/>
      <c r="E61" s="663"/>
      <c r="F61" s="663"/>
      <c r="G61" s="663"/>
      <c r="H61" s="663"/>
      <c r="I61" s="663"/>
      <c r="J61" s="663"/>
    </row>
    <row r="62" spans="1:10" ht="12.75" customHeight="1">
      <c r="A62" s="663"/>
      <c r="B62" s="663"/>
      <c r="C62" s="663"/>
      <c r="D62" s="663"/>
      <c r="E62" s="663"/>
      <c r="F62" s="663"/>
      <c r="G62" s="663"/>
      <c r="H62" s="663"/>
      <c r="I62" s="663"/>
      <c r="J62" s="663"/>
    </row>
    <row r="63" spans="1:10" ht="12.75" customHeight="1">
      <c r="A63" s="663"/>
      <c r="B63" s="663"/>
      <c r="C63" s="663"/>
      <c r="D63" s="663"/>
      <c r="E63" s="663"/>
      <c r="F63" s="663"/>
      <c r="G63" s="663"/>
      <c r="H63" s="663"/>
      <c r="I63" s="663"/>
      <c r="J63" s="663"/>
    </row>
    <row r="64" spans="1:10" ht="12.75" customHeight="1">
      <c r="A64" s="663"/>
      <c r="B64" s="663"/>
      <c r="C64" s="663"/>
      <c r="D64" s="663"/>
      <c r="E64" s="663"/>
      <c r="F64" s="663"/>
      <c r="G64" s="663"/>
      <c r="H64" s="663"/>
      <c r="I64" s="663"/>
      <c r="J64" s="663"/>
    </row>
    <row r="65" spans="1:10" ht="12.75" customHeight="1">
      <c r="A65" s="663"/>
      <c r="B65" s="663"/>
      <c r="C65" s="663"/>
      <c r="D65" s="663"/>
      <c r="E65" s="663"/>
      <c r="F65" s="663"/>
      <c r="G65" s="663"/>
      <c r="H65" s="663"/>
      <c r="I65" s="663"/>
      <c r="J65" s="663"/>
    </row>
    <row r="66" spans="1:10" ht="12.75" customHeight="1">
      <c r="A66" s="663"/>
      <c r="B66" s="663"/>
      <c r="C66" s="663"/>
      <c r="D66" s="663"/>
      <c r="E66" s="663"/>
      <c r="F66" s="663"/>
      <c r="G66" s="663"/>
      <c r="H66" s="663"/>
      <c r="I66" s="663"/>
      <c r="J66" s="663"/>
    </row>
    <row r="67" spans="1:10" ht="12.75" customHeight="1">
      <c r="A67" s="36" t="s">
        <v>502</v>
      </c>
    </row>
    <row r="68" spans="1:10" ht="12.75" customHeight="1"/>
    <row r="69" spans="1:10" ht="12.75" customHeight="1"/>
    <row r="70" spans="1:10" ht="12.75" customHeight="1">
      <c r="A70" s="75" t="s">
        <v>317</v>
      </c>
    </row>
    <row r="71" spans="1:10" ht="12.75" customHeight="1"/>
    <row r="75" spans="1:10">
      <c r="J75" s="21" t="s">
        <v>364</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B191"/>
  <sheetViews>
    <sheetView showGridLines="0" zoomScaleNormal="100" workbookViewId="0"/>
  </sheetViews>
  <sheetFormatPr defaultRowHeight="15"/>
  <cols>
    <col min="1" max="1" width="100.28515625" style="33" bestFit="1" customWidth="1"/>
  </cols>
  <sheetData>
    <row r="1" spans="1:1">
      <c r="A1" s="1" t="s">
        <v>133</v>
      </c>
    </row>
    <row r="2" spans="1:1">
      <c r="A2" s="1"/>
    </row>
    <row r="3" spans="1:1">
      <c r="A3" s="114" t="s">
        <v>134</v>
      </c>
    </row>
    <row r="4" spans="1:1">
      <c r="A4" s="2"/>
    </row>
    <row r="5" spans="1:1">
      <c r="A5" s="72" t="s">
        <v>969</v>
      </c>
    </row>
    <row r="6" spans="1:1">
      <c r="A6" s="73" t="s">
        <v>6</v>
      </c>
    </row>
    <row r="7" spans="1:1">
      <c r="A7" s="72" t="s">
        <v>970</v>
      </c>
    </row>
    <row r="8" spans="1:1">
      <c r="A8" s="116" t="s">
        <v>863</v>
      </c>
    </row>
    <row r="9" spans="1:1">
      <c r="A9" s="72" t="s">
        <v>7</v>
      </c>
    </row>
    <row r="10" spans="1:1">
      <c r="A10" s="73" t="s">
        <v>8</v>
      </c>
    </row>
    <row r="11" spans="1:1">
      <c r="A11" s="72" t="s">
        <v>971</v>
      </c>
    </row>
    <row r="12" spans="1:1">
      <c r="A12" s="116" t="s">
        <v>972</v>
      </c>
    </row>
    <row r="13" spans="1:1">
      <c r="A13" s="72" t="s">
        <v>9</v>
      </c>
    </row>
    <row r="14" spans="1:1">
      <c r="A14" s="73" t="s">
        <v>10</v>
      </c>
    </row>
    <row r="15" spans="1:1">
      <c r="A15" s="72" t="s">
        <v>11</v>
      </c>
    </row>
    <row r="16" spans="1:1">
      <c r="A16" s="73" t="s">
        <v>12</v>
      </c>
    </row>
    <row r="17" spans="1:1">
      <c r="A17" s="72" t="s">
        <v>13</v>
      </c>
    </row>
    <row r="18" spans="1:1">
      <c r="A18" s="73" t="s">
        <v>14</v>
      </c>
    </row>
    <row r="19" spans="1:1">
      <c r="A19" s="72" t="s">
        <v>15</v>
      </c>
    </row>
    <row r="20" spans="1:1">
      <c r="A20" s="73" t="s">
        <v>16</v>
      </c>
    </row>
    <row r="21" spans="1:1">
      <c r="A21" s="72" t="s">
        <v>17</v>
      </c>
    </row>
    <row r="22" spans="1:1">
      <c r="A22" s="73" t="s">
        <v>18</v>
      </c>
    </row>
    <row r="23" spans="1:1">
      <c r="A23" s="72" t="s">
        <v>19</v>
      </c>
    </row>
    <row r="24" spans="1:1">
      <c r="A24" s="73" t="s">
        <v>20</v>
      </c>
    </row>
    <row r="25" spans="1:1">
      <c r="A25" s="72" t="s">
        <v>21</v>
      </c>
    </row>
    <row r="26" spans="1:1">
      <c r="A26" s="73" t="s">
        <v>22</v>
      </c>
    </row>
    <row r="27" spans="1:1">
      <c r="A27" s="72" t="s">
        <v>973</v>
      </c>
    </row>
    <row r="28" spans="1:1">
      <c r="A28" s="116" t="s">
        <v>974</v>
      </c>
    </row>
    <row r="29" spans="1:1">
      <c r="A29" s="72" t="s">
        <v>975</v>
      </c>
    </row>
    <row r="30" spans="1:1">
      <c r="A30" s="116" t="s">
        <v>976</v>
      </c>
    </row>
    <row r="31" spans="1:1">
      <c r="A31" s="72" t="s">
        <v>23</v>
      </c>
    </row>
    <row r="32" spans="1:1">
      <c r="A32" s="116" t="s">
        <v>24</v>
      </c>
    </row>
    <row r="33" spans="1:2">
      <c r="A33" s="94" t="s">
        <v>895</v>
      </c>
    </row>
    <row r="34" spans="1:2">
      <c r="A34" s="116" t="s">
        <v>896</v>
      </c>
    </row>
    <row r="35" spans="1:2">
      <c r="A35" s="72" t="s">
        <v>977</v>
      </c>
      <c r="B35" s="93"/>
    </row>
    <row r="36" spans="1:2">
      <c r="A36" s="116" t="s">
        <v>980</v>
      </c>
      <c r="B36" s="93"/>
    </row>
    <row r="37" spans="1:2">
      <c r="A37" s="72" t="s">
        <v>978</v>
      </c>
      <c r="B37" s="93"/>
    </row>
    <row r="38" spans="1:2">
      <c r="A38" s="116" t="s">
        <v>981</v>
      </c>
      <c r="B38" s="93"/>
    </row>
    <row r="39" spans="1:2">
      <c r="A39" s="72" t="s">
        <v>979</v>
      </c>
      <c r="B39" s="93"/>
    </row>
    <row r="40" spans="1:2">
      <c r="A40" s="116" t="s">
        <v>982</v>
      </c>
      <c r="B40" s="93"/>
    </row>
    <row r="41" spans="1:2">
      <c r="A41" s="72" t="s">
        <v>984</v>
      </c>
    </row>
    <row r="42" spans="1:2">
      <c r="A42" s="116" t="s">
        <v>983</v>
      </c>
    </row>
    <row r="43" spans="1:2">
      <c r="A43" s="72" t="s">
        <v>986</v>
      </c>
    </row>
    <row r="44" spans="1:2">
      <c r="A44" s="116" t="s">
        <v>985</v>
      </c>
    </row>
    <row r="45" spans="1:2">
      <c r="A45" s="72" t="s">
        <v>346</v>
      </c>
    </row>
    <row r="46" spans="1:2">
      <c r="A46" s="116" t="s">
        <v>347</v>
      </c>
    </row>
    <row r="47" spans="1:2">
      <c r="A47" s="72" t="s">
        <v>901</v>
      </c>
    </row>
    <row r="48" spans="1:2">
      <c r="A48" s="116" t="s">
        <v>902</v>
      </c>
    </row>
    <row r="49" spans="1:1">
      <c r="A49" s="72" t="s">
        <v>369</v>
      </c>
    </row>
    <row r="50" spans="1:1">
      <c r="A50" s="116" t="s">
        <v>370</v>
      </c>
    </row>
    <row r="51" spans="1:1">
      <c r="A51" s="72" t="s">
        <v>987</v>
      </c>
    </row>
    <row r="52" spans="1:1">
      <c r="A52" s="116" t="s">
        <v>988</v>
      </c>
    </row>
    <row r="53" spans="1:1">
      <c r="A53" s="72" t="s">
        <v>371</v>
      </c>
    </row>
    <row r="54" spans="1:1">
      <c r="A54" s="116" t="s">
        <v>372</v>
      </c>
    </row>
    <row r="55" spans="1:1">
      <c r="A55" s="72" t="s">
        <v>905</v>
      </c>
    </row>
    <row r="56" spans="1:1">
      <c r="A56" s="116" t="s">
        <v>906</v>
      </c>
    </row>
    <row r="57" spans="1:1">
      <c r="A57" s="72" t="s">
        <v>350</v>
      </c>
    </row>
    <row r="58" spans="1:1">
      <c r="A58" s="116" t="s">
        <v>351</v>
      </c>
    </row>
    <row r="59" spans="1:1">
      <c r="A59" s="72" t="s">
        <v>352</v>
      </c>
    </row>
    <row r="60" spans="1:1">
      <c r="A60" s="116" t="s">
        <v>353</v>
      </c>
    </row>
    <row r="61" spans="1:1">
      <c r="A61" s="72" t="s">
        <v>990</v>
      </c>
    </row>
    <row r="62" spans="1:1">
      <c r="A62" s="116" t="s">
        <v>991</v>
      </c>
    </row>
    <row r="63" spans="1:1">
      <c r="A63" s="72" t="s">
        <v>992</v>
      </c>
    </row>
    <row r="64" spans="1:1">
      <c r="A64" s="116" t="s">
        <v>993</v>
      </c>
    </row>
    <row r="65" spans="1:1">
      <c r="A65" s="72" t="s">
        <v>994</v>
      </c>
    </row>
    <row r="66" spans="1:1">
      <c r="A66" s="116" t="s">
        <v>995</v>
      </c>
    </row>
    <row r="67" spans="1:1">
      <c r="A67" s="72" t="s">
        <v>996</v>
      </c>
    </row>
    <row r="68" spans="1:1">
      <c r="A68" s="116" t="s">
        <v>913</v>
      </c>
    </row>
    <row r="69" spans="1:1">
      <c r="A69" s="72" t="s">
        <v>373</v>
      </c>
    </row>
    <row r="70" spans="1:1">
      <c r="A70" s="116" t="s">
        <v>455</v>
      </c>
    </row>
    <row r="71" spans="1:1">
      <c r="A71" s="72" t="s">
        <v>1035</v>
      </c>
    </row>
    <row r="72" spans="1:1">
      <c r="A72" s="116" t="s">
        <v>1036</v>
      </c>
    </row>
    <row r="73" spans="1:1">
      <c r="A73" s="72" t="s">
        <v>354</v>
      </c>
    </row>
    <row r="74" spans="1:1">
      <c r="A74" s="116" t="s">
        <v>355</v>
      </c>
    </row>
    <row r="75" spans="1:1">
      <c r="A75" s="73"/>
    </row>
    <row r="76" spans="1:1">
      <c r="A76" s="114" t="s">
        <v>458</v>
      </c>
    </row>
    <row r="77" spans="1:1">
      <c r="A77" s="72"/>
    </row>
    <row r="78" spans="1:1">
      <c r="A78" s="108" t="s">
        <v>416</v>
      </c>
    </row>
    <row r="79" spans="1:1">
      <c r="A79" s="109" t="s">
        <v>417</v>
      </c>
    </row>
    <row r="80" spans="1:1">
      <c r="A80" s="72" t="s">
        <v>915</v>
      </c>
    </row>
    <row r="81" spans="1:1">
      <c r="A81" s="137" t="s">
        <v>997</v>
      </c>
    </row>
    <row r="82" spans="1:1">
      <c r="A82" s="115" t="s">
        <v>453</v>
      </c>
    </row>
    <row r="83" spans="1:1">
      <c r="A83" s="143" t="s">
        <v>454</v>
      </c>
    </row>
    <row r="84" spans="1:1">
      <c r="A84" s="72" t="s">
        <v>917</v>
      </c>
    </row>
    <row r="85" spans="1:1">
      <c r="A85" s="116" t="s">
        <v>998</v>
      </c>
    </row>
    <row r="86" spans="1:1">
      <c r="A86" s="115" t="s">
        <v>623</v>
      </c>
    </row>
    <row r="87" spans="1:1">
      <c r="A87" s="143" t="s">
        <v>624</v>
      </c>
    </row>
    <row r="88" spans="1:1">
      <c r="A88" s="72"/>
    </row>
    <row r="89" spans="1:1">
      <c r="A89" s="108" t="s">
        <v>421</v>
      </c>
    </row>
    <row r="90" spans="1:1">
      <c r="A90" s="109" t="s">
        <v>422</v>
      </c>
    </row>
    <row r="91" spans="1:1">
      <c r="A91" s="72" t="s">
        <v>919</v>
      </c>
    </row>
    <row r="92" spans="1:1">
      <c r="A92" s="116" t="s">
        <v>999</v>
      </c>
    </row>
    <row r="93" spans="1:1">
      <c r="A93" s="107" t="s">
        <v>456</v>
      </c>
    </row>
    <row r="94" spans="1:1">
      <c r="A94" s="116" t="s">
        <v>457</v>
      </c>
    </row>
    <row r="95" spans="1:1">
      <c r="A95" s="72" t="s">
        <v>921</v>
      </c>
    </row>
    <row r="96" spans="1:1">
      <c r="A96" s="116" t="s">
        <v>1000</v>
      </c>
    </row>
    <row r="97" spans="1:1">
      <c r="A97" s="107" t="s">
        <v>625</v>
      </c>
    </row>
    <row r="98" spans="1:1">
      <c r="A98" s="144" t="s">
        <v>626</v>
      </c>
    </row>
    <row r="99" spans="1:1">
      <c r="A99" s="72"/>
    </row>
    <row r="100" spans="1:1">
      <c r="A100" s="114" t="s">
        <v>429</v>
      </c>
    </row>
    <row r="101" spans="1:1">
      <c r="A101" s="34"/>
    </row>
    <row r="102" spans="1:1">
      <c r="A102" s="72" t="s">
        <v>1001</v>
      </c>
    </row>
    <row r="103" spans="1:1">
      <c r="A103" s="116" t="s">
        <v>1002</v>
      </c>
    </row>
    <row r="104" spans="1:1">
      <c r="A104" s="72" t="s">
        <v>1003</v>
      </c>
    </row>
    <row r="105" spans="1:1">
      <c r="A105" s="116" t="s">
        <v>1004</v>
      </c>
    </row>
    <row r="106" spans="1:1">
      <c r="A106" s="72" t="s">
        <v>424</v>
      </c>
    </row>
    <row r="107" spans="1:1">
      <c r="A107" s="116" t="s">
        <v>425</v>
      </c>
    </row>
    <row r="108" spans="1:1">
      <c r="A108" s="72" t="s">
        <v>442</v>
      </c>
    </row>
    <row r="109" spans="1:1">
      <c r="A109" s="116" t="s">
        <v>443</v>
      </c>
    </row>
    <row r="110" spans="1:1">
      <c r="A110" s="3"/>
    </row>
    <row r="111" spans="1:1">
      <c r="A111" s="114" t="s">
        <v>430</v>
      </c>
    </row>
    <row r="112" spans="1:1">
      <c r="A112" s="4"/>
    </row>
    <row r="113" spans="1:1">
      <c r="A113" s="72" t="s">
        <v>923</v>
      </c>
    </row>
    <row r="114" spans="1:1">
      <c r="A114" s="116" t="s">
        <v>1005</v>
      </c>
    </row>
    <row r="115" spans="1:1">
      <c r="A115" s="72" t="s">
        <v>925</v>
      </c>
    </row>
    <row r="116" spans="1:1">
      <c r="A116" s="116" t="s">
        <v>926</v>
      </c>
    </row>
    <row r="117" spans="1:1">
      <c r="A117" s="72" t="s">
        <v>927</v>
      </c>
    </row>
    <row r="118" spans="1:1">
      <c r="A118" s="116" t="s">
        <v>1006</v>
      </c>
    </row>
    <row r="119" spans="1:1">
      <c r="A119" s="72" t="s">
        <v>929</v>
      </c>
    </row>
    <row r="120" spans="1:1">
      <c r="A120" s="137" t="s">
        <v>930</v>
      </c>
    </row>
    <row r="121" spans="1:1">
      <c r="A121" s="72" t="s">
        <v>931</v>
      </c>
    </row>
    <row r="122" spans="1:1">
      <c r="A122" s="116" t="s">
        <v>932</v>
      </c>
    </row>
    <row r="123" spans="1:1">
      <c r="A123" s="72" t="s">
        <v>933</v>
      </c>
    </row>
    <row r="124" spans="1:1">
      <c r="A124" s="116" t="s">
        <v>934</v>
      </c>
    </row>
    <row r="125" spans="1:1">
      <c r="A125" s="35"/>
    </row>
    <row r="126" spans="1:1">
      <c r="A126" s="114" t="s">
        <v>431</v>
      </c>
    </row>
    <row r="127" spans="1:1">
      <c r="A127" s="34"/>
    </row>
    <row r="128" spans="1:1">
      <c r="A128" s="72" t="s">
        <v>1007</v>
      </c>
    </row>
    <row r="129" spans="1:1">
      <c r="A129" s="73" t="s">
        <v>1138</v>
      </c>
    </row>
    <row r="130" spans="1:1">
      <c r="A130" s="72" t="s">
        <v>1008</v>
      </c>
    </row>
    <row r="131" spans="1:1">
      <c r="A131" s="116" t="s">
        <v>1009</v>
      </c>
    </row>
    <row r="132" spans="1:1">
      <c r="A132" s="583" t="s">
        <v>938</v>
      </c>
    </row>
    <row r="133" spans="1:1">
      <c r="A133" s="137" t="s">
        <v>939</v>
      </c>
    </row>
    <row r="134" spans="1:1">
      <c r="A134" s="72" t="s">
        <v>1010</v>
      </c>
    </row>
    <row r="135" spans="1:1">
      <c r="A135" s="73" t="s">
        <v>1011</v>
      </c>
    </row>
    <row r="136" spans="1:1">
      <c r="A136" s="72" t="s">
        <v>1086</v>
      </c>
    </row>
    <row r="137" spans="1:1">
      <c r="A137" s="73" t="s">
        <v>1087</v>
      </c>
    </row>
    <row r="138" spans="1:1">
      <c r="A138" s="72" t="s">
        <v>941</v>
      </c>
    </row>
    <row r="139" spans="1:1">
      <c r="A139" s="73" t="s">
        <v>1012</v>
      </c>
    </row>
    <row r="140" spans="1:1">
      <c r="A140" s="72" t="s">
        <v>1013</v>
      </c>
    </row>
    <row r="141" spans="1:1">
      <c r="A141" s="73" t="s">
        <v>1014</v>
      </c>
    </row>
    <row r="142" spans="1:1">
      <c r="A142" s="72" t="s">
        <v>1015</v>
      </c>
    </row>
    <row r="143" spans="1:1">
      <c r="A143" s="73" t="s">
        <v>1139</v>
      </c>
    </row>
    <row r="144" spans="1:1">
      <c r="A144" s="72" t="s">
        <v>1141</v>
      </c>
    </row>
    <row r="145" spans="1:1">
      <c r="A145" s="73" t="s">
        <v>1142</v>
      </c>
    </row>
    <row r="146" spans="1:1">
      <c r="A146" s="72" t="s">
        <v>1016</v>
      </c>
    </row>
    <row r="147" spans="1:1">
      <c r="A147" s="73" t="s">
        <v>1140</v>
      </c>
    </row>
    <row r="148" spans="1:1">
      <c r="A148" s="72" t="s">
        <v>1017</v>
      </c>
    </row>
    <row r="149" spans="1:1">
      <c r="A149" s="116" t="s">
        <v>1018</v>
      </c>
    </row>
    <row r="150" spans="1:1">
      <c r="A150" s="35"/>
    </row>
    <row r="151" spans="1:1">
      <c r="A151" s="114" t="s">
        <v>432</v>
      </c>
    </row>
    <row r="152" spans="1:1">
      <c r="A152" s="35"/>
    </row>
    <row r="153" spans="1:1">
      <c r="A153" s="72" t="s">
        <v>1019</v>
      </c>
    </row>
    <row r="154" spans="1:1">
      <c r="A154" s="657" t="s">
        <v>1020</v>
      </c>
    </row>
    <row r="155" spans="1:1">
      <c r="A155" s="72" t="s">
        <v>949</v>
      </c>
    </row>
    <row r="156" spans="1:1">
      <c r="A156" s="116" t="s">
        <v>1021</v>
      </c>
    </row>
    <row r="157" spans="1:1">
      <c r="A157" s="72" t="s">
        <v>1022</v>
      </c>
    </row>
    <row r="158" spans="1:1">
      <c r="A158" s="116" t="s">
        <v>1023</v>
      </c>
    </row>
    <row r="159" spans="1:1">
      <c r="A159" s="72" t="s">
        <v>444</v>
      </c>
    </row>
    <row r="160" spans="1:1">
      <c r="A160" s="116" t="s">
        <v>445</v>
      </c>
    </row>
    <row r="161" spans="1:1">
      <c r="A161" s="72" t="s">
        <v>617</v>
      </c>
    </row>
    <row r="162" spans="1:1">
      <c r="A162" s="116" t="s">
        <v>618</v>
      </c>
    </row>
    <row r="163" spans="1:1">
      <c r="A163" s="72" t="s">
        <v>1024</v>
      </c>
    </row>
    <row r="164" spans="1:1">
      <c r="A164" s="116" t="s">
        <v>954</v>
      </c>
    </row>
    <row r="165" spans="1:1">
      <c r="A165" s="72" t="s">
        <v>955</v>
      </c>
    </row>
    <row r="166" spans="1:1">
      <c r="A166" s="116" t="s">
        <v>956</v>
      </c>
    </row>
    <row r="167" spans="1:1">
      <c r="A167" s="72" t="s">
        <v>1025</v>
      </c>
    </row>
    <row r="168" spans="1:1">
      <c r="A168" s="116" t="s">
        <v>1026</v>
      </c>
    </row>
    <row r="169" spans="1:1">
      <c r="A169" s="94" t="s">
        <v>1027</v>
      </c>
    </row>
    <row r="170" spans="1:1">
      <c r="A170" s="137" t="s">
        <v>960</v>
      </c>
    </row>
    <row r="171" spans="1:1">
      <c r="A171" s="94" t="s">
        <v>961</v>
      </c>
    </row>
    <row r="172" spans="1:1">
      <c r="A172" s="137" t="s">
        <v>962</v>
      </c>
    </row>
    <row r="173" spans="1:1">
      <c r="A173" s="5"/>
    </row>
    <row r="174" spans="1:1">
      <c r="A174" s="114" t="s">
        <v>794</v>
      </c>
    </row>
    <row r="175" spans="1:1">
      <c r="A175" s="5"/>
    </row>
    <row r="176" spans="1:1">
      <c r="A176" s="110" t="s">
        <v>1028</v>
      </c>
    </row>
    <row r="177" spans="1:1">
      <c r="A177" s="577" t="s">
        <v>964</v>
      </c>
    </row>
    <row r="178" spans="1:1">
      <c r="A178" s="110" t="s">
        <v>965</v>
      </c>
    </row>
    <row r="179" spans="1:1">
      <c r="A179" s="577" t="s">
        <v>966</v>
      </c>
    </row>
    <row r="180" spans="1:1">
      <c r="A180" s="110" t="s">
        <v>1029</v>
      </c>
    </row>
    <row r="181" spans="1:1">
      <c r="A181" s="577" t="s">
        <v>1030</v>
      </c>
    </row>
    <row r="182" spans="1:1">
      <c r="A182" s="5"/>
    </row>
    <row r="187" spans="1:1">
      <c r="A187" s="41" t="s">
        <v>135</v>
      </c>
    </row>
    <row r="188" spans="1:1" ht="25.5">
      <c r="A188" s="71" t="s">
        <v>1165</v>
      </c>
    </row>
    <row r="189" spans="1:1">
      <c r="A189" s="6"/>
    </row>
    <row r="190" spans="1:1">
      <c r="A190" s="42" t="s">
        <v>25</v>
      </c>
    </row>
    <row r="191" spans="1:1">
      <c r="A191" s="43" t="s">
        <v>26</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7" location="'19 Tablica 20 - Graf 11'!A1" display="Tablica 20: Struktura članova ZDMF-a prema dobi i spolu "/>
    <hyperlink ref="A68" location="'19 Tablica 20 - Graf 11'!A1" display="Table 20: Closed voluntary pension funds members age and sex structure "/>
    <hyperlink ref="A69" location="'19 Tablica 20 - Graf 11'!A1" display="Grafikon 11: Dobna i spolna struktura članova ZDMF-a "/>
    <hyperlink ref="A70" location="'19 Tablica 20 - Graf 11'!A1" display="Chart 11: ZDMF members age and sex structure "/>
    <hyperlink ref="A71" location="'20 Tablica 21 - Graf 12'!A1" display="Tablica 21: Cijene udjela i prinosi ZDMF-ova"/>
    <hyperlink ref="A72" location="'20 Tablica 21 - Graf 12'!A1" display="Table 21: ZDMFs' unit prices' rates of return"/>
    <hyperlink ref="A73" location="'20 Tablica 21 - Graf 12'!A1" display="Grafikon 12:  Mjesečni prinosi ZDMF-ova"/>
    <hyperlink ref="A74" location="'20 Tablica 21 - Graf 12'!A1" display="Chart  12: ZDMF monthly rates of return"/>
    <hyperlink ref="A102" location="'23 Tablica 26'!A1" display="Tablica 26: Zaračunata bruto premija osiguranja "/>
    <hyperlink ref="A103" location="'23 Tablica 26'!A1" display="Table 26: Written premium "/>
    <hyperlink ref="A104" location="'24 Tablica 27 - Graf 17'!A1" display="Tablica 27: Podaci o osiguranju"/>
    <hyperlink ref="A105" location="'24 Tablica 27 - Graf 17'!A1" display="Table 27: Insurance data"/>
    <hyperlink ref="A106" location="'24 Tablica 27 - Graf 17'!A1" display="Grafikon  17: Udio bruto zaračunate premije po vrstama osiguranja"/>
    <hyperlink ref="A107" location="'24 Tablica 27 - Graf 17'!A1" display="Chart  17: Gross Written Premium by Line of Insurance"/>
    <hyperlink ref="A108" location="'25 Graf 18'!A1" display="Grafikon 18: Udio zaračunate bruto premije i likvidiranih šteta po društvima za osiguranje po vrstama osiguranja"/>
    <hyperlink ref="A109" location="'25 Graf 18'!A1" display="Chart 18:Share of written premium and claims settled per line of insurances"/>
    <hyperlink ref="A123" location="'27 Tabl. 29,30,31,32,33'!A1" display="Tablica 33: Pregled trgovine zapisima"/>
    <hyperlink ref="A124" location="'27 Tabl. 29,30,31,32,33'!A1" display="Table 33: Certificates trading summary"/>
    <hyperlink ref="A128" location="'28 Tablica 34'!A1" display="Tablica 34: Otvoreni investicijski fondovi / UCITS fondovi"/>
    <hyperlink ref="A129" location="'28 Tablica 34'!A1" display="Table 34: Open-ended Investment funds / UCITS funds"/>
    <hyperlink ref="A167" location="'34 Tablica 48,49 '!A1" display="Tablica 49: Izvještaj o strukturi portfelja prema objektu - novozaključeni ugovori"/>
    <hyperlink ref="A168" location="'34 Tablica 48,49 '!A1" display="Table 49: Report on the portfolio structure by leased asset -  newly concluded contracts"/>
    <hyperlink ref="A169" location="'35 Tablica 50'!A1" display="Tablica 50: Izvještaj o strukturi portfelja  po leasing društvima"/>
    <hyperlink ref="A170" location="'35 Tablica 50'!A1" display="Table 50: Report on the portfolio structure by leasing companies"/>
    <hyperlink ref="A171" location="'36 Tablica 51'!A1" display="Tablica 51: Skraćeni izvještaj o agregiranoj sveobuhvatnoj dobiti leasing društava "/>
    <hyperlink ref="A172"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A1" display="Tablica 17: Cijene udjela i prinosi ODMF-ova"/>
    <hyperlink ref="A62" location="'16 Tablica 17'!A1" display="Table 17: ODMFs' unit prices and  rates of return"/>
    <hyperlink ref="A63" location="'17 Tablica 18'!A1" display="Tablica 18: Struktura ulaganja ODMF-ova"/>
    <hyperlink ref="A64" location="'17 Tablica 18'!A1" display="Table 18: ODMFs' investment structure"/>
    <hyperlink ref="A65" location="'18 Tablica 19'!A1" display="Tablica 19: Podaci o ZDMF - ovima"/>
    <hyperlink ref="A66" location="'18 Tablica 19'!A1" display="Table 19: ZDMFs' data"/>
    <hyperlink ref="A113" location="'26 Tablica 28'!A1" display="Tablica 28: Tržište kapitala "/>
    <hyperlink ref="A114" location="'26 Tablica 28'!A1" display="Table 28: Capital Markets"/>
    <hyperlink ref="A115" location="'27 Tabl. 29,30,31,32,33'!A1" display="Tablica 29: Dionice s najvećim prometom"/>
    <hyperlink ref="A116" location="'27 Tabl. 29,30,31,32,33'!A1" display="Table 29: Stocks with the highest turnover"/>
    <hyperlink ref="A117" location="'27 Tabl. 29,30,31,32,33'!A1" display="Tablica 30: Obveznice s najvećim prometom"/>
    <hyperlink ref="A118" location="'27 Tabl. 29,30,31,32,33'!A1" display="Table 30: Bonds with highest turnover"/>
    <hyperlink ref="A119" location="'27 Tabl. 29,30,31,32,33'!A1" display="Tablica 31: OTC transakcije"/>
    <hyperlink ref="A120" location="'27 Tabl. 29,30,31,32,33'!A1" display="Table 31: OTC transactions"/>
    <hyperlink ref="A121" location="'27 Tabl. 29,30,31,32,33'!A1" display="Tablica 32: Pregled trgovine pravima"/>
    <hyperlink ref="A122" location="'27 Tabl. 29,30,31,32,33'!A1" display="Table 32: Rights trading summary"/>
    <hyperlink ref="A130" location="'29 Tablice 35, 36'!A1" display="Tablica 35: Struktura ulaganja UCITS fondova"/>
    <hyperlink ref="A131" location="'29 Tablice 35, 36'!A1" display="Table 35: UCITS funds investment structure"/>
    <hyperlink ref="A134" location="'30 Tablica 37,37.1,38,39'!A1" display="Tablica 37: Osnovni alternativni fondovi s privatnom ponudom"/>
    <hyperlink ref="A135" location="'30 Tablica 37,37.1,38,39'!A1" display="Table 37: Base alternative funds with private offering"/>
    <hyperlink ref="A138" location="'30 Tablica 37,37.1,38,39'!A1" display="Tablica 38: Alternativni investicijski fondovi rizičnog kapitala s privatnom ponudom"/>
    <hyperlink ref="A139" location="'30 Tablica 37,37.1,38,39'!A1" display="Table 38: Venture capital open-end alternative investment funds with private offering"/>
    <hyperlink ref="A140" location="'30 Tablica 37,37.1,38,39'!A1" display="Tablica 39: Alternativni investicijski fondovi rizičnog kapitala s privatnom ponudom - Fondovi za gospodarsku suradnju"/>
    <hyperlink ref="A141" location="'30 Tablica 37,37.1,38,39'!A1" display="Table 39: Venture capital open-end alternative investment funds with private offering - Funds for Economic Cooperation"/>
    <hyperlink ref="A144" location="'31 Tablica 40.41.42.43 '!A1" display="Tablica 41: Zatvoreni alternativni investicijski fondovi s javnom ponudom"/>
    <hyperlink ref="A145" location="'31 Tablica 40.41.42.43 '!A1" display="Table 41: Closed-ended alternative investment funds with public offering"/>
    <hyperlink ref="A146" location="'31 Tablica 40.41.42.43 '!A1" display="Tablica 42: Zatvoreni alternativni investicijski fondovi s javnom ponudom za ulaganje u nekretnine"/>
    <hyperlink ref="A147" location="'31 Tablica 40.41.42.43 '!A1" display="Table 42: Closed-ended alternative investment funds with public offering in real estate"/>
    <hyperlink ref="A148" location="'31 Tablica 40.41.42.43 '!A1" display="Tablica 43: Investicijski fondovi osnovani posebnim zakonom"/>
    <hyperlink ref="A149" location="'31 Tablica 40.41.42.43 '!A1" display="Table 43: Investment Funds established under special legal act"/>
    <hyperlink ref="A153" location="'32 Tablica 44,45,46-Graf 19,20 '!A1" display="Tablica 44: Broj registriranih leasing društava"/>
    <hyperlink ref="A154" location="'32 Tablica 44,45,46-Graf 19,20 '!A1" display="Table 44: Number of registrated leasing companies"/>
    <hyperlink ref="A155" location="'32 Tablica 44,45,46-Graf 19,20 '!A1" display="Tablica 45: Izvještaj o strukturi portfelja po vrstama leasinga/zajma - aktivni ugovori"/>
    <hyperlink ref="A156" location="'32 Tablica 44,45,46-Graf 19,20 '!A1" display="Table 45: Report on the portfolio structure by type of leasing/loan - active contracts"/>
    <hyperlink ref="A157" location="'32 Tablica 44,45,46-Graf 19,20 '!A1" display="Tablica 46: Izvještaj o strukturi portfelja po vrstama leasinga - novozaključeni ugovori"/>
    <hyperlink ref="A158" location="'32 Tablica 44,45,46-Graf 19,20 '!A1" display="Table 46: Report on the portfolio structure by type of leasing -  newly concluded contracts"/>
    <hyperlink ref="A159" location="'32 Tablica 44,45,46-Graf 19,20 '!A1" display="Grafikon 19: Udjel broja aktivnih ugovora u ukupnom broju ugovora "/>
    <hyperlink ref="A160" location="'32 Tablica 44,45,46-Graf 19,20 '!A1" display="Chart 19: Share of the number of active contracts in total number of contracts "/>
    <hyperlink ref="A161" location="'32 Tablica 44,45,46-Graf 19,20 '!A1" display="Grafikon 20: Godišnja promjena vrijednosti aktivnih ugovora "/>
    <hyperlink ref="A162" location="'32 Tablica 44,45,46-Graf 19,20 '!A1" display="Chart 20: Annual change in value of active contracts "/>
    <hyperlink ref="A163" location="'33 Tablica 47'!A1" display="Tablica 47: Skraćeni izvještaj o agregiranom financijskom položaju leasing društava  "/>
    <hyperlink ref="A164" location="'33 Tablica 47'!A1" display="Table 47: Abbreviated report on the aggregate financial position of leasing companies "/>
    <hyperlink ref="A165" location="'34 Tablica 48,49 '!A1" display="Tablica 48: Izvještaj o strukturi portfelja prema objektu - aktivni ugovori"/>
    <hyperlink ref="A166" location="'34 Tablica 48,49 '!A1" display="Table 48: Report on the portfolio structure by leased asset - active contracts"/>
    <hyperlink ref="A78" location="'21 Tablica 21,22 - Graf 13,14'!A1" display="A / OBVEZNO MIROVINSKO OSIGURANJE"/>
    <hyperlink ref="A79" location="'21 Tablica 21,22 - Graf 13,14'!A1" display="A / MANDATORY PENSION INSURANCE"/>
    <hyperlink ref="A80" location="'21 Tablica 22,23 - Graf 13,14'!A1" display="Tablica 22: Broj korisnika i broj ugovora po godinama"/>
    <hyperlink ref="A84" location="'21 Tablica 22,23 - Graf 13,14'!A1" display="Tablica 23: Broj korisnika i broj ugovora u zadnjih godinu dana"/>
    <hyperlink ref="A85" location="'21 Tablica 22,23 - Graf 13,14'!A1" display="Table 23: Number of pensioners and contracts over the past year"/>
    <hyperlink ref="A89" location="'22 Tablica 23,24 - Graf 15,16'!A1" display="B / DOBROVOLJNO MIROVINSKO OSIGURANJE"/>
    <hyperlink ref="A90" location="'22 Tablica 23,24 - Graf 15,16'!A1" display="B / VOLUNTARY PENSION INSURANCE"/>
    <hyperlink ref="A91" location="'22 Tablica 24,25 - Graf 15,16'!A1" display="Tablica 24: Broj korisnika i broj ugovora po godinama"/>
    <hyperlink ref="A92" location="'22 Tablica 24,25 - Graf 15,16'!A1" display="Table 24: Number of pensioners and contracts per year"/>
    <hyperlink ref="A93" location="'22 Tablica 24,25 - Graf 15,16'!A1" display="Grafikon 15: Broj korisnika i broj ugovora po godinama"/>
    <hyperlink ref="A94" location="'22 Tablica 24,25 - Graf 15,16'!A1" display="Chart 15: Number of pensioners and contracts per year"/>
    <hyperlink ref="A95" location="'22 Tablica 24,25 - Graf 15,16'!A1" display="Tablica 25: Broj korisnika i broj ugovora u zadnjih godinu dana"/>
    <hyperlink ref="A96" location="'22 Tablica 24,25 - Graf 15,16'!A1" display="Table 25: Number of pesioners and contracts over the past year"/>
    <hyperlink ref="A97" location="'22 Tablica 24,25 - Graf 15,16'!A1" display="Grafikon 16: Broj korisnika i broj ugovora u zadnjih godinu dana"/>
    <hyperlink ref="A98" location="'22 Tablica 24,25 - Graf 15,16'!A1" display="Chart 16: Number of pensioners and contracts over the past year"/>
    <hyperlink ref="A176" location="'37 Tablica 52,53,54'!A1" display="Tablica 52: Skraćeni prikaz agregirane bilance faktoring društava "/>
    <hyperlink ref="A177" location="'37 Tablica 52,53,54'!A1" display="Table 52: Abbreviated overview of the aggregate balance sheet of factoring companies "/>
    <hyperlink ref="A178" location="'37 Tablica 52,53,54'!A1" display="Tablica 53: Skraćeni prikaz agregiranog računa dobiti i gubitka faktoring društava "/>
    <hyperlink ref="A179" location="'37 Tablica 52,53,54'!A1" display="Table 53: Abbreviated overview of the aggregate profit and loss account of factoring companies "/>
    <hyperlink ref="A180" location="'37 Tablica 52,53,54'!A1" display="Tablica 54: Skraćeni prikaz agregiranog volumena transakcija faktoring društava "/>
    <hyperlink ref="A181" location="'37 Tablica 52,53,54'!A1" display="Table 54: Abbreviated overview of the aggregate transactions volume of factoring companies "/>
    <hyperlink ref="A81" location="'21 Tablica 22,23 - Graf 13,14'!A1" display="Table 22: Number of pensioners and contracts per year"/>
    <hyperlink ref="A82" location="'21 Tablica 22,23 - Graf 13,14'!A1" display="Grafikon 13: Broj korisnika i broj ugovora po godinama"/>
    <hyperlink ref="A83" location="'21 Tablica 22,23 - Graf 13,14'!A1" display="Chart 13: Number of pensioners and contracts per year"/>
    <hyperlink ref="A86" location="'21 Tablica 22,23 - Graf 13,14'!A1" display="Grafikon 14: Broj korisnika i broj ugovora u zadnjih godinu dana"/>
    <hyperlink ref="A87"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2" location="'29 Tablice 35, 36'!A1" display="Tablica 36: Izdavanje i otkup udjela UCITS fondova"/>
    <hyperlink ref="A133" location="'29 Tablice 35, 36'!A1" display="Table 36: Sales and redemptions in UCITS funds"/>
    <hyperlink ref="A142" location="'31 Tablica 40.41.42.43 '!A1" display="Tablica 40.: Otvoreni alternativni investicijski fondovi s javnom ponudom "/>
    <hyperlink ref="A143" location="'31 Tablica 40.41.42.43 '!A1" display="Table 40: Opened-ende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 ref="A136" location="'30 Tablica 37,37.1,38,39'!A1" display="Tablica 37.1: Posebni alternativni investicijski fondovi s privatnom ponudom"/>
    <hyperlink ref="A137" location="'30 Tablica 37,37.1,38,39'!A1" display="Table 37.1: Special alternative Investment funds with private offering"/>
  </hyperlinks>
  <pageMargins left="0.7" right="0.7" top="0.75" bottom="0.75" header="0.3" footer="0.3"/>
  <pageSetup paperSize="9" scale="77" orientation="portrait" r:id="rId1"/>
  <rowBreaks count="2" manualBreakCount="2">
    <brk id="65" man="1"/>
    <brk id="130"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6"/>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554" t="s">
        <v>914</v>
      </c>
      <c r="J1" s="372" t="str">
        <f>Naslovnica!A20</f>
        <v>Ožujak 2016.</v>
      </c>
    </row>
    <row r="2" spans="1:11" ht="12.75" customHeight="1">
      <c r="A2" s="117" t="s">
        <v>1148</v>
      </c>
      <c r="J2" s="118" t="str">
        <f>Naslovnica!A24</f>
        <v>March 2016</v>
      </c>
    </row>
    <row r="3" spans="1:11" ht="12.75" customHeight="1"/>
    <row r="4" spans="1:11" ht="51" customHeight="1">
      <c r="A4" s="759" t="s">
        <v>503</v>
      </c>
      <c r="B4" s="752" t="s">
        <v>504</v>
      </c>
      <c r="C4" s="742" t="s">
        <v>817</v>
      </c>
      <c r="D4" s="742"/>
      <c r="E4" s="765" t="s">
        <v>1079</v>
      </c>
      <c r="F4" s="765"/>
      <c r="G4" s="765"/>
      <c r="H4" s="765"/>
      <c r="I4" s="765"/>
      <c r="J4" s="377"/>
    </row>
    <row r="5" spans="1:11" ht="33.75" customHeight="1">
      <c r="A5" s="787"/>
      <c r="B5" s="752"/>
      <c r="C5" s="387" t="str">
        <f>Naslovnica!A20</f>
        <v>Ožujak 2016.</v>
      </c>
      <c r="D5" s="389" t="str">
        <f>'5 Tablica 3,4'!A8</f>
        <v>Veljača 2016.</v>
      </c>
      <c r="E5" s="387" t="str">
        <f>Naslovnica!A20</f>
        <v>Ožujak 2016.</v>
      </c>
      <c r="F5" s="389" t="str">
        <f>'5 Tablica 3,4'!A8</f>
        <v>Veljača 2016.</v>
      </c>
      <c r="G5" s="431" t="s">
        <v>189</v>
      </c>
      <c r="H5" s="431" t="s">
        <v>190</v>
      </c>
      <c r="I5" s="428" t="s">
        <v>164</v>
      </c>
      <c r="J5" s="428" t="s">
        <v>191</v>
      </c>
    </row>
    <row r="6" spans="1:11" ht="46.5" customHeight="1">
      <c r="A6" s="787"/>
      <c r="B6" s="752"/>
      <c r="C6" s="390" t="str">
        <f>Naslovnica!A24</f>
        <v>March 2016</v>
      </c>
      <c r="D6" s="391" t="str">
        <f>'5 Tablica 3,4'!B8</f>
        <v>February 2016</v>
      </c>
      <c r="E6" s="390" t="str">
        <f>Naslovnica!A24</f>
        <v>March 2016</v>
      </c>
      <c r="F6" s="391" t="str">
        <f>'5 Tablica 3,4'!B8</f>
        <v>February 2016</v>
      </c>
      <c r="G6" s="390" t="s">
        <v>166</v>
      </c>
      <c r="H6" s="390" t="s">
        <v>192</v>
      </c>
      <c r="I6" s="392" t="s">
        <v>193</v>
      </c>
      <c r="J6" s="418" t="s">
        <v>169</v>
      </c>
    </row>
    <row r="7" spans="1:11" ht="12.75" customHeight="1">
      <c r="A7" s="213" t="s">
        <v>1127</v>
      </c>
      <c r="B7" s="213" t="s">
        <v>592</v>
      </c>
      <c r="C7" s="214">
        <v>145.4419</v>
      </c>
      <c r="D7" s="214">
        <v>145.71100000000001</v>
      </c>
      <c r="E7" s="174">
        <v>-1.8468063495550009E-3</v>
      </c>
      <c r="F7" s="174">
        <v>-7.1460314151056701E-4</v>
      </c>
      <c r="G7" s="174">
        <v>-1.9736443032360992E-2</v>
      </c>
      <c r="H7" s="174">
        <v>-2.4177883375492617E-3</v>
      </c>
      <c r="I7" s="174">
        <v>9.1973629375488697E-2</v>
      </c>
      <c r="J7" s="215" t="s">
        <v>591</v>
      </c>
      <c r="K7" s="88"/>
    </row>
    <row r="8" spans="1:11" ht="12.75" customHeight="1">
      <c r="A8" s="213" t="s">
        <v>1127</v>
      </c>
      <c r="B8" s="213" t="s">
        <v>593</v>
      </c>
      <c r="C8" s="214">
        <v>240.54939999999999</v>
      </c>
      <c r="D8" s="214">
        <v>240.9752</v>
      </c>
      <c r="E8" s="174">
        <v>-1.7669868102610123E-3</v>
      </c>
      <c r="F8" s="174">
        <v>-2.7318028450313342E-3</v>
      </c>
      <c r="G8" s="174">
        <v>-2.1049024587175096E-2</v>
      </c>
      <c r="H8" s="174">
        <v>-3.3630108580048812E-3</v>
      </c>
      <c r="I8" s="174">
        <v>8.0763832703285576E-2</v>
      </c>
      <c r="J8" s="215" t="s">
        <v>177</v>
      </c>
      <c r="K8" s="88"/>
    </row>
    <row r="9" spans="1:11" ht="12.75" customHeight="1">
      <c r="A9" s="213" t="s">
        <v>1127</v>
      </c>
      <c r="B9" s="213" t="s">
        <v>594</v>
      </c>
      <c r="C9" s="214">
        <v>234.0479</v>
      </c>
      <c r="D9" s="214">
        <v>234.46360000000001</v>
      </c>
      <c r="E9" s="174">
        <v>-1.7729830984426378E-3</v>
      </c>
      <c r="F9" s="174">
        <v>-1.4671555197626584E-3</v>
      </c>
      <c r="G9" s="174">
        <v>-2.1666488317577316E-2</v>
      </c>
      <c r="H9" s="174">
        <v>-7.4148746184736726E-3</v>
      </c>
      <c r="I9" s="174">
        <v>7.9957709902001239E-2</v>
      </c>
      <c r="J9" s="215" t="s">
        <v>178</v>
      </c>
      <c r="K9" s="88"/>
    </row>
    <row r="10" spans="1:11" ht="12.75" customHeight="1">
      <c r="A10" s="213" t="s">
        <v>1127</v>
      </c>
      <c r="B10" s="216" t="s">
        <v>595</v>
      </c>
      <c r="C10" s="214">
        <v>253.23169999999999</v>
      </c>
      <c r="D10" s="214">
        <v>253.7696</v>
      </c>
      <c r="E10" s="174">
        <v>-2.1196392318071494E-3</v>
      </c>
      <c r="F10" s="174">
        <v>-1.4688586618001149E-3</v>
      </c>
      <c r="G10" s="174">
        <v>-2.1235222772525986E-2</v>
      </c>
      <c r="H10" s="174">
        <v>-8.5969566327210641E-3</v>
      </c>
      <c r="I10" s="174">
        <v>8.0010740252433932E-2</v>
      </c>
      <c r="J10" s="215" t="s">
        <v>176</v>
      </c>
    </row>
    <row r="11" spans="1:11" ht="12.75" customHeight="1">
      <c r="A11" s="213" t="s">
        <v>1127</v>
      </c>
      <c r="B11" s="216" t="s">
        <v>596</v>
      </c>
      <c r="C11" s="214">
        <v>124.77030000000001</v>
      </c>
      <c r="D11" s="214">
        <v>125.04340000000001</v>
      </c>
      <c r="E11" s="174">
        <v>-2.184041700721505E-3</v>
      </c>
      <c r="F11" s="174">
        <v>-3.9570591136663049E-4</v>
      </c>
      <c r="G11" s="174">
        <v>-1.9433666737135393E-2</v>
      </c>
      <c r="H11" s="174">
        <v>9.6342684113976916E-3</v>
      </c>
      <c r="I11" s="174">
        <v>6.5350782857643397E-2</v>
      </c>
      <c r="J11" s="215" t="s">
        <v>590</v>
      </c>
    </row>
    <row r="12" spans="1:11" ht="12.75" customHeight="1">
      <c r="A12" s="213" t="s">
        <v>1127</v>
      </c>
      <c r="B12" s="216" t="s">
        <v>597</v>
      </c>
      <c r="C12" s="214">
        <v>187.19579999999999</v>
      </c>
      <c r="D12" s="214">
        <v>187.50620000000001</v>
      </c>
      <c r="E12" s="174">
        <v>-1.65541192771234E-3</v>
      </c>
      <c r="F12" s="174">
        <v>-1.3490662256769744E-3</v>
      </c>
      <c r="G12" s="174">
        <v>-2.041425057130709E-2</v>
      </c>
      <c r="H12" s="174">
        <v>-6.4191434206700053E-3</v>
      </c>
      <c r="I12" s="174">
        <v>8.7441464807894942E-2</v>
      </c>
      <c r="J12" s="215" t="s">
        <v>179</v>
      </c>
    </row>
    <row r="13" spans="1:11" ht="12.75" customHeight="1">
      <c r="A13" s="216" t="s">
        <v>1128</v>
      </c>
      <c r="B13" s="216" t="s">
        <v>598</v>
      </c>
      <c r="C13" s="214">
        <v>132.1943</v>
      </c>
      <c r="D13" s="214">
        <v>132.16909999999999</v>
      </c>
      <c r="E13" s="174">
        <v>1.9066483769665017E-4</v>
      </c>
      <c r="F13" s="174">
        <v>-1.8133181078052916E-3</v>
      </c>
      <c r="G13" s="174">
        <v>-5.8194409034948557E-3</v>
      </c>
      <c r="H13" s="174">
        <v>-1.2959018113207021E-2</v>
      </c>
      <c r="I13" s="174">
        <v>2.6848894751418717E-2</v>
      </c>
      <c r="J13" s="215" t="s">
        <v>181</v>
      </c>
    </row>
    <row r="14" spans="1:11" ht="12.75" customHeight="1">
      <c r="A14" s="216" t="s">
        <v>1128</v>
      </c>
      <c r="B14" s="216" t="s">
        <v>599</v>
      </c>
      <c r="C14" s="214">
        <v>153.98070000000001</v>
      </c>
      <c r="D14" s="214">
        <v>153.9451</v>
      </c>
      <c r="E14" s="174">
        <v>2.3125127074532744E-4</v>
      </c>
      <c r="F14" s="174">
        <v>-1.6213225971512715E-3</v>
      </c>
      <c r="G14" s="174">
        <v>-2.7905934528233622E-3</v>
      </c>
      <c r="H14" s="174">
        <v>-6.6466250782201437E-3</v>
      </c>
      <c r="I14" s="174">
        <v>5.66754951011752E-2</v>
      </c>
      <c r="J14" s="215" t="s">
        <v>183</v>
      </c>
    </row>
    <row r="15" spans="1:11" ht="12.75" customHeight="1">
      <c r="A15" s="216" t="s">
        <v>1128</v>
      </c>
      <c r="B15" s="216" t="s">
        <v>600</v>
      </c>
      <c r="C15" s="214">
        <v>141.4341</v>
      </c>
      <c r="D15" s="214">
        <v>141.31120000000001</v>
      </c>
      <c r="E15" s="174">
        <v>8.6971167182776118E-4</v>
      </c>
      <c r="F15" s="174">
        <v>-1.0773089331813984E-3</v>
      </c>
      <c r="G15" s="174">
        <v>-3.1709001719713663E-3</v>
      </c>
      <c r="H15" s="174">
        <v>-5.5028699161209773E-3</v>
      </c>
      <c r="I15" s="174">
        <v>3.5631815893512497E-2</v>
      </c>
      <c r="J15" s="215" t="s">
        <v>182</v>
      </c>
    </row>
    <row r="16" spans="1:11" ht="12.75" customHeight="1">
      <c r="A16" s="213" t="s">
        <v>1060</v>
      </c>
      <c r="B16" s="213" t="s">
        <v>601</v>
      </c>
      <c r="C16" s="214">
        <v>168.92500000000001</v>
      </c>
      <c r="D16" s="214">
        <v>166.41419999999999</v>
      </c>
      <c r="E16" s="174">
        <v>1.5087654779460032E-2</v>
      </c>
      <c r="F16" s="174">
        <v>2.8661203601813307E-3</v>
      </c>
      <c r="G16" s="174">
        <v>5.7106863421006529E-3</v>
      </c>
      <c r="H16" s="174">
        <v>4.42875600422847E-2</v>
      </c>
      <c r="I16" s="174">
        <v>7.4942672118224918E-2</v>
      </c>
      <c r="J16" s="215" t="s">
        <v>180</v>
      </c>
    </row>
    <row r="17" spans="1:10" ht="12.75" customHeight="1">
      <c r="A17" s="213" t="s">
        <v>1060</v>
      </c>
      <c r="B17" s="213" t="s">
        <v>1146</v>
      </c>
      <c r="C17" s="214">
        <v>100.9983</v>
      </c>
      <c r="D17" s="214">
        <v>99.799700000000001</v>
      </c>
      <c r="E17" s="174">
        <v>1.2010056142453323E-2</v>
      </c>
      <c r="F17" s="174">
        <v>3.7333360153276149E-3</v>
      </c>
      <c r="G17" s="174">
        <v>1.0954527300736082E-2</v>
      </c>
      <c r="H17" s="174" t="s">
        <v>1064</v>
      </c>
      <c r="I17" s="174" t="s">
        <v>1064</v>
      </c>
      <c r="J17" s="215" t="s">
        <v>1147</v>
      </c>
    </row>
    <row r="18" spans="1:10" ht="12.75" customHeight="1">
      <c r="A18" s="216" t="s">
        <v>1059</v>
      </c>
      <c r="B18" s="213" t="s">
        <v>602</v>
      </c>
      <c r="C18" s="214">
        <v>223.75460000000001</v>
      </c>
      <c r="D18" s="214">
        <v>221.79570000000001</v>
      </c>
      <c r="E18" s="174">
        <v>8.83200170246763E-3</v>
      </c>
      <c r="F18" s="174">
        <v>-2.6323606370122341E-4</v>
      </c>
      <c r="G18" s="174">
        <v>2.1157082830607263E-3</v>
      </c>
      <c r="H18" s="174">
        <v>9.2702100231214588E-3</v>
      </c>
      <c r="I18" s="174">
        <v>7.5167252355691661E-2</v>
      </c>
      <c r="J18" s="215" t="s">
        <v>185</v>
      </c>
    </row>
    <row r="19" spans="1:10" ht="12.75" customHeight="1">
      <c r="A19" s="216" t="s">
        <v>1059</v>
      </c>
      <c r="B19" s="213" t="s">
        <v>603</v>
      </c>
      <c r="C19" s="214">
        <v>236.48830000000001</v>
      </c>
      <c r="D19" s="214">
        <v>234.9228</v>
      </c>
      <c r="E19" s="174">
        <v>6.6638912868398226E-3</v>
      </c>
      <c r="F19" s="174">
        <v>-1.7583325330611942E-3</v>
      </c>
      <c r="G19" s="174">
        <v>1.9497678454388041E-3</v>
      </c>
      <c r="H19" s="174">
        <v>8.4044972375172475E-3</v>
      </c>
      <c r="I19" s="174">
        <v>7.5961932980927349E-2</v>
      </c>
      <c r="J19" s="215" t="s">
        <v>184</v>
      </c>
    </row>
    <row r="20" spans="1:10" ht="12.75" customHeight="1">
      <c r="A20" s="216" t="s">
        <v>1059</v>
      </c>
      <c r="B20" s="216" t="s">
        <v>604</v>
      </c>
      <c r="C20" s="214">
        <v>203.36680000000001</v>
      </c>
      <c r="D20" s="214">
        <v>201.47460000000001</v>
      </c>
      <c r="E20" s="174">
        <v>9.3917545933829994E-3</v>
      </c>
      <c r="F20" s="174">
        <v>-1.1868288765281001E-3</v>
      </c>
      <c r="G20" s="174">
        <v>8.5829981830038858E-4</v>
      </c>
      <c r="H20" s="174">
        <v>7.5778857525344075E-3</v>
      </c>
      <c r="I20" s="174">
        <v>7.0159151096321093E-2</v>
      </c>
      <c r="J20" s="215" t="s">
        <v>186</v>
      </c>
    </row>
    <row r="21" spans="1:10" ht="12.75" customHeight="1">
      <c r="A21" s="216" t="s">
        <v>1059</v>
      </c>
      <c r="B21" s="216" t="s">
        <v>1126</v>
      </c>
      <c r="C21" s="214">
        <v>103.75879999999999</v>
      </c>
      <c r="D21" s="214">
        <v>103.2222</v>
      </c>
      <c r="E21" s="174">
        <v>5.1984941223883318E-3</v>
      </c>
      <c r="F21" s="174">
        <v>1.1876205143185969E-2</v>
      </c>
      <c r="G21" s="174">
        <v>2.1735769535654217E-2</v>
      </c>
      <c r="H21" s="174" t="s">
        <v>1064</v>
      </c>
      <c r="I21" s="174" t="s">
        <v>1064</v>
      </c>
      <c r="J21" s="215">
        <v>42314</v>
      </c>
    </row>
    <row r="22" spans="1:10" ht="12.75" customHeight="1">
      <c r="A22" s="216" t="s">
        <v>1059</v>
      </c>
      <c r="B22" s="216" t="s">
        <v>605</v>
      </c>
      <c r="C22" s="214">
        <v>160.42959999999999</v>
      </c>
      <c r="D22" s="214">
        <v>160.29859999999999</v>
      </c>
      <c r="E22" s="174">
        <v>8.1722485411600749E-4</v>
      </c>
      <c r="F22" s="174">
        <v>5.7206744849636199E-3</v>
      </c>
      <c r="G22" s="174">
        <v>1.1904078596059107E-2</v>
      </c>
      <c r="H22" s="174">
        <v>4.7414851221410231E-2</v>
      </c>
      <c r="I22" s="174">
        <v>5.8021650090529286E-2</v>
      </c>
      <c r="J22" s="215" t="s">
        <v>188</v>
      </c>
    </row>
    <row r="23" spans="1:10" ht="12.75" customHeight="1">
      <c r="A23" s="216" t="s">
        <v>1059</v>
      </c>
      <c r="B23" s="213" t="s">
        <v>606</v>
      </c>
      <c r="C23" s="214">
        <v>195.11949999999999</v>
      </c>
      <c r="D23" s="214">
        <v>193.78800000000001</v>
      </c>
      <c r="E23" s="174">
        <v>6.870910479492935E-3</v>
      </c>
      <c r="F23" s="174">
        <v>5.7619507800069358E-3</v>
      </c>
      <c r="G23" s="174">
        <v>1.1658051236318464E-2</v>
      </c>
      <c r="H23" s="174">
        <v>1.5834184115731995E-2</v>
      </c>
      <c r="I23" s="174">
        <v>7.4646887636907744E-2</v>
      </c>
      <c r="J23" s="215" t="s">
        <v>187</v>
      </c>
    </row>
    <row r="24" spans="1:10" ht="12.75" customHeight="1">
      <c r="A24" s="51" t="s">
        <v>505</v>
      </c>
    </row>
    <row r="25" spans="1:10" ht="12.75" customHeight="1">
      <c r="A25" s="51" t="s">
        <v>1129</v>
      </c>
    </row>
    <row r="26" spans="1:10" ht="12.75" customHeight="1">
      <c r="A26" s="51"/>
    </row>
    <row r="27" spans="1:10" ht="12.75" customHeight="1">
      <c r="A27" s="684"/>
    </row>
    <row r="28" spans="1:10" ht="12.75" customHeight="1"/>
    <row r="29" spans="1:10" ht="12.75" customHeight="1"/>
    <row r="30" spans="1:10" ht="12.75" customHeight="1"/>
    <row r="31" spans="1:10" ht="12.75" customHeight="1"/>
    <row r="32" spans="1:10" ht="12.75" customHeight="1">
      <c r="A32" s="469" t="s">
        <v>354</v>
      </c>
      <c r="J32" s="372" t="str">
        <f>Naslovnica!A20</f>
        <v>Ožujak 2016.</v>
      </c>
    </row>
    <row r="33" spans="1:11" ht="12.75" customHeight="1">
      <c r="A33" s="128" t="s">
        <v>355</v>
      </c>
      <c r="J33" s="118" t="str">
        <f>Naslovnica!A24</f>
        <v>March 2016</v>
      </c>
    </row>
    <row r="34" spans="1:11" ht="12.75" customHeight="1"/>
    <row r="35" spans="1:11" ht="12.75" customHeight="1">
      <c r="K35" s="88"/>
    </row>
    <row r="36" spans="1:11" ht="12.75" customHeight="1"/>
    <row r="37" spans="1:11" ht="12.75" customHeight="1">
      <c r="K37" s="88"/>
    </row>
    <row r="38" spans="1:11" ht="12.75" customHeight="1">
      <c r="K38" s="88"/>
    </row>
    <row r="39" spans="1:11" ht="12.75" customHeight="1">
      <c r="K39" s="88"/>
    </row>
    <row r="40" spans="1:11" ht="12.75" customHeight="1">
      <c r="K40" s="88"/>
    </row>
    <row r="41" spans="1:11" ht="12.75" customHeight="1">
      <c r="K41" s="88"/>
    </row>
    <row r="42" spans="1:11" ht="12.75" customHeight="1"/>
    <row r="43" spans="1:11" ht="12.75" customHeight="1"/>
    <row r="44" spans="1:11" ht="12.75" customHeight="1"/>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c r="A65" s="51"/>
    </row>
    <row r="66" spans="1:10" ht="12.75" customHeight="1">
      <c r="A66" s="51" t="s">
        <v>505</v>
      </c>
    </row>
    <row r="67" spans="1:10" ht="12.75" customHeight="1"/>
    <row r="68" spans="1:10" ht="12.75" customHeight="1">
      <c r="A68" s="75" t="s">
        <v>317</v>
      </c>
    </row>
    <row r="69" spans="1:10" ht="12.75" customHeight="1"/>
    <row r="70" spans="1:10" ht="12.75" customHeight="1"/>
    <row r="71" spans="1:10" ht="12.75" customHeight="1"/>
    <row r="72" spans="1:10" ht="12.75" customHeight="1"/>
    <row r="73" spans="1:10" ht="12.75" customHeight="1"/>
    <row r="75" spans="1:10">
      <c r="J75" s="683" t="s">
        <v>365</v>
      </c>
    </row>
    <row r="76" spans="1:10" ht="12.75" customHeight="1"/>
  </sheetData>
  <mergeCells count="4">
    <mergeCell ref="A4:A6"/>
    <mergeCell ref="B4:B6"/>
    <mergeCell ref="C4:D4"/>
    <mergeCell ref="E4:I4"/>
  </mergeCells>
  <hyperlinks>
    <hyperlink ref="A68" location="'2 Sadržaj'!A1" display="Sadržaj / Contents"/>
  </hyperlinks>
  <pageMargins left="0.7" right="0.7" top="0.75" bottom="0.75" header="0.3" footer="0.3"/>
  <pageSetup paperSize="9" scale="72" orientation="portrait" r:id="rId1"/>
  <ignoredErrors>
    <ignoredError sqref="E5:E6 D5:D6"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47"/>
  <sheetViews>
    <sheetView showGridLines="0" zoomScaleNormal="100" workbookViewId="0"/>
  </sheetViews>
  <sheetFormatPr defaultRowHeight="12.75"/>
  <cols>
    <col min="1" max="1" width="10.7109375" style="101" customWidth="1"/>
    <col min="2" max="2" width="11.140625" style="101" customWidth="1"/>
    <col min="3" max="3" width="10.7109375" style="101" customWidth="1"/>
    <col min="4" max="4" width="3.5703125" style="101" customWidth="1"/>
    <col min="5" max="9" width="11.42578125" style="101" customWidth="1"/>
    <col min="10" max="16384" width="9.140625" style="101"/>
  </cols>
  <sheetData>
    <row r="1" spans="1:9" ht="15">
      <c r="A1" s="551" t="s">
        <v>414</v>
      </c>
      <c r="B1" s="552"/>
      <c r="C1" s="552"/>
      <c r="D1" s="552"/>
      <c r="E1" s="552"/>
      <c r="F1" s="552"/>
      <c r="G1" s="552"/>
      <c r="H1" s="552"/>
      <c r="I1" s="552"/>
    </row>
    <row r="2" spans="1:9">
      <c r="A2" s="553" t="s">
        <v>415</v>
      </c>
      <c r="B2" s="552"/>
      <c r="C2" s="552"/>
      <c r="D2" s="552"/>
      <c r="E2" s="552"/>
      <c r="F2" s="552"/>
      <c r="G2" s="552"/>
      <c r="H2" s="552"/>
      <c r="I2" s="552"/>
    </row>
    <row r="4" spans="1:9">
      <c r="A4" s="102" t="s">
        <v>416</v>
      </c>
      <c r="I4" s="103"/>
    </row>
    <row r="5" spans="1:9">
      <c r="A5" s="104" t="s">
        <v>417</v>
      </c>
      <c r="I5" s="105"/>
    </row>
    <row r="7" spans="1:9" ht="26.25" customHeight="1">
      <c r="A7" s="791" t="s">
        <v>915</v>
      </c>
      <c r="B7" s="791"/>
      <c r="C7" s="791"/>
      <c r="D7" s="102"/>
      <c r="E7" s="791" t="s">
        <v>450</v>
      </c>
      <c r="F7" s="791"/>
      <c r="G7" s="791"/>
      <c r="H7" s="791"/>
      <c r="I7" s="102"/>
    </row>
    <row r="8" spans="1:9" ht="27.75" customHeight="1">
      <c r="A8" s="790" t="s">
        <v>916</v>
      </c>
      <c r="B8" s="790"/>
      <c r="C8" s="790"/>
      <c r="E8" s="790" t="s">
        <v>449</v>
      </c>
      <c r="F8" s="790"/>
      <c r="G8" s="790"/>
      <c r="H8" s="790"/>
    </row>
    <row r="10" spans="1:9" ht="26.25" customHeight="1">
      <c r="A10" s="432" t="s">
        <v>418</v>
      </c>
      <c r="B10" s="432" t="s">
        <v>448</v>
      </c>
      <c r="C10" s="432" t="s">
        <v>419</v>
      </c>
    </row>
    <row r="11" spans="1:9">
      <c r="A11" s="217" t="s">
        <v>447</v>
      </c>
      <c r="B11" s="660" t="s">
        <v>1037</v>
      </c>
      <c r="C11" s="218">
        <v>214</v>
      </c>
    </row>
    <row r="12" spans="1:9">
      <c r="A12" s="217" t="s">
        <v>639</v>
      </c>
      <c r="B12" s="218">
        <v>49</v>
      </c>
      <c r="C12" s="218">
        <v>49</v>
      </c>
    </row>
    <row r="13" spans="1:9">
      <c r="A13" s="217" t="s">
        <v>704</v>
      </c>
      <c r="B13" s="218">
        <v>59</v>
      </c>
      <c r="C13" s="218">
        <v>59</v>
      </c>
    </row>
    <row r="14" spans="1:9">
      <c r="A14" s="217" t="s">
        <v>1057</v>
      </c>
      <c r="B14" s="218">
        <v>96</v>
      </c>
      <c r="C14" s="218">
        <v>95</v>
      </c>
    </row>
    <row r="15" spans="1:9">
      <c r="A15" s="217" t="s">
        <v>1154</v>
      </c>
      <c r="B15" s="218">
        <v>137</v>
      </c>
      <c r="C15" s="218">
        <v>135</v>
      </c>
    </row>
    <row r="16" spans="1:9">
      <c r="A16" s="51" t="s">
        <v>505</v>
      </c>
    </row>
    <row r="17" spans="1:9">
      <c r="A17" s="51"/>
    </row>
    <row r="23" spans="1:9">
      <c r="E23" s="51" t="s">
        <v>505</v>
      </c>
    </row>
    <row r="24" spans="1:9">
      <c r="E24" s="51"/>
    </row>
    <row r="25" spans="1:9" ht="27" customHeight="1">
      <c r="A25" s="791" t="s">
        <v>917</v>
      </c>
      <c r="B25" s="791"/>
      <c r="C25" s="791"/>
      <c r="E25" s="791" t="s">
        <v>619</v>
      </c>
      <c r="F25" s="791"/>
      <c r="G25" s="791"/>
      <c r="H25" s="792" t="s">
        <v>690</v>
      </c>
      <c r="I25" s="792"/>
    </row>
    <row r="26" spans="1:9" ht="30" customHeight="1">
      <c r="A26" s="790" t="s">
        <v>918</v>
      </c>
      <c r="B26" s="790"/>
      <c r="C26" s="790"/>
      <c r="E26" s="790" t="s">
        <v>620</v>
      </c>
      <c r="F26" s="790"/>
      <c r="G26" s="790"/>
      <c r="H26" s="145"/>
      <c r="I26" s="146"/>
    </row>
    <row r="28" spans="1:9" ht="27" customHeight="1">
      <c r="A28" s="432" t="s">
        <v>420</v>
      </c>
      <c r="B28" s="432" t="s">
        <v>448</v>
      </c>
      <c r="C28" s="432" t="s">
        <v>419</v>
      </c>
    </row>
    <row r="29" spans="1:9">
      <c r="A29" s="219" t="s">
        <v>1081</v>
      </c>
      <c r="B29" s="218">
        <v>108</v>
      </c>
      <c r="C29" s="218">
        <v>107</v>
      </c>
    </row>
    <row r="30" spans="1:9">
      <c r="A30" s="219" t="s">
        <v>1100</v>
      </c>
      <c r="B30" s="218">
        <v>118</v>
      </c>
      <c r="C30" s="218">
        <v>117</v>
      </c>
    </row>
    <row r="31" spans="1:9">
      <c r="A31" s="219" t="s">
        <v>1120</v>
      </c>
      <c r="B31" s="218">
        <v>126</v>
      </c>
      <c r="C31" s="218">
        <v>124</v>
      </c>
    </row>
    <row r="32" spans="1:9">
      <c r="A32" s="219" t="s">
        <v>1155</v>
      </c>
      <c r="B32" s="218">
        <v>137</v>
      </c>
      <c r="C32" s="218">
        <v>135</v>
      </c>
    </row>
    <row r="33" spans="1:9">
      <c r="A33" s="219" t="s">
        <v>1407</v>
      </c>
      <c r="B33" s="218">
        <v>146</v>
      </c>
      <c r="C33" s="218">
        <v>144</v>
      </c>
    </row>
    <row r="34" spans="1:9" ht="15">
      <c r="A34" s="51" t="s">
        <v>505</v>
      </c>
      <c r="B34"/>
      <c r="C34"/>
    </row>
    <row r="35" spans="1:9" ht="15">
      <c r="A35"/>
      <c r="B35"/>
      <c r="C35"/>
    </row>
    <row r="36" spans="1:9" ht="15">
      <c r="A36"/>
      <c r="B36"/>
      <c r="C36"/>
    </row>
    <row r="37" spans="1:9" ht="15">
      <c r="A37"/>
      <c r="B37"/>
      <c r="C37"/>
    </row>
    <row r="38" spans="1:9" ht="15">
      <c r="A38"/>
      <c r="B38"/>
      <c r="C38"/>
    </row>
    <row r="39" spans="1:9" ht="15">
      <c r="A39"/>
      <c r="B39"/>
      <c r="C39"/>
    </row>
    <row r="40" spans="1:9" ht="15">
      <c r="A40"/>
      <c r="B40"/>
      <c r="C40"/>
      <c r="E40" s="51" t="s">
        <v>505</v>
      </c>
    </row>
    <row r="41" spans="1:9">
      <c r="E41" s="51"/>
    </row>
    <row r="42" spans="1:9" ht="68.25" customHeight="1">
      <c r="A42" s="788" t="s">
        <v>1039</v>
      </c>
      <c r="B42" s="788"/>
      <c r="C42" s="788"/>
      <c r="D42" s="788"/>
      <c r="E42" s="788"/>
      <c r="F42" s="788"/>
      <c r="G42" s="788"/>
      <c r="H42" s="788"/>
      <c r="I42" s="788"/>
    </row>
    <row r="44" spans="1:9" ht="69" customHeight="1">
      <c r="A44" s="789" t="s">
        <v>1038</v>
      </c>
      <c r="B44" s="789"/>
      <c r="C44" s="789"/>
      <c r="D44" s="789"/>
      <c r="E44" s="789"/>
      <c r="F44" s="789"/>
      <c r="G44" s="789"/>
      <c r="H44" s="789"/>
      <c r="I44" s="789"/>
    </row>
    <row r="45" spans="1:9">
      <c r="A45" s="75" t="s">
        <v>317</v>
      </c>
    </row>
    <row r="46" spans="1:9">
      <c r="I46" s="106"/>
    </row>
    <row r="47" spans="1:9">
      <c r="I47" s="106" t="s">
        <v>1118</v>
      </c>
    </row>
  </sheetData>
  <mergeCells count="11">
    <mergeCell ref="A42:I42"/>
    <mergeCell ref="A44:I44"/>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101" customWidth="1"/>
    <col min="4" max="4" width="3.5703125" style="101" customWidth="1"/>
    <col min="5" max="9" width="11.42578125" style="101" customWidth="1"/>
    <col min="10" max="16384" width="9.140625" style="101"/>
  </cols>
  <sheetData>
    <row r="1" spans="1:9">
      <c r="A1" s="102" t="s">
        <v>421</v>
      </c>
      <c r="I1" s="103"/>
    </row>
    <row r="2" spans="1:9">
      <c r="A2" s="104" t="s">
        <v>422</v>
      </c>
      <c r="I2" s="105"/>
    </row>
    <row r="4" spans="1:9" ht="26.25" customHeight="1">
      <c r="A4" s="791" t="s">
        <v>919</v>
      </c>
      <c r="B4" s="791"/>
      <c r="C4" s="791"/>
      <c r="D4" s="102"/>
      <c r="E4" s="791" t="s">
        <v>451</v>
      </c>
      <c r="F4" s="791"/>
      <c r="G4" s="791"/>
      <c r="H4" s="791"/>
      <c r="I4" s="102"/>
    </row>
    <row r="5" spans="1:9" ht="27.75" customHeight="1">
      <c r="A5" s="790" t="s">
        <v>920</v>
      </c>
      <c r="B5" s="790"/>
      <c r="C5" s="790"/>
      <c r="E5" s="790" t="s">
        <v>452</v>
      </c>
      <c r="F5" s="790"/>
      <c r="G5" s="790"/>
      <c r="H5" s="790"/>
    </row>
    <row r="7" spans="1:9" ht="26.25" customHeight="1">
      <c r="A7" s="432" t="s">
        <v>418</v>
      </c>
      <c r="B7" s="432" t="s">
        <v>448</v>
      </c>
      <c r="C7" s="432" t="s">
        <v>419</v>
      </c>
    </row>
    <row r="8" spans="1:9">
      <c r="A8" s="217" t="s">
        <v>447</v>
      </c>
      <c r="B8" s="218">
        <v>8027</v>
      </c>
      <c r="C8" s="218">
        <v>8367</v>
      </c>
    </row>
    <row r="9" spans="1:9">
      <c r="A9" s="217" t="s">
        <v>639</v>
      </c>
      <c r="B9" s="218">
        <v>10639</v>
      </c>
      <c r="C9" s="218">
        <v>11091</v>
      </c>
    </row>
    <row r="10" spans="1:9">
      <c r="A10" s="217" t="s">
        <v>704</v>
      </c>
      <c r="B10" s="218">
        <v>13311</v>
      </c>
      <c r="C10" s="218">
        <v>13874</v>
      </c>
    </row>
    <row r="11" spans="1:9">
      <c r="A11" s="217" t="s">
        <v>1057</v>
      </c>
      <c r="B11" s="218">
        <v>14706</v>
      </c>
      <c r="C11" s="218">
        <v>15335</v>
      </c>
    </row>
    <row r="12" spans="1:9">
      <c r="A12" s="217" t="s">
        <v>1154</v>
      </c>
      <c r="B12" s="218">
        <v>14285</v>
      </c>
      <c r="C12" s="218">
        <v>14904</v>
      </c>
    </row>
    <row r="13" spans="1:9">
      <c r="A13" s="51" t="s">
        <v>505</v>
      </c>
    </row>
    <row r="14" spans="1:9">
      <c r="A14" s="51"/>
    </row>
    <row r="20" spans="1:9">
      <c r="E20" s="51" t="s">
        <v>505</v>
      </c>
    </row>
    <row r="22" spans="1:9" ht="27" customHeight="1">
      <c r="A22" s="791" t="s">
        <v>921</v>
      </c>
      <c r="B22" s="791"/>
      <c r="C22" s="791"/>
      <c r="E22" s="791" t="s">
        <v>621</v>
      </c>
      <c r="F22" s="791"/>
      <c r="G22" s="791"/>
      <c r="H22" s="792" t="s">
        <v>690</v>
      </c>
      <c r="I22" s="792"/>
    </row>
    <row r="23" spans="1:9" ht="30" customHeight="1">
      <c r="A23" s="790" t="s">
        <v>922</v>
      </c>
      <c r="B23" s="790"/>
      <c r="C23" s="790"/>
      <c r="E23" s="790" t="s">
        <v>622</v>
      </c>
      <c r="F23" s="790"/>
      <c r="G23" s="790"/>
      <c r="H23" s="145"/>
    </row>
    <row r="25" spans="1:9" ht="27" customHeight="1">
      <c r="A25" s="432" t="s">
        <v>420</v>
      </c>
      <c r="B25" s="432" t="s">
        <v>448</v>
      </c>
      <c r="C25" s="432" t="s">
        <v>419</v>
      </c>
    </row>
    <row r="26" spans="1:9">
      <c r="A26" s="219" t="s">
        <v>1081</v>
      </c>
      <c r="B26" s="218">
        <v>14630</v>
      </c>
      <c r="C26" s="218">
        <v>15252</v>
      </c>
    </row>
    <row r="27" spans="1:9">
      <c r="A27" s="219" t="s">
        <v>1100</v>
      </c>
      <c r="B27" s="218">
        <v>14763</v>
      </c>
      <c r="C27" s="218">
        <v>15403</v>
      </c>
    </row>
    <row r="28" spans="1:9">
      <c r="A28" s="219" t="s">
        <v>1120</v>
      </c>
      <c r="B28" s="218">
        <v>14547</v>
      </c>
      <c r="C28" s="218">
        <v>15181</v>
      </c>
    </row>
    <row r="29" spans="1:9">
      <c r="A29" s="219" t="s">
        <v>1155</v>
      </c>
      <c r="B29" s="218">
        <v>14285</v>
      </c>
      <c r="C29" s="218">
        <v>14904</v>
      </c>
    </row>
    <row r="30" spans="1:9">
      <c r="A30" s="219" t="s">
        <v>1407</v>
      </c>
      <c r="B30" s="218">
        <v>13915</v>
      </c>
      <c r="C30" s="218">
        <v>14502</v>
      </c>
    </row>
    <row r="31" spans="1:9" ht="15">
      <c r="A31" s="51" t="s">
        <v>505</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505</v>
      </c>
    </row>
    <row r="38" spans="1:5" ht="15">
      <c r="A38"/>
      <c r="B38"/>
      <c r="C38"/>
      <c r="E38" s="51"/>
    </row>
    <row r="39" spans="1:5">
      <c r="A39" s="75" t="s">
        <v>317</v>
      </c>
    </row>
    <row r="54" spans="9:9">
      <c r="I54" s="106"/>
    </row>
    <row r="55" spans="9:9">
      <c r="I55" s="106" t="s">
        <v>1119</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3"/>
  <sheetViews>
    <sheetView showGridLines="0" zoomScale="90" zoomScaleNormal="9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547" t="s">
        <v>433</v>
      </c>
      <c r="B1" s="355"/>
      <c r="C1" s="355"/>
      <c r="D1" s="356"/>
      <c r="E1" s="356"/>
      <c r="F1" s="356"/>
      <c r="G1" s="356"/>
      <c r="H1" s="356"/>
      <c r="I1" s="356"/>
      <c r="J1" s="356"/>
      <c r="K1" s="356"/>
      <c r="L1" s="356"/>
      <c r="M1" s="356"/>
      <c r="N1" s="356"/>
      <c r="O1" s="356"/>
      <c r="P1" s="356"/>
    </row>
    <row r="2" spans="1:16" ht="18">
      <c r="A2" s="357" t="s">
        <v>434</v>
      </c>
      <c r="B2" s="355"/>
      <c r="C2" s="355"/>
      <c r="D2" s="356"/>
      <c r="E2" s="356"/>
      <c r="F2" s="356"/>
      <c r="G2" s="356"/>
      <c r="H2" s="356"/>
      <c r="I2" s="356"/>
      <c r="J2" s="356"/>
      <c r="K2" s="356"/>
      <c r="L2" s="356"/>
      <c r="M2" s="356"/>
      <c r="N2" s="356"/>
      <c r="O2" s="356"/>
      <c r="P2" s="356"/>
    </row>
    <row r="3" spans="1:16" ht="12.75" customHeight="1">
      <c r="A3" s="506" t="s">
        <v>1334</v>
      </c>
    </row>
    <row r="4" spans="1:16" ht="12.75" customHeight="1">
      <c r="A4" s="129" t="s">
        <v>1335</v>
      </c>
      <c r="H4" s="88"/>
      <c r="J4" s="88"/>
    </row>
    <row r="5" spans="1:16" ht="12.75" customHeight="1">
      <c r="L5" s="793" t="s">
        <v>132</v>
      </c>
      <c r="M5" s="794"/>
      <c r="N5" s="794"/>
      <c r="O5" s="794"/>
      <c r="P5" s="794"/>
    </row>
    <row r="6" spans="1:16" ht="24" customHeight="1">
      <c r="A6" s="795" t="s">
        <v>508</v>
      </c>
      <c r="B6" s="797" t="s">
        <v>693</v>
      </c>
      <c r="C6" s="797"/>
      <c r="D6" s="797"/>
      <c r="E6" s="797"/>
      <c r="F6" s="797"/>
      <c r="G6" s="797" t="s">
        <v>694</v>
      </c>
      <c r="H6" s="797"/>
      <c r="I6" s="797"/>
      <c r="J6" s="797"/>
      <c r="K6" s="797"/>
      <c r="L6" s="797" t="s">
        <v>692</v>
      </c>
      <c r="M6" s="797"/>
      <c r="N6" s="797"/>
      <c r="O6" s="797"/>
      <c r="P6" s="797"/>
    </row>
    <row r="7" spans="1:16" ht="48" customHeight="1">
      <c r="A7" s="796"/>
      <c r="B7" s="795" t="s">
        <v>506</v>
      </c>
      <c r="C7" s="795"/>
      <c r="D7" s="795"/>
      <c r="E7" s="795" t="s">
        <v>1074</v>
      </c>
      <c r="F7" s="795"/>
      <c r="G7" s="795" t="s">
        <v>506</v>
      </c>
      <c r="H7" s="795"/>
      <c r="I7" s="795"/>
      <c r="J7" s="795" t="s">
        <v>1075</v>
      </c>
      <c r="K7" s="795"/>
      <c r="L7" s="795" t="s">
        <v>507</v>
      </c>
      <c r="M7" s="795"/>
      <c r="N7" s="795"/>
      <c r="O7" s="795" t="s">
        <v>1075</v>
      </c>
      <c r="P7" s="795"/>
    </row>
    <row r="8" spans="1:16" ht="24">
      <c r="A8" s="796"/>
      <c r="B8" s="433" t="s">
        <v>1333</v>
      </c>
      <c r="C8" s="433" t="s">
        <v>1416</v>
      </c>
      <c r="D8" s="434" t="s">
        <v>509</v>
      </c>
      <c r="E8" s="713" t="s">
        <v>1333</v>
      </c>
      <c r="F8" s="713" t="s">
        <v>1416</v>
      </c>
      <c r="G8" s="713" t="s">
        <v>1333</v>
      </c>
      <c r="H8" s="713" t="s">
        <v>1416</v>
      </c>
      <c r="I8" s="434" t="s">
        <v>509</v>
      </c>
      <c r="J8" s="713" t="s">
        <v>1333</v>
      </c>
      <c r="K8" s="713" t="s">
        <v>1416</v>
      </c>
      <c r="L8" s="713" t="s">
        <v>1333</v>
      </c>
      <c r="M8" s="713" t="s">
        <v>1416</v>
      </c>
      <c r="N8" s="434" t="s">
        <v>509</v>
      </c>
      <c r="O8" s="713" t="s">
        <v>1333</v>
      </c>
      <c r="P8" s="713" t="s">
        <v>1416</v>
      </c>
    </row>
    <row r="9" spans="1:16" ht="14.25" customHeight="1">
      <c r="A9" s="220" t="s">
        <v>1368</v>
      </c>
      <c r="B9" s="221">
        <v>0</v>
      </c>
      <c r="C9" s="221">
        <v>16373.543</v>
      </c>
      <c r="D9" s="222" t="s">
        <v>1041</v>
      </c>
      <c r="E9" s="223" t="s">
        <v>1041</v>
      </c>
      <c r="F9" s="224">
        <v>9.4980723797102266E-3</v>
      </c>
      <c r="G9" s="221">
        <v>51170.129979999998</v>
      </c>
      <c r="H9" s="221">
        <v>52242.341</v>
      </c>
      <c r="I9" s="222">
        <v>102.09538459335374</v>
      </c>
      <c r="J9" s="223">
        <v>6.2381366005953058E-2</v>
      </c>
      <c r="K9" s="224">
        <v>6.4908075880950447E-2</v>
      </c>
      <c r="L9" s="221">
        <v>51170.129979999998</v>
      </c>
      <c r="M9" s="221">
        <v>68615.884000000005</v>
      </c>
      <c r="N9" s="225">
        <v>134.09362850322785</v>
      </c>
      <c r="O9" s="226">
        <v>2.0140813501715791E-2</v>
      </c>
      <c r="P9" s="224">
        <v>2.7134338989083257E-2</v>
      </c>
    </row>
    <row r="10" spans="1:16" ht="14.25" customHeight="1">
      <c r="A10" s="220" t="s">
        <v>1369</v>
      </c>
      <c r="B10" s="221">
        <v>212624.53952000002</v>
      </c>
      <c r="C10" s="221">
        <v>192069.21249000001</v>
      </c>
      <c r="D10" s="222">
        <v>90.332570701197668</v>
      </c>
      <c r="E10" s="223">
        <v>0.12359450554434986</v>
      </c>
      <c r="F10" s="224">
        <v>0.11141677046586458</v>
      </c>
      <c r="G10" s="221">
        <v>177561.72265000001</v>
      </c>
      <c r="H10" s="221">
        <v>126954.19433</v>
      </c>
      <c r="I10" s="222">
        <v>71.498627314089077</v>
      </c>
      <c r="J10" s="223">
        <v>0.21646501217812963</v>
      </c>
      <c r="K10" s="224">
        <v>0.15773321641494908</v>
      </c>
      <c r="L10" s="221">
        <v>390186.26217</v>
      </c>
      <c r="M10" s="221">
        <v>319023.40681999997</v>
      </c>
      <c r="N10" s="225">
        <v>81.761824479869787</v>
      </c>
      <c r="O10" s="226">
        <v>0.15357922171331473</v>
      </c>
      <c r="P10" s="224">
        <v>0.12615867874129691</v>
      </c>
    </row>
    <row r="11" spans="1:16" ht="14.25" customHeight="1">
      <c r="A11" s="220" t="s">
        <v>1370</v>
      </c>
      <c r="B11" s="221">
        <v>16694.252479999999</v>
      </c>
      <c r="C11" s="221">
        <v>21530.997100000001</v>
      </c>
      <c r="D11" s="222">
        <v>128.97251389838812</v>
      </c>
      <c r="E11" s="223">
        <v>9.7040439704470481E-3</v>
      </c>
      <c r="F11" s="224">
        <v>1.2489842232871102E-2</v>
      </c>
      <c r="G11" s="221">
        <v>0</v>
      </c>
      <c r="H11" s="221">
        <v>0</v>
      </c>
      <c r="I11" s="222" t="s">
        <v>1041</v>
      </c>
      <c r="J11" s="223" t="s">
        <v>1041</v>
      </c>
      <c r="K11" s="224" t="s">
        <v>1041</v>
      </c>
      <c r="L11" s="221">
        <v>16694.252479999999</v>
      </c>
      <c r="M11" s="221">
        <v>21530.997100000001</v>
      </c>
      <c r="N11" s="225">
        <v>128.97251389838812</v>
      </c>
      <c r="O11" s="226">
        <v>6.5709394500591475E-3</v>
      </c>
      <c r="P11" s="224">
        <v>8.5144916894806539E-3</v>
      </c>
    </row>
    <row r="12" spans="1:16" ht="14.25" customHeight="1">
      <c r="A12" s="220" t="s">
        <v>1371</v>
      </c>
      <c r="B12" s="221">
        <v>675556.73358</v>
      </c>
      <c r="C12" s="221">
        <v>613647.98598</v>
      </c>
      <c r="D12" s="222">
        <v>90.835892157876216</v>
      </c>
      <c r="E12" s="223">
        <v>0.39268797779629017</v>
      </c>
      <c r="F12" s="224">
        <v>0.35596895470341677</v>
      </c>
      <c r="G12" s="221">
        <v>210744.42512</v>
      </c>
      <c r="H12" s="221">
        <v>199686.45952999999</v>
      </c>
      <c r="I12" s="222">
        <v>94.752902439196916</v>
      </c>
      <c r="J12" s="223">
        <v>0.25691795432732434</v>
      </c>
      <c r="K12" s="224">
        <v>0.24809883361795709</v>
      </c>
      <c r="L12" s="221">
        <v>886301.15870000003</v>
      </c>
      <c r="M12" s="221">
        <v>813334.44550999999</v>
      </c>
      <c r="N12" s="225">
        <v>91.76727769407124</v>
      </c>
      <c r="O12" s="226">
        <v>0.34885247214944265</v>
      </c>
      <c r="P12" s="224">
        <v>0.32163533090918722</v>
      </c>
    </row>
    <row r="13" spans="1:16" ht="14.25" customHeight="1">
      <c r="A13" s="220" t="s">
        <v>1372</v>
      </c>
      <c r="B13" s="221">
        <v>59767.375100000005</v>
      </c>
      <c r="C13" s="221">
        <v>91191.71905</v>
      </c>
      <c r="D13" s="222">
        <v>152.57775483266954</v>
      </c>
      <c r="E13" s="223">
        <v>3.4741611621331013E-2</v>
      </c>
      <c r="F13" s="224">
        <v>5.2899091416384346E-2</v>
      </c>
      <c r="G13" s="221">
        <v>0</v>
      </c>
      <c r="H13" s="221">
        <v>0</v>
      </c>
      <c r="I13" s="222" t="s">
        <v>1041</v>
      </c>
      <c r="J13" s="223" t="s">
        <v>1041</v>
      </c>
      <c r="K13" s="224" t="s">
        <v>1041</v>
      </c>
      <c r="L13" s="221">
        <v>59767.375100000005</v>
      </c>
      <c r="M13" s="221">
        <v>91191.71905</v>
      </c>
      <c r="N13" s="225">
        <v>152.57775483266954</v>
      </c>
      <c r="O13" s="226">
        <v>2.3524731241579548E-2</v>
      </c>
      <c r="P13" s="224">
        <v>3.6062014703475094E-2</v>
      </c>
    </row>
    <row r="14" spans="1:16" ht="14.25" customHeight="1">
      <c r="A14" s="220" t="s">
        <v>1373</v>
      </c>
      <c r="B14" s="221">
        <v>7426.9757300000001</v>
      </c>
      <c r="C14" s="221">
        <v>12370.55085</v>
      </c>
      <c r="D14" s="222">
        <v>166.56242459540124</v>
      </c>
      <c r="E14" s="223">
        <v>4.3171564068355981E-3</v>
      </c>
      <c r="F14" s="224">
        <v>7.1759903980577614E-3</v>
      </c>
      <c r="G14" s="221">
        <v>0</v>
      </c>
      <c r="H14" s="221">
        <v>0</v>
      </c>
      <c r="I14" s="222" t="s">
        <v>1041</v>
      </c>
      <c r="J14" s="223" t="s">
        <v>1041</v>
      </c>
      <c r="K14" s="224" t="s">
        <v>1041</v>
      </c>
      <c r="L14" s="221">
        <v>7426.9757300000001</v>
      </c>
      <c r="M14" s="221">
        <v>12370.55085</v>
      </c>
      <c r="N14" s="225">
        <v>166.56242459540124</v>
      </c>
      <c r="O14" s="226">
        <v>2.9232939826059731E-3</v>
      </c>
      <c r="P14" s="224">
        <v>4.8919681665194606E-3</v>
      </c>
    </row>
    <row r="15" spans="1:16" ht="14.25" customHeight="1">
      <c r="A15" s="220" t="s">
        <v>1374</v>
      </c>
      <c r="B15" s="221">
        <v>0</v>
      </c>
      <c r="C15" s="221">
        <v>0</v>
      </c>
      <c r="D15" s="222" t="s">
        <v>1041</v>
      </c>
      <c r="E15" s="223" t="s">
        <v>1041</v>
      </c>
      <c r="F15" s="224" t="s">
        <v>1041</v>
      </c>
      <c r="G15" s="221">
        <v>281.55864000000003</v>
      </c>
      <c r="H15" s="221">
        <v>329.62392999999997</v>
      </c>
      <c r="I15" s="222">
        <v>117.07114723952353</v>
      </c>
      <c r="J15" s="223">
        <v>3.4324737069933817E-4</v>
      </c>
      <c r="K15" s="224">
        <v>4.095385974494729E-4</v>
      </c>
      <c r="L15" s="221">
        <v>281.55864000000003</v>
      </c>
      <c r="M15" s="221">
        <v>329.62392999999997</v>
      </c>
      <c r="N15" s="225">
        <v>117.07114723952353</v>
      </c>
      <c r="O15" s="226">
        <v>1.1082285818412408E-4</v>
      </c>
      <c r="P15" s="224">
        <v>1.3035068462477069E-4</v>
      </c>
    </row>
    <row r="16" spans="1:16" ht="14.25" customHeight="1">
      <c r="A16" s="220" t="s">
        <v>1375</v>
      </c>
      <c r="B16" s="221">
        <v>0</v>
      </c>
      <c r="C16" s="221">
        <v>0</v>
      </c>
      <c r="D16" s="222" t="s">
        <v>1041</v>
      </c>
      <c r="E16" s="223" t="s">
        <v>1041</v>
      </c>
      <c r="F16" s="224" t="s">
        <v>1041</v>
      </c>
      <c r="G16" s="221">
        <v>29466.430820000001</v>
      </c>
      <c r="H16" s="221">
        <v>80240.142189999999</v>
      </c>
      <c r="I16" s="222">
        <v>272.31035438312375</v>
      </c>
      <c r="J16" s="223">
        <v>3.5922445508541109E-2</v>
      </c>
      <c r="K16" s="224">
        <v>9.9693718510178803E-2</v>
      </c>
      <c r="L16" s="221">
        <v>29466.430820000001</v>
      </c>
      <c r="M16" s="221">
        <v>80240.142189999999</v>
      </c>
      <c r="N16" s="225">
        <v>272.31035438312375</v>
      </c>
      <c r="O16" s="226">
        <v>1.1598131330500683E-2</v>
      </c>
      <c r="P16" s="224">
        <v>3.1731183682129654E-2</v>
      </c>
    </row>
    <row r="17" spans="1:16" ht="14.25" customHeight="1">
      <c r="A17" s="220" t="s">
        <v>1376</v>
      </c>
      <c r="B17" s="221">
        <v>185774.99305000002</v>
      </c>
      <c r="C17" s="221">
        <v>186948.64163</v>
      </c>
      <c r="D17" s="222">
        <v>100.631758107338</v>
      </c>
      <c r="E17" s="223">
        <v>0.10798738687619844</v>
      </c>
      <c r="F17" s="224">
        <v>0.10844639608484545</v>
      </c>
      <c r="G17" s="221">
        <v>0</v>
      </c>
      <c r="H17" s="221">
        <v>0</v>
      </c>
      <c r="I17" s="222" t="s">
        <v>1041</v>
      </c>
      <c r="J17" s="223" t="s">
        <v>1041</v>
      </c>
      <c r="K17" s="224" t="s">
        <v>1041</v>
      </c>
      <c r="L17" s="221">
        <v>185774.99305000002</v>
      </c>
      <c r="M17" s="221">
        <v>186948.64163</v>
      </c>
      <c r="N17" s="225">
        <v>100.631758107338</v>
      </c>
      <c r="O17" s="226">
        <v>7.3121946138597585E-2</v>
      </c>
      <c r="P17" s="224">
        <v>7.3929351628510123E-2</v>
      </c>
    </row>
    <row r="18" spans="1:16" ht="14.25" customHeight="1">
      <c r="A18" s="220" t="s">
        <v>1377</v>
      </c>
      <c r="B18" s="221">
        <v>72154.651549999995</v>
      </c>
      <c r="C18" s="221">
        <v>75574.335019999999</v>
      </c>
      <c r="D18" s="222">
        <v>104.7393804786519</v>
      </c>
      <c r="E18" s="223">
        <v>4.1942094271805654E-2</v>
      </c>
      <c r="F18" s="224">
        <v>4.3839656699129162E-2</v>
      </c>
      <c r="G18" s="221">
        <v>27762.116819999999</v>
      </c>
      <c r="H18" s="221">
        <v>46083.221100000002</v>
      </c>
      <c r="I18" s="222">
        <v>165.9931819997291</v>
      </c>
      <c r="J18" s="223">
        <v>3.3844720955865076E-2</v>
      </c>
      <c r="K18" s="224">
        <v>5.7255726959046814E-2</v>
      </c>
      <c r="L18" s="221">
        <v>99916.768370000005</v>
      </c>
      <c r="M18" s="221">
        <v>121657.55612000001</v>
      </c>
      <c r="N18" s="225">
        <v>121.758898035505</v>
      </c>
      <c r="O18" s="226">
        <v>3.9327728857066806E-2</v>
      </c>
      <c r="P18" s="224">
        <v>4.8109813295468151E-2</v>
      </c>
    </row>
    <row r="19" spans="1:16" ht="14.25" customHeight="1">
      <c r="A19" s="220" t="s">
        <v>1378</v>
      </c>
      <c r="B19" s="221">
        <v>35385.153840000006</v>
      </c>
      <c r="C19" s="221">
        <v>33419.727719999995</v>
      </c>
      <c r="D19" s="222">
        <v>94.445619400477895</v>
      </c>
      <c r="E19" s="223">
        <v>2.056870106497834E-2</v>
      </c>
      <c r="F19" s="224">
        <v>1.9386335186878503E-2</v>
      </c>
      <c r="G19" s="221">
        <v>60311.055560000001</v>
      </c>
      <c r="H19" s="221">
        <v>56485.640619999998</v>
      </c>
      <c r="I19" s="222">
        <v>93.657191199059156</v>
      </c>
      <c r="J19" s="223">
        <v>7.3525043468997076E-2</v>
      </c>
      <c r="K19" s="224">
        <v>7.0180129323589385E-2</v>
      </c>
      <c r="L19" s="221">
        <v>95696.209400000007</v>
      </c>
      <c r="M19" s="221">
        <v>89905.368340000001</v>
      </c>
      <c r="N19" s="225">
        <v>93.948724723468516</v>
      </c>
      <c r="O19" s="226">
        <v>3.7666496198072427E-2</v>
      </c>
      <c r="P19" s="224">
        <v>3.555332379709563E-2</v>
      </c>
    </row>
    <row r="20" spans="1:16" ht="14.25" customHeight="1">
      <c r="A20" s="220" t="s">
        <v>1379</v>
      </c>
      <c r="B20" s="221">
        <v>45217.312869999994</v>
      </c>
      <c r="C20" s="221">
        <v>46669.853430000003</v>
      </c>
      <c r="D20" s="222">
        <v>103.21235488755396</v>
      </c>
      <c r="E20" s="223">
        <v>2.6283943701080361E-2</v>
      </c>
      <c r="F20" s="224">
        <v>2.7072555147569934E-2</v>
      </c>
      <c r="G20" s="221">
        <v>0</v>
      </c>
      <c r="H20" s="221">
        <v>0</v>
      </c>
      <c r="I20" s="222" t="s">
        <v>1041</v>
      </c>
      <c r="J20" s="222" t="s">
        <v>1041</v>
      </c>
      <c r="K20" s="224" t="s">
        <v>1041</v>
      </c>
      <c r="L20" s="221">
        <v>45217.312869999994</v>
      </c>
      <c r="M20" s="221">
        <v>46669.853430000003</v>
      </c>
      <c r="N20" s="225">
        <v>103.21235488755396</v>
      </c>
      <c r="O20" s="226">
        <v>1.7797755564024523E-2</v>
      </c>
      <c r="P20" s="224">
        <v>1.8455721178793676E-2</v>
      </c>
    </row>
    <row r="21" spans="1:16" ht="14.25" customHeight="1">
      <c r="A21" s="220" t="s">
        <v>1380</v>
      </c>
      <c r="B21" s="221">
        <v>2565.3776800000001</v>
      </c>
      <c r="C21" s="221">
        <v>2715.0332000000003</v>
      </c>
      <c r="D21" s="222">
        <v>105.83366422678162</v>
      </c>
      <c r="E21" s="223">
        <v>1.4912041037684989E-3</v>
      </c>
      <c r="F21" s="224">
        <v>1.5749542934547689E-3</v>
      </c>
      <c r="G21" s="221">
        <v>0</v>
      </c>
      <c r="H21" s="221">
        <v>0</v>
      </c>
      <c r="I21" s="222" t="s">
        <v>1041</v>
      </c>
      <c r="J21" s="222" t="s">
        <v>1041</v>
      </c>
      <c r="K21" s="224" t="s">
        <v>1041</v>
      </c>
      <c r="L21" s="221">
        <v>2565.3776800000001</v>
      </c>
      <c r="M21" s="221">
        <v>2715.0332000000003</v>
      </c>
      <c r="N21" s="225">
        <v>105.83366422678162</v>
      </c>
      <c r="O21" s="226">
        <v>1.0097452055435317E-3</v>
      </c>
      <c r="P21" s="224">
        <v>1.0736673044307859E-3</v>
      </c>
    </row>
    <row r="22" spans="1:16" ht="14.25" customHeight="1">
      <c r="A22" s="220" t="s">
        <v>1381</v>
      </c>
      <c r="B22" s="221">
        <v>12181.938330000001</v>
      </c>
      <c r="C22" s="221">
        <v>13006.134840000001</v>
      </c>
      <c r="D22" s="222">
        <v>106.76572551652377</v>
      </c>
      <c r="E22" s="223">
        <v>7.0811235987485377E-3</v>
      </c>
      <c r="F22" s="224">
        <v>7.5446841340686558E-3</v>
      </c>
      <c r="G22" s="221">
        <v>0</v>
      </c>
      <c r="H22" s="221">
        <v>0</v>
      </c>
      <c r="I22" s="222" t="s">
        <v>1041</v>
      </c>
      <c r="J22" s="222" t="s">
        <v>1041</v>
      </c>
      <c r="K22" s="224" t="s">
        <v>1041</v>
      </c>
      <c r="L22" s="221">
        <v>12181.938330000001</v>
      </c>
      <c r="M22" s="221">
        <v>13006.134840000001</v>
      </c>
      <c r="N22" s="225">
        <v>106.76572551652377</v>
      </c>
      <c r="O22" s="226">
        <v>4.7948705248517165E-3</v>
      </c>
      <c r="P22" s="224">
        <v>5.1433115936579078E-3</v>
      </c>
    </row>
    <row r="23" spans="1:16" ht="14.25" customHeight="1">
      <c r="A23" s="220" t="s">
        <v>1382</v>
      </c>
      <c r="B23" s="221">
        <v>0</v>
      </c>
      <c r="C23" s="221">
        <v>0</v>
      </c>
      <c r="D23" s="222" t="s">
        <v>1041</v>
      </c>
      <c r="E23" s="223" t="s">
        <v>1041</v>
      </c>
      <c r="F23" s="224" t="s">
        <v>1041</v>
      </c>
      <c r="G23" s="221">
        <v>3912.3719999999998</v>
      </c>
      <c r="H23" s="221" t="s">
        <v>1041</v>
      </c>
      <c r="I23" s="222" t="s">
        <v>1041</v>
      </c>
      <c r="J23" s="222">
        <v>4.769562042911242E-3</v>
      </c>
      <c r="K23" s="224" t="s">
        <v>1041</v>
      </c>
      <c r="L23" s="221">
        <v>3912.3719999999998</v>
      </c>
      <c r="M23" s="221" t="s">
        <v>1041</v>
      </c>
      <c r="N23" s="225" t="s">
        <v>1041</v>
      </c>
      <c r="O23" s="226">
        <v>1.5399287598474615E-3</v>
      </c>
      <c r="P23" s="224" t="s">
        <v>1041</v>
      </c>
    </row>
    <row r="24" spans="1:16" ht="14.25" customHeight="1">
      <c r="A24" s="220" t="s">
        <v>1383</v>
      </c>
      <c r="B24" s="221">
        <v>116710.62411</v>
      </c>
      <c r="C24" s="221">
        <v>121275.02234000001</v>
      </c>
      <c r="D24" s="222">
        <v>103.91086781071279</v>
      </c>
      <c r="E24" s="223">
        <v>6.7841613725357866E-2</v>
      </c>
      <c r="F24" s="224">
        <v>7.0350011603248899E-2</v>
      </c>
      <c r="G24" s="221">
        <v>0</v>
      </c>
      <c r="H24" s="221">
        <v>0</v>
      </c>
      <c r="I24" s="222" t="s">
        <v>1041</v>
      </c>
      <c r="J24" s="223" t="s">
        <v>1041</v>
      </c>
      <c r="K24" s="224" t="s">
        <v>1041</v>
      </c>
      <c r="L24" s="221">
        <v>116710.62411</v>
      </c>
      <c r="M24" s="221">
        <v>121275.02234000001</v>
      </c>
      <c r="N24" s="225">
        <v>103.91086781071279</v>
      </c>
      <c r="O24" s="226">
        <v>4.5937872637554805E-2</v>
      </c>
      <c r="P24" s="224">
        <v>4.7958539265954878E-2</v>
      </c>
    </row>
    <row r="25" spans="1:16" ht="14.25" customHeight="1">
      <c r="A25" s="220" t="s">
        <v>1384</v>
      </c>
      <c r="B25" s="221">
        <v>7822.3872899999997</v>
      </c>
      <c r="C25" s="221">
        <v>7118.4523899999995</v>
      </c>
      <c r="D25" s="222">
        <v>91.001022144481411</v>
      </c>
      <c r="E25" s="223">
        <v>4.5470014489697071E-3</v>
      </c>
      <c r="F25" s="224">
        <v>4.1293186228381516E-3</v>
      </c>
      <c r="G25" s="221">
        <v>61095.972310000005</v>
      </c>
      <c r="H25" s="221">
        <v>61183.893649999998</v>
      </c>
      <c r="I25" s="222">
        <v>100.14390693310172</v>
      </c>
      <c r="J25" s="223">
        <v>7.4481933339808251E-2</v>
      </c>
      <c r="K25" s="224">
        <v>7.6017435966856881E-2</v>
      </c>
      <c r="L25" s="221">
        <v>68918.359599999996</v>
      </c>
      <c r="M25" s="221">
        <v>68302.346040000004</v>
      </c>
      <c r="N25" s="225">
        <v>99.106169149156599</v>
      </c>
      <c r="O25" s="226">
        <v>2.712660351049169E-2</v>
      </c>
      <c r="P25" s="224">
        <v>2.7010349545289376E-2</v>
      </c>
    </row>
    <row r="26" spans="1:16" ht="14.25" customHeight="1">
      <c r="A26" s="220" t="s">
        <v>1385</v>
      </c>
      <c r="B26" s="221">
        <v>0</v>
      </c>
      <c r="C26" s="221">
        <v>0</v>
      </c>
      <c r="D26" s="222" t="s">
        <v>1041</v>
      </c>
      <c r="E26" s="223" t="s">
        <v>1041</v>
      </c>
      <c r="F26" s="224" t="s">
        <v>1041</v>
      </c>
      <c r="G26" s="221">
        <v>9015.2217200000014</v>
      </c>
      <c r="H26" s="221">
        <v>10584.748449999999</v>
      </c>
      <c r="I26" s="222">
        <v>117.40974075566051</v>
      </c>
      <c r="J26" s="223">
        <v>1.0990432229895574E-2</v>
      </c>
      <c r="K26" s="224">
        <v>1.3150935475371835E-2</v>
      </c>
      <c r="L26" s="221">
        <v>9015.2217200000014</v>
      </c>
      <c r="M26" s="221">
        <v>10584.748449999999</v>
      </c>
      <c r="N26" s="225">
        <v>117.40974075566051</v>
      </c>
      <c r="O26" s="226">
        <v>3.5484353745066934E-3</v>
      </c>
      <c r="P26" s="224">
        <v>4.1857677233521256E-3</v>
      </c>
    </row>
    <row r="27" spans="1:16" ht="14.25" customHeight="1">
      <c r="A27" s="220" t="s">
        <v>1386</v>
      </c>
      <c r="B27" s="221">
        <v>15554.942999999999</v>
      </c>
      <c r="C27" s="221">
        <v>0</v>
      </c>
      <c r="D27" s="222" t="s">
        <v>1041</v>
      </c>
      <c r="E27" s="223">
        <v>9.0417855492860941E-3</v>
      </c>
      <c r="F27" s="224" t="s">
        <v>1041</v>
      </c>
      <c r="G27" s="221">
        <v>0</v>
      </c>
      <c r="H27" s="221">
        <v>0</v>
      </c>
      <c r="I27" s="222" t="s">
        <v>1041</v>
      </c>
      <c r="J27" s="223" t="s">
        <v>1041</v>
      </c>
      <c r="K27" s="224" t="s">
        <v>1041</v>
      </c>
      <c r="L27" s="221">
        <v>15554.942999999999</v>
      </c>
      <c r="M27" s="221" t="s">
        <v>1041</v>
      </c>
      <c r="N27" s="225" t="s">
        <v>1041</v>
      </c>
      <c r="O27" s="226">
        <v>6.1225016648437198E-3</v>
      </c>
      <c r="P27" s="224" t="s">
        <v>1041</v>
      </c>
    </row>
    <row r="28" spans="1:16" ht="14.25" customHeight="1">
      <c r="A28" s="220" t="s">
        <v>1387</v>
      </c>
      <c r="B28" s="221">
        <v>83406.385800000004</v>
      </c>
      <c r="C28" s="221">
        <v>95347.504799999995</v>
      </c>
      <c r="D28" s="222">
        <v>114.31679227611369</v>
      </c>
      <c r="E28" s="223">
        <v>4.848250834764363E-2</v>
      </c>
      <c r="F28" s="224">
        <v>5.5309806913211655E-2</v>
      </c>
      <c r="G28" s="221">
        <v>14979.475460000001</v>
      </c>
      <c r="H28" s="221">
        <v>14977.160619999999</v>
      </c>
      <c r="I28" s="222">
        <v>99.984546588388994</v>
      </c>
      <c r="J28" s="223">
        <v>1.8261437710099252E-2</v>
      </c>
      <c r="K28" s="224">
        <v>1.8608252604992236E-2</v>
      </c>
      <c r="L28" s="221">
        <v>98385.861260000005</v>
      </c>
      <c r="M28" s="221">
        <v>110324.66542</v>
      </c>
      <c r="N28" s="225">
        <v>112.13467464440836</v>
      </c>
      <c r="O28" s="226">
        <v>3.8725156328855287E-2</v>
      </c>
      <c r="P28" s="224">
        <v>4.3628190673218922E-2</v>
      </c>
    </row>
    <row r="29" spans="1:16" ht="14.25" customHeight="1">
      <c r="A29" s="220" t="s">
        <v>1388</v>
      </c>
      <c r="B29" s="221">
        <v>85118.475819999992</v>
      </c>
      <c r="C29" s="221">
        <v>93190.451260000002</v>
      </c>
      <c r="D29" s="222">
        <v>109.48322366235716</v>
      </c>
      <c r="E29" s="223">
        <v>4.9477712946073393E-2</v>
      </c>
      <c r="F29" s="224">
        <v>5.4058529126245806E-2</v>
      </c>
      <c r="G29" s="221">
        <v>92649.572930000009</v>
      </c>
      <c r="H29" s="221">
        <v>77897.179260000004</v>
      </c>
      <c r="I29" s="222">
        <v>84.077213522456333</v>
      </c>
      <c r="J29" s="223">
        <v>0.11294884186341814</v>
      </c>
      <c r="K29" s="224">
        <v>9.6782723085094502E-2</v>
      </c>
      <c r="L29" s="221">
        <v>177768.04874999999</v>
      </c>
      <c r="M29" s="221">
        <v>171087.63052000001</v>
      </c>
      <c r="N29" s="225">
        <v>96.242059089372788</v>
      </c>
      <c r="O29" s="226">
        <v>6.9970373689437149E-2</v>
      </c>
      <c r="P29" s="224">
        <v>6.7657071405925584E-2</v>
      </c>
    </row>
    <row r="30" spans="1:16" ht="14.25" customHeight="1">
      <c r="A30" s="220" t="s">
        <v>1389</v>
      </c>
      <c r="B30" s="221">
        <v>14698.34628</v>
      </c>
      <c r="C30" s="221">
        <v>18268.831269999999</v>
      </c>
      <c r="D30" s="222">
        <v>124.29174630929975</v>
      </c>
      <c r="E30" s="223">
        <v>8.5438625517886505E-3</v>
      </c>
      <c r="F30" s="224">
        <v>1.0597503649342936E-2</v>
      </c>
      <c r="G30" s="221">
        <v>0</v>
      </c>
      <c r="H30" s="221">
        <v>0</v>
      </c>
      <c r="I30" s="222" t="s">
        <v>1041</v>
      </c>
      <c r="J30" s="223" t="s">
        <v>1041</v>
      </c>
      <c r="K30" s="224" t="s">
        <v>1041</v>
      </c>
      <c r="L30" s="221">
        <v>14698.34628</v>
      </c>
      <c r="M30" s="221">
        <v>18268.831269999999</v>
      </c>
      <c r="N30" s="225">
        <v>124.29174630929975</v>
      </c>
      <c r="O30" s="226">
        <v>5.7853410050907605E-3</v>
      </c>
      <c r="P30" s="224">
        <v>7.2244592901338171E-3</v>
      </c>
    </row>
    <row r="31" spans="1:16" ht="14.25" customHeight="1">
      <c r="A31" s="220" t="s">
        <v>1390</v>
      </c>
      <c r="B31" s="221">
        <v>0</v>
      </c>
      <c r="C31" s="221">
        <v>0</v>
      </c>
      <c r="D31" s="222" t="s">
        <v>1041</v>
      </c>
      <c r="E31" s="223" t="s">
        <v>1041</v>
      </c>
      <c r="F31" s="224" t="s">
        <v>1041</v>
      </c>
      <c r="G31" s="221">
        <v>5006.4302400000006</v>
      </c>
      <c r="H31" s="221">
        <v>6032.7140499999996</v>
      </c>
      <c r="I31" s="222">
        <v>120.49931309938712</v>
      </c>
      <c r="J31" s="223">
        <v>6.1033254616859088E-3</v>
      </c>
      <c r="K31" s="224">
        <v>7.4952969914858104E-3</v>
      </c>
      <c r="L31" s="221">
        <v>5006.4302400000006</v>
      </c>
      <c r="M31" s="221">
        <v>6032.7140499999996</v>
      </c>
      <c r="N31" s="225">
        <v>120.49931309938712</v>
      </c>
      <c r="O31" s="226">
        <v>1.9705554356145146E-3</v>
      </c>
      <c r="P31" s="224">
        <v>2.3856532702676444E-3</v>
      </c>
    </row>
    <row r="32" spans="1:16" ht="14.25" customHeight="1">
      <c r="A32" s="220" t="s">
        <v>1391</v>
      </c>
      <c r="B32" s="221">
        <v>71679.273860000001</v>
      </c>
      <c r="C32" s="221">
        <v>83162.633870000005</v>
      </c>
      <c r="D32" s="222">
        <v>116.02047480618829</v>
      </c>
      <c r="E32" s="223">
        <v>4.1665766475047092E-2</v>
      </c>
      <c r="F32" s="224">
        <v>4.8241526942861497E-2</v>
      </c>
      <c r="G32" s="221">
        <v>69652.834239999996</v>
      </c>
      <c r="H32" s="221">
        <v>65181.515719999996</v>
      </c>
      <c r="I32" s="222">
        <v>93.580564855992293</v>
      </c>
      <c r="J32" s="223">
        <v>8.4913580398871202E-2</v>
      </c>
      <c r="K32" s="224">
        <v>8.0984249315878165E-2</v>
      </c>
      <c r="L32" s="221">
        <v>141332.10809999998</v>
      </c>
      <c r="M32" s="221">
        <v>148344.14959000002</v>
      </c>
      <c r="N32" s="225">
        <v>104.96139312168091</v>
      </c>
      <c r="O32" s="226">
        <v>5.5629009192648439E-2</v>
      </c>
      <c r="P32" s="224">
        <v>5.8663099669783988E-2</v>
      </c>
    </row>
    <row r="33" spans="1:16" ht="14.25" customHeight="1">
      <c r="A33" s="220" t="s">
        <v>1392</v>
      </c>
      <c r="B33" s="221">
        <v>0</v>
      </c>
      <c r="C33" s="221">
        <v>0</v>
      </c>
      <c r="D33" s="222" t="s">
        <v>1041</v>
      </c>
      <c r="E33" s="223" t="s">
        <v>1041</v>
      </c>
      <c r="F33" s="224" t="s">
        <v>1041</v>
      </c>
      <c r="G33" s="221">
        <v>6669.7689400000008</v>
      </c>
      <c r="H33" s="221">
        <v>6987.7447999999995</v>
      </c>
      <c r="I33" s="222">
        <v>104.76741942427768</v>
      </c>
      <c r="J33" s="223">
        <v>8.1310971378008925E-3</v>
      </c>
      <c r="K33" s="224">
        <v>8.6818672561996563E-3</v>
      </c>
      <c r="L33" s="221">
        <v>6669.7689400000008</v>
      </c>
      <c r="M33" s="221">
        <v>6987.7447999999995</v>
      </c>
      <c r="N33" s="225">
        <v>104.76741942427768</v>
      </c>
      <c r="O33" s="226">
        <v>2.6252536855501775E-3</v>
      </c>
      <c r="P33" s="224">
        <v>2.7633227923202705E-3</v>
      </c>
    </row>
    <row r="34" spans="1:16" ht="18.75" customHeight="1">
      <c r="A34" s="679" t="s">
        <v>322</v>
      </c>
      <c r="B34" s="435">
        <v>1720339.7398900001</v>
      </c>
      <c r="C34" s="435">
        <v>1723880.6302399996</v>
      </c>
      <c r="D34" s="436">
        <v>100.20582506279987</v>
      </c>
      <c r="E34" s="437">
        <v>1</v>
      </c>
      <c r="F34" s="438">
        <v>1</v>
      </c>
      <c r="G34" s="439">
        <v>820279.08742999996</v>
      </c>
      <c r="H34" s="435">
        <v>804866.57924999984</v>
      </c>
      <c r="I34" s="436">
        <v>98.121065328108173</v>
      </c>
      <c r="J34" s="437">
        <v>1</v>
      </c>
      <c r="K34" s="438">
        <v>1</v>
      </c>
      <c r="L34" s="440">
        <v>2540618.8273200002</v>
      </c>
      <c r="M34" s="441">
        <v>2528747.2094900003</v>
      </c>
      <c r="N34" s="442">
        <v>99.532727314214114</v>
      </c>
      <c r="O34" s="443">
        <v>1</v>
      </c>
      <c r="P34" s="438">
        <v>1</v>
      </c>
    </row>
    <row r="35" spans="1:16" ht="12.75" customHeight="1">
      <c r="A35" s="51" t="s">
        <v>505</v>
      </c>
    </row>
    <row r="36" spans="1:16" ht="12.75" customHeight="1"/>
    <row r="37" spans="1:16" ht="12.75" customHeight="1">
      <c r="A37" s="689" t="s">
        <v>1153</v>
      </c>
    </row>
    <row r="38" spans="1:16" ht="12.75" customHeight="1">
      <c r="A38" s="690" t="s">
        <v>1393</v>
      </c>
    </row>
    <row r="39" spans="1:16" ht="12.75" customHeight="1">
      <c r="A39" s="690" t="s">
        <v>1394</v>
      </c>
    </row>
    <row r="40" spans="1:16" ht="12.75" customHeight="1">
      <c r="A40" s="352" t="s">
        <v>1395</v>
      </c>
    </row>
    <row r="41" spans="1:16" ht="12.75" customHeight="1">
      <c r="A41" s="353" t="s">
        <v>1396</v>
      </c>
    </row>
    <row r="42" spans="1:16" ht="12.75" customHeight="1">
      <c r="A42" s="353" t="s">
        <v>1397</v>
      </c>
    </row>
    <row r="43" spans="1:16" ht="12.75" customHeight="1"/>
    <row r="44" spans="1:16" ht="12.75" customHeight="1">
      <c r="A44" s="75" t="s">
        <v>317</v>
      </c>
    </row>
    <row r="45" spans="1:16" ht="12.75" customHeight="1"/>
    <row r="46" spans="1:16" ht="12.75" customHeight="1"/>
    <row r="47" spans="1:16" ht="12.75" customHeight="1"/>
    <row r="48" spans="1:16" ht="12.75" customHeight="1"/>
    <row r="49" spans="16:16" ht="12.75" customHeight="1"/>
    <row r="50" spans="16:16" ht="12.75" customHeight="1"/>
    <row r="51" spans="16:16" ht="12.75" customHeight="1">
      <c r="P51" s="40" t="s">
        <v>423</v>
      </c>
    </row>
    <row r="52" spans="16:16" ht="12.75" customHeight="1"/>
    <row r="53" spans="16:16" ht="12.75" customHeight="1"/>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4"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97"/>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7" ht="12.75" customHeight="1">
      <c r="A1" s="503" t="s">
        <v>1336</v>
      </c>
    </row>
    <row r="2" spans="1:7" ht="12.75" customHeight="1">
      <c r="A2" s="130" t="s">
        <v>1337</v>
      </c>
    </row>
    <row r="3" spans="1:7" ht="12.75" customHeight="1"/>
    <row r="4" spans="1:7" ht="12.75" customHeight="1">
      <c r="B4" s="793" t="s">
        <v>470</v>
      </c>
      <c r="C4" s="794"/>
      <c r="D4" s="794"/>
      <c r="E4" s="794"/>
      <c r="F4" s="794"/>
    </row>
    <row r="5" spans="1:7">
      <c r="A5" s="798" t="s">
        <v>673</v>
      </c>
      <c r="B5" s="798" t="s">
        <v>510</v>
      </c>
      <c r="C5" s="799" t="s">
        <v>511</v>
      </c>
      <c r="D5" s="799"/>
      <c r="E5" s="796" t="s">
        <v>512</v>
      </c>
      <c r="F5" s="796"/>
    </row>
    <row r="6" spans="1:7" ht="65.25">
      <c r="A6" s="798"/>
      <c r="B6" s="798"/>
      <c r="C6" s="444" t="s">
        <v>672</v>
      </c>
      <c r="D6" s="444" t="s">
        <v>513</v>
      </c>
      <c r="E6" s="444" t="s">
        <v>514</v>
      </c>
      <c r="F6" s="444" t="s">
        <v>515</v>
      </c>
    </row>
    <row r="7" spans="1:7" ht="22.5">
      <c r="A7" s="227">
        <v>1</v>
      </c>
      <c r="B7" s="228" t="s">
        <v>516</v>
      </c>
      <c r="C7" s="229">
        <v>561862</v>
      </c>
      <c r="D7" s="229">
        <v>143630.28018</v>
      </c>
      <c r="E7" s="229">
        <v>4183</v>
      </c>
      <c r="F7" s="229">
        <v>31565.624329999999</v>
      </c>
      <c r="G7" s="88"/>
    </row>
    <row r="8" spans="1:7" ht="22.5">
      <c r="A8" s="227">
        <v>2</v>
      </c>
      <c r="B8" s="228" t="s">
        <v>517</v>
      </c>
      <c r="C8" s="229">
        <v>76605</v>
      </c>
      <c r="D8" s="229">
        <v>127553.20660999999</v>
      </c>
      <c r="E8" s="229">
        <v>615572</v>
      </c>
      <c r="F8" s="229">
        <v>62236.899939999996</v>
      </c>
      <c r="G8" s="88"/>
    </row>
    <row r="9" spans="1:7" ht="22.5">
      <c r="A9" s="227">
        <v>3</v>
      </c>
      <c r="B9" s="228" t="s">
        <v>518</v>
      </c>
      <c r="C9" s="229">
        <v>167659</v>
      </c>
      <c r="D9" s="229">
        <v>208156.83103999999</v>
      </c>
      <c r="E9" s="229">
        <v>27935</v>
      </c>
      <c r="F9" s="229">
        <v>142182.81795</v>
      </c>
      <c r="G9" s="88"/>
    </row>
    <row r="10" spans="1:7" ht="33.75">
      <c r="A10" s="227">
        <v>4</v>
      </c>
      <c r="B10" s="228" t="s">
        <v>519</v>
      </c>
      <c r="C10" s="229">
        <v>2</v>
      </c>
      <c r="D10" s="229">
        <v>55.191369999999999</v>
      </c>
      <c r="E10" s="229">
        <v>80</v>
      </c>
      <c r="F10" s="229">
        <v>194.15956</v>
      </c>
    </row>
    <row r="11" spans="1:7" ht="22.5">
      <c r="A11" s="227">
        <v>5</v>
      </c>
      <c r="B11" s="230" t="s">
        <v>520</v>
      </c>
      <c r="C11" s="229">
        <v>26</v>
      </c>
      <c r="D11" s="229">
        <v>5357.3539800000008</v>
      </c>
      <c r="E11" s="229">
        <v>7</v>
      </c>
      <c r="F11" s="698">
        <v>6628.7879800000001</v>
      </c>
    </row>
    <row r="12" spans="1:7" ht="22.5">
      <c r="A12" s="227">
        <v>6</v>
      </c>
      <c r="B12" s="228" t="s">
        <v>521</v>
      </c>
      <c r="C12" s="229">
        <v>3257</v>
      </c>
      <c r="D12" s="229">
        <v>64885.201540000002</v>
      </c>
      <c r="E12" s="229">
        <v>403</v>
      </c>
      <c r="F12" s="229">
        <v>17957.432969999998</v>
      </c>
    </row>
    <row r="13" spans="1:7" ht="22.5">
      <c r="A13" s="227">
        <v>7</v>
      </c>
      <c r="B13" s="228" t="s">
        <v>522</v>
      </c>
      <c r="C13" s="229">
        <v>3932</v>
      </c>
      <c r="D13" s="229">
        <v>12965.76456</v>
      </c>
      <c r="E13" s="229">
        <v>1008</v>
      </c>
      <c r="F13" s="229">
        <v>3760.33536</v>
      </c>
    </row>
    <row r="14" spans="1:7" ht="22.5">
      <c r="A14" s="227">
        <v>8</v>
      </c>
      <c r="B14" s="228" t="s">
        <v>523</v>
      </c>
      <c r="C14" s="229">
        <v>142830</v>
      </c>
      <c r="D14" s="229">
        <v>220708.70077000002</v>
      </c>
      <c r="E14" s="229">
        <v>7603</v>
      </c>
      <c r="F14" s="229">
        <v>46974.524210000003</v>
      </c>
    </row>
    <row r="15" spans="1:7" ht="22.5">
      <c r="A15" s="227">
        <v>9</v>
      </c>
      <c r="B15" s="228" t="s">
        <v>524</v>
      </c>
      <c r="C15" s="229">
        <v>163190</v>
      </c>
      <c r="D15" s="229">
        <v>212252.84828999999</v>
      </c>
      <c r="E15" s="229">
        <v>15483</v>
      </c>
      <c r="F15" s="229">
        <v>71677.750499999995</v>
      </c>
    </row>
    <row r="16" spans="1:7" ht="33.75">
      <c r="A16" s="227">
        <v>10</v>
      </c>
      <c r="B16" s="228" t="s">
        <v>525</v>
      </c>
      <c r="C16" s="229">
        <v>586835</v>
      </c>
      <c r="D16" s="229">
        <v>483763.08587999997</v>
      </c>
      <c r="E16" s="229">
        <v>21065</v>
      </c>
      <c r="F16" s="229">
        <v>262767.28441000002</v>
      </c>
    </row>
    <row r="17" spans="1:6" ht="33.75">
      <c r="A17" s="227">
        <v>11</v>
      </c>
      <c r="B17" s="228" t="s">
        <v>526</v>
      </c>
      <c r="C17" s="229">
        <v>42</v>
      </c>
      <c r="D17" s="229">
        <v>2815.98342</v>
      </c>
      <c r="E17" s="229">
        <v>2</v>
      </c>
      <c r="F17" s="229">
        <v>742.50159999999994</v>
      </c>
    </row>
    <row r="18" spans="1:6" ht="22.5">
      <c r="A18" s="227">
        <v>12</v>
      </c>
      <c r="B18" s="228" t="s">
        <v>527</v>
      </c>
      <c r="C18" s="229">
        <v>4986</v>
      </c>
      <c r="D18" s="229">
        <v>22747.99137</v>
      </c>
      <c r="E18" s="229">
        <v>134</v>
      </c>
      <c r="F18" s="229">
        <v>3184.1846399999999</v>
      </c>
    </row>
    <row r="19" spans="1:6" ht="22.5">
      <c r="A19" s="227">
        <v>13</v>
      </c>
      <c r="B19" s="228" t="s">
        <v>528</v>
      </c>
      <c r="C19" s="229">
        <v>55850</v>
      </c>
      <c r="D19" s="229">
        <v>113975.49309999999</v>
      </c>
      <c r="E19" s="229">
        <v>2777</v>
      </c>
      <c r="F19" s="229">
        <v>34097.415270000005</v>
      </c>
    </row>
    <row r="20" spans="1:6" ht="22.5">
      <c r="A20" s="227">
        <v>14</v>
      </c>
      <c r="B20" s="228" t="s">
        <v>529</v>
      </c>
      <c r="C20" s="229">
        <v>6595</v>
      </c>
      <c r="D20" s="229">
        <v>37687.29952</v>
      </c>
      <c r="E20" s="229">
        <v>722</v>
      </c>
      <c r="F20" s="229">
        <v>8647.5791900000004</v>
      </c>
    </row>
    <row r="21" spans="1:6" ht="22.5">
      <c r="A21" s="227">
        <v>15</v>
      </c>
      <c r="B21" s="228" t="s">
        <v>530</v>
      </c>
      <c r="C21" s="229">
        <v>309</v>
      </c>
      <c r="D21" s="229">
        <v>1553.2637299999999</v>
      </c>
      <c r="E21" s="229">
        <v>133</v>
      </c>
      <c r="F21" s="229">
        <v>768.21336999999994</v>
      </c>
    </row>
    <row r="22" spans="1:6" ht="22.5">
      <c r="A22" s="227">
        <v>16</v>
      </c>
      <c r="B22" s="228" t="s">
        <v>531</v>
      </c>
      <c r="C22" s="229">
        <v>31784</v>
      </c>
      <c r="D22" s="229">
        <v>40587.876459999999</v>
      </c>
      <c r="E22" s="229">
        <v>580</v>
      </c>
      <c r="F22" s="229">
        <v>6515.93091</v>
      </c>
    </row>
    <row r="23" spans="1:6" ht="22.5">
      <c r="A23" s="227">
        <v>17</v>
      </c>
      <c r="B23" s="228" t="s">
        <v>532</v>
      </c>
      <c r="C23" s="229">
        <v>12847</v>
      </c>
      <c r="D23" s="229">
        <v>896.65096999999992</v>
      </c>
      <c r="E23" s="229">
        <v>0</v>
      </c>
      <c r="F23" s="229">
        <v>7.1402200000000002</v>
      </c>
    </row>
    <row r="24" spans="1:6" ht="22.5">
      <c r="A24" s="227">
        <v>18</v>
      </c>
      <c r="B24" s="228" t="s">
        <v>533</v>
      </c>
      <c r="C24" s="229">
        <v>118534</v>
      </c>
      <c r="D24" s="229">
        <v>24287.60745</v>
      </c>
      <c r="E24" s="229">
        <v>44349</v>
      </c>
      <c r="F24" s="229">
        <v>6001.09818</v>
      </c>
    </row>
    <row r="25" spans="1:6" ht="22.5">
      <c r="A25" s="227">
        <v>19</v>
      </c>
      <c r="B25" s="228" t="s">
        <v>534</v>
      </c>
      <c r="C25" s="229">
        <v>802101</v>
      </c>
      <c r="D25" s="229">
        <v>596346.82973</v>
      </c>
      <c r="E25" s="229">
        <v>10975</v>
      </c>
      <c r="F25" s="229">
        <v>412161.95079999999</v>
      </c>
    </row>
    <row r="26" spans="1:6" ht="22.5">
      <c r="A26" s="227">
        <v>20</v>
      </c>
      <c r="B26" s="228" t="s">
        <v>535</v>
      </c>
      <c r="C26" s="229">
        <v>2686</v>
      </c>
      <c r="D26" s="229">
        <v>15046.95552</v>
      </c>
      <c r="E26" s="229">
        <v>1088</v>
      </c>
      <c r="F26" s="229">
        <v>4703.1694400000006</v>
      </c>
    </row>
    <row r="27" spans="1:6" ht="33.75">
      <c r="A27" s="227">
        <v>21</v>
      </c>
      <c r="B27" s="228" t="s">
        <v>536</v>
      </c>
      <c r="C27" s="229">
        <v>646841</v>
      </c>
      <c r="D27" s="229">
        <v>35381.600490000004</v>
      </c>
      <c r="E27" s="229">
        <v>962</v>
      </c>
      <c r="F27" s="229">
        <v>5766.8870099999995</v>
      </c>
    </row>
    <row r="28" spans="1:6" ht="22.5">
      <c r="A28" s="227">
        <v>22</v>
      </c>
      <c r="B28" s="228" t="s">
        <v>537</v>
      </c>
      <c r="C28" s="229">
        <v>3231</v>
      </c>
      <c r="D28" s="229">
        <v>1352.66382</v>
      </c>
      <c r="E28" s="229">
        <v>61</v>
      </c>
      <c r="F28" s="229">
        <v>1815.15768</v>
      </c>
    </row>
    <row r="29" spans="1:6" ht="45">
      <c r="A29" s="227">
        <v>23</v>
      </c>
      <c r="B29" s="228" t="s">
        <v>538</v>
      </c>
      <c r="C29" s="229">
        <v>34820</v>
      </c>
      <c r="D29" s="229">
        <v>156738.52969</v>
      </c>
      <c r="E29" s="229">
        <v>991</v>
      </c>
      <c r="F29" s="229">
        <v>24745.997489999998</v>
      </c>
    </row>
    <row r="30" spans="1:6" ht="22.5">
      <c r="A30" s="227">
        <v>24</v>
      </c>
      <c r="B30" s="228" t="s">
        <v>539</v>
      </c>
      <c r="C30" s="229">
        <v>0</v>
      </c>
      <c r="D30" s="229">
        <v>0</v>
      </c>
      <c r="E30" s="229">
        <v>0</v>
      </c>
      <c r="F30" s="229">
        <v>0</v>
      </c>
    </row>
    <row r="31" spans="1:6" ht="22.5">
      <c r="A31" s="227">
        <v>25</v>
      </c>
      <c r="B31" s="228" t="s">
        <v>540</v>
      </c>
      <c r="C31" s="229">
        <v>0</v>
      </c>
      <c r="D31" s="229">
        <v>0</v>
      </c>
      <c r="E31" s="229">
        <v>0</v>
      </c>
      <c r="F31" s="229">
        <v>0</v>
      </c>
    </row>
    <row r="32" spans="1:6" ht="22.5">
      <c r="A32" s="445"/>
      <c r="B32" s="446" t="s">
        <v>541</v>
      </c>
      <c r="C32" s="447">
        <v>1937145</v>
      </c>
      <c r="D32" s="447">
        <v>1723880.6302400001</v>
      </c>
      <c r="E32" s="447">
        <v>742036</v>
      </c>
      <c r="F32" s="447">
        <v>705909.68058000004</v>
      </c>
    </row>
    <row r="33" spans="1:7" ht="22.5">
      <c r="A33" s="445"/>
      <c r="B33" s="446" t="s">
        <v>542</v>
      </c>
      <c r="C33" s="447">
        <v>1489679</v>
      </c>
      <c r="D33" s="447">
        <v>804866.57924999995</v>
      </c>
      <c r="E33" s="447">
        <v>14077</v>
      </c>
      <c r="F33" s="447">
        <v>449193.16242000001</v>
      </c>
    </row>
    <row r="34" spans="1:7">
      <c r="A34" s="445"/>
      <c r="B34" s="448" t="s">
        <v>543</v>
      </c>
      <c r="C34" s="449">
        <v>3426824</v>
      </c>
      <c r="D34" s="449">
        <v>2528747.2094899998</v>
      </c>
      <c r="E34" s="449">
        <v>756113</v>
      </c>
      <c r="F34" s="449">
        <v>1155102.8430000001</v>
      </c>
    </row>
    <row r="35" spans="1:7" ht="12.75" customHeight="1">
      <c r="A35" s="51" t="s">
        <v>545</v>
      </c>
    </row>
    <row r="36" spans="1:7" ht="12.75" customHeight="1"/>
    <row r="37" spans="1:7" ht="12.75" customHeight="1">
      <c r="A37" s="506" t="s">
        <v>424</v>
      </c>
    </row>
    <row r="38" spans="1:7" ht="12.75" customHeight="1">
      <c r="A38" s="129" t="s">
        <v>425</v>
      </c>
    </row>
    <row r="39" spans="1:7" ht="12.75" customHeight="1"/>
    <row r="40" spans="1:7" ht="12.75" customHeight="1"/>
    <row r="41" spans="1:7" ht="12.75" customHeight="1">
      <c r="G41" s="78"/>
    </row>
    <row r="42" spans="1:7" ht="12.75" customHeight="1">
      <c r="G42" s="88"/>
    </row>
    <row r="43" spans="1:7" ht="12.75" customHeight="1"/>
    <row r="44" spans="1:7" ht="12.75" customHeight="1">
      <c r="G44" s="88"/>
    </row>
    <row r="45" spans="1:7" ht="12.75" customHeight="1">
      <c r="G45" s="78"/>
    </row>
    <row r="46" spans="1:7" ht="12.75" customHeight="1">
      <c r="G46" s="78"/>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544</v>
      </c>
    </row>
    <row r="66" spans="1:1" ht="12.75" customHeight="1"/>
    <row r="67" spans="1:1" ht="12.75" customHeight="1"/>
    <row r="68" spans="1:1" ht="12.75" customHeight="1">
      <c r="A68" s="75" t="s">
        <v>317</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97" spans="6:6">
      <c r="F97" s="53" t="s">
        <v>426</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0" orientation="portrait" r:id="rId1"/>
  <rowBreaks count="1" manualBreakCount="1">
    <brk id="35"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371" t="s">
        <v>1338</v>
      </c>
    </row>
    <row r="2" spans="1:18" ht="12.75" customHeight="1">
      <c r="A2" s="117" t="s">
        <v>1339</v>
      </c>
      <c r="Q2" s="88"/>
    </row>
    <row r="3" spans="1:18" ht="12.75" customHeight="1">
      <c r="A3" s="15"/>
      <c r="M3" s="78"/>
      <c r="Q3" s="78"/>
    </row>
    <row r="4" spans="1:18" ht="12.75" customHeight="1">
      <c r="M4" s="78"/>
      <c r="O4" s="78"/>
      <c r="Q4" s="78"/>
    </row>
    <row r="5" spans="1:18" ht="12.75" customHeight="1"/>
    <row r="6" spans="1:18" ht="12.75" customHeight="1">
      <c r="P6" s="78"/>
    </row>
    <row r="7" spans="1:18" ht="12.75" customHeight="1"/>
    <row r="8" spans="1:18" ht="12.75" customHeight="1">
      <c r="R8" s="78"/>
    </row>
    <row r="9" spans="1:18" ht="12.75" customHeight="1">
      <c r="R9" s="88"/>
    </row>
    <row r="10" spans="1:18" ht="12.75" customHeight="1">
      <c r="Q10" s="78"/>
    </row>
    <row r="11" spans="1:18" ht="12.75" customHeight="1">
      <c r="Q11" s="88"/>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545</v>
      </c>
    </row>
    <row r="43" spans="1:17" ht="12.75" customHeight="1">
      <c r="A43" s="54"/>
      <c r="Q43" s="88"/>
    </row>
    <row r="44" spans="1:17" ht="12.75" customHeight="1">
      <c r="A44" s="548" t="s">
        <v>194</v>
      </c>
    </row>
    <row r="45" spans="1:17" ht="12.75" customHeight="1">
      <c r="A45" s="548" t="s">
        <v>195</v>
      </c>
    </row>
    <row r="46" spans="1:17" ht="12.75" customHeight="1">
      <c r="A46" s="548" t="s">
        <v>196</v>
      </c>
    </row>
    <row r="47" spans="1:17" ht="12.75" customHeight="1">
      <c r="A47" s="55"/>
    </row>
    <row r="48" spans="1:17" ht="12.75" customHeight="1">
      <c r="A48" s="131" t="s">
        <v>197</v>
      </c>
    </row>
    <row r="49" spans="1:8" ht="12.75" customHeight="1">
      <c r="A49" s="131" t="s">
        <v>198</v>
      </c>
    </row>
    <row r="50" spans="1:8" ht="12.75" customHeight="1">
      <c r="A50" s="132" t="s">
        <v>199</v>
      </c>
    </row>
    <row r="51" spans="1:8" ht="12.75" customHeight="1">
      <c r="A51" s="56"/>
    </row>
    <row r="52" spans="1:8" ht="12.75" customHeight="1">
      <c r="A52" s="57" t="s">
        <v>1065</v>
      </c>
    </row>
    <row r="53" spans="1:8" ht="12.75" customHeight="1">
      <c r="A53" s="57" t="s">
        <v>1398</v>
      </c>
      <c r="B53" s="30"/>
      <c r="C53" s="30"/>
      <c r="D53" s="30"/>
      <c r="E53" s="30"/>
      <c r="F53" s="30"/>
      <c r="G53" s="30"/>
      <c r="H53" s="30"/>
    </row>
    <row r="54" spans="1:8" ht="12.75" customHeight="1">
      <c r="A54" s="57" t="s">
        <v>1399</v>
      </c>
      <c r="B54" s="30"/>
      <c r="C54" s="30"/>
      <c r="D54" s="30"/>
      <c r="E54" s="30"/>
      <c r="F54" s="30"/>
      <c r="G54" s="30"/>
      <c r="H54" s="30"/>
    </row>
    <row r="55" spans="1:8" ht="12.75" customHeight="1">
      <c r="A55" s="57" t="s">
        <v>1400</v>
      </c>
      <c r="B55" s="30"/>
      <c r="C55" s="30"/>
      <c r="D55" s="30"/>
      <c r="E55" s="30"/>
      <c r="F55" s="30"/>
      <c r="G55" s="30"/>
      <c r="H55" s="30"/>
    </row>
    <row r="56" spans="1:8" ht="12.75" customHeight="1">
      <c r="A56" s="57" t="s">
        <v>1401</v>
      </c>
      <c r="H56" s="30"/>
    </row>
    <row r="57" spans="1:8" ht="12.75" customHeight="1">
      <c r="A57" s="57" t="s">
        <v>1402</v>
      </c>
      <c r="B57" s="30"/>
      <c r="C57" s="30"/>
      <c r="D57" s="30"/>
      <c r="E57" s="30"/>
      <c r="F57" s="30"/>
      <c r="G57" s="30"/>
      <c r="H57" s="30"/>
    </row>
    <row r="58" spans="1:8" ht="12.75" customHeight="1">
      <c r="A58" s="57" t="s">
        <v>1403</v>
      </c>
      <c r="B58" s="30"/>
      <c r="C58" s="30"/>
      <c r="D58" s="30"/>
      <c r="E58" s="30"/>
      <c r="F58" s="30"/>
      <c r="G58" s="30"/>
      <c r="H58" s="30"/>
    </row>
    <row r="59" spans="1:8" ht="12.75" customHeight="1">
      <c r="A59" s="57" t="s">
        <v>1404</v>
      </c>
      <c r="B59" s="30"/>
      <c r="C59" s="30"/>
      <c r="D59" s="30"/>
      <c r="E59" s="30"/>
      <c r="F59" s="30"/>
      <c r="G59" s="30"/>
      <c r="H59" s="30"/>
    </row>
    <row r="60" spans="1:8" ht="12.75" customHeight="1">
      <c r="A60" s="576" t="s">
        <v>1405</v>
      </c>
      <c r="B60" s="30"/>
      <c r="C60" s="30"/>
      <c r="D60" s="30"/>
      <c r="E60" s="30"/>
      <c r="F60" s="30"/>
      <c r="G60" s="30"/>
      <c r="H60" s="30"/>
    </row>
    <row r="61" spans="1:8" ht="12.75" customHeight="1">
      <c r="A61" s="57" t="s">
        <v>1406</v>
      </c>
    </row>
    <row r="62" spans="1:8" ht="12.75" customHeight="1">
      <c r="A62" s="576"/>
    </row>
    <row r="63" spans="1:8" ht="12.75" customHeight="1"/>
    <row r="64" spans="1:8" ht="12.75" customHeight="1">
      <c r="A64" s="75" t="s">
        <v>317</v>
      </c>
    </row>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662" t="s">
        <v>366</v>
      </c>
    </row>
  </sheetData>
  <hyperlinks>
    <hyperlink ref="A64"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3"/>
  <sheetViews>
    <sheetView showGridLines="0" zoomScaleNormal="100" workbookViewId="0"/>
  </sheetViews>
  <sheetFormatPr defaultRowHeight="15"/>
  <cols>
    <col min="1" max="5" width="13.140625" customWidth="1"/>
    <col min="6" max="6" width="16.7109375" customWidth="1"/>
    <col min="7" max="7" width="14" customWidth="1"/>
    <col min="12" max="12" width="13.28515625" bestFit="1" customWidth="1"/>
  </cols>
  <sheetData>
    <row r="1" spans="1:12">
      <c r="A1" s="530" t="s">
        <v>435</v>
      </c>
      <c r="B1" s="531"/>
      <c r="C1" s="531"/>
      <c r="D1" s="531"/>
      <c r="E1" s="531"/>
      <c r="F1" s="531"/>
      <c r="G1" s="531"/>
    </row>
    <row r="2" spans="1:12">
      <c r="A2" s="528" t="s">
        <v>436</v>
      </c>
      <c r="B2" s="531"/>
      <c r="C2" s="531"/>
      <c r="D2" s="531"/>
      <c r="E2" s="531"/>
      <c r="F2" s="531"/>
      <c r="G2" s="531"/>
    </row>
    <row r="3" spans="1:12" ht="12.75" customHeight="1">
      <c r="A3" s="38" t="s">
        <v>923</v>
      </c>
      <c r="G3" s="372" t="str">
        <f>Naslovnica!A20</f>
        <v>Ožujak 2016.</v>
      </c>
    </row>
    <row r="4" spans="1:12" ht="12.75" customHeight="1">
      <c r="A4" s="128" t="s">
        <v>924</v>
      </c>
      <c r="G4" s="118" t="str">
        <f>Naslovnica!A24</f>
        <v>March 2016</v>
      </c>
    </row>
    <row r="5" spans="1:12" ht="12.75" customHeight="1"/>
    <row r="6" spans="1:12" ht="23.25" customHeight="1">
      <c r="A6" s="800" t="s">
        <v>546</v>
      </c>
      <c r="B6" s="800"/>
      <c r="C6" s="800"/>
      <c r="D6" s="800"/>
      <c r="E6" s="800"/>
      <c r="F6" s="800"/>
      <c r="G6" s="800"/>
    </row>
    <row r="7" spans="1:12" ht="26.25" customHeight="1">
      <c r="A7" s="133" t="s">
        <v>553</v>
      </c>
      <c r="B7" s="133"/>
      <c r="C7" s="133"/>
      <c r="D7" s="133"/>
      <c r="E7" s="133"/>
      <c r="F7" s="133"/>
      <c r="G7" s="134" t="s">
        <v>203</v>
      </c>
    </row>
    <row r="8" spans="1:12" ht="18.75" customHeight="1">
      <c r="A8" s="563" t="s">
        <v>701</v>
      </c>
      <c r="B8" s="232"/>
      <c r="C8" s="232"/>
      <c r="D8" s="232"/>
      <c r="E8" s="232"/>
      <c r="F8" s="233"/>
      <c r="G8" s="234"/>
      <c r="H8" s="88"/>
    </row>
    <row r="9" spans="1:12" ht="18.75" customHeight="1">
      <c r="A9" s="231" t="s">
        <v>547</v>
      </c>
      <c r="B9" s="232"/>
      <c r="C9" s="232"/>
      <c r="D9" s="232"/>
      <c r="E9" s="232"/>
      <c r="F9" s="235">
        <v>141907721</v>
      </c>
      <c r="G9" s="236">
        <v>3.9402308072702494E-2</v>
      </c>
      <c r="H9" s="88"/>
    </row>
    <row r="10" spans="1:12" ht="18.75" customHeight="1">
      <c r="A10" s="231" t="s">
        <v>548</v>
      </c>
      <c r="B10" s="232"/>
      <c r="C10" s="232"/>
      <c r="D10" s="232"/>
      <c r="E10" s="232"/>
      <c r="F10" s="235">
        <v>25452443</v>
      </c>
      <c r="G10" s="236">
        <v>-0.68342342378871856</v>
      </c>
      <c r="H10" s="78"/>
    </row>
    <row r="11" spans="1:12" ht="18.75" customHeight="1">
      <c r="A11" s="231" t="s">
        <v>549</v>
      </c>
      <c r="B11" s="232"/>
      <c r="C11" s="232"/>
      <c r="D11" s="232"/>
      <c r="E11" s="232"/>
      <c r="F11" s="235">
        <v>0</v>
      </c>
      <c r="G11" s="236" t="s">
        <v>1041</v>
      </c>
    </row>
    <row r="12" spans="1:12" ht="18.75" customHeight="1">
      <c r="A12" s="231" t="s">
        <v>550</v>
      </c>
      <c r="B12" s="232"/>
      <c r="C12" s="232"/>
      <c r="D12" s="232"/>
      <c r="E12" s="232"/>
      <c r="F12" s="235">
        <v>0</v>
      </c>
      <c r="G12" s="236" t="s">
        <v>1041</v>
      </c>
    </row>
    <row r="13" spans="1:12" ht="18.75" customHeight="1">
      <c r="A13" s="231" t="s">
        <v>339</v>
      </c>
      <c r="B13" s="232"/>
      <c r="C13" s="232"/>
      <c r="D13" s="232"/>
      <c r="E13" s="232"/>
      <c r="F13" s="235">
        <v>5122322</v>
      </c>
      <c r="G13" s="236">
        <v>-0.31282444935504539</v>
      </c>
    </row>
    <row r="14" spans="1:12" ht="18.75" customHeight="1">
      <c r="A14" s="231" t="s">
        <v>551</v>
      </c>
      <c r="B14" s="232"/>
      <c r="C14" s="232"/>
      <c r="D14" s="232"/>
      <c r="E14" s="232"/>
      <c r="F14" s="235">
        <v>62741603</v>
      </c>
      <c r="G14" s="236">
        <v>-0.38017328327624483</v>
      </c>
    </row>
    <row r="15" spans="1:12" ht="18.75" customHeight="1">
      <c r="A15" s="231" t="s">
        <v>552</v>
      </c>
      <c r="B15" s="232"/>
      <c r="C15" s="232"/>
      <c r="D15" s="232"/>
      <c r="E15" s="232"/>
      <c r="F15" s="235">
        <v>12243000</v>
      </c>
      <c r="G15" s="236">
        <v>-0.69027459182552608</v>
      </c>
    </row>
    <row r="16" spans="1:12" ht="18.75" customHeight="1">
      <c r="A16" s="450" t="s">
        <v>558</v>
      </c>
      <c r="B16" s="451"/>
      <c r="C16" s="451"/>
      <c r="D16" s="451"/>
      <c r="E16" s="451"/>
      <c r="F16" s="452">
        <v>247467089</v>
      </c>
      <c r="G16" s="453">
        <v>-0.32225745701461089</v>
      </c>
      <c r="I16" s="79"/>
      <c r="L16" s="79"/>
    </row>
    <row r="17" spans="1:7" ht="18.75" customHeight="1">
      <c r="A17" s="133" t="s">
        <v>554</v>
      </c>
      <c r="B17" s="133"/>
      <c r="C17" s="133"/>
      <c r="D17" s="133"/>
      <c r="E17" s="133"/>
      <c r="F17" s="147"/>
      <c r="G17" s="148"/>
    </row>
    <row r="18" spans="1:7" ht="18.75" customHeight="1">
      <c r="A18" s="563" t="s">
        <v>702</v>
      </c>
      <c r="B18" s="232"/>
      <c r="C18" s="232"/>
      <c r="D18" s="232"/>
      <c r="E18" s="232"/>
      <c r="F18" s="233"/>
      <c r="G18" s="234"/>
    </row>
    <row r="19" spans="1:7" ht="18.75" customHeight="1">
      <c r="A19" s="231" t="s">
        <v>547</v>
      </c>
      <c r="B19" s="232"/>
      <c r="C19" s="232"/>
      <c r="D19" s="232"/>
      <c r="E19" s="232"/>
      <c r="F19" s="235">
        <v>2093595</v>
      </c>
      <c r="G19" s="236">
        <v>4.3005652948704981E-2</v>
      </c>
    </row>
    <row r="20" spans="1:7" ht="18.75" customHeight="1">
      <c r="A20" s="231" t="s">
        <v>548</v>
      </c>
      <c r="B20" s="232"/>
      <c r="C20" s="232"/>
      <c r="D20" s="232"/>
      <c r="E20" s="232"/>
      <c r="F20" s="235">
        <v>21834640</v>
      </c>
      <c r="G20" s="236">
        <v>-0.68079825172505548</v>
      </c>
    </row>
    <row r="21" spans="1:7" ht="18.75" customHeight="1">
      <c r="A21" s="231" t="s">
        <v>549</v>
      </c>
      <c r="B21" s="232"/>
      <c r="C21" s="232"/>
      <c r="D21" s="232"/>
      <c r="E21" s="232"/>
      <c r="F21" s="235">
        <v>0</v>
      </c>
      <c r="G21" s="236" t="s">
        <v>1041</v>
      </c>
    </row>
    <row r="22" spans="1:7" ht="18.75" customHeight="1">
      <c r="A22" s="231" t="s">
        <v>550</v>
      </c>
      <c r="B22" s="232"/>
      <c r="C22" s="232"/>
      <c r="D22" s="232"/>
      <c r="E22" s="232"/>
      <c r="F22" s="235">
        <v>0</v>
      </c>
      <c r="G22" s="236" t="s">
        <v>1041</v>
      </c>
    </row>
    <row r="23" spans="1:7" ht="18.75" customHeight="1">
      <c r="A23" s="231" t="s">
        <v>339</v>
      </c>
      <c r="B23" s="232"/>
      <c r="C23" s="232"/>
      <c r="D23" s="232"/>
      <c r="E23" s="232"/>
      <c r="F23" s="235">
        <v>214693</v>
      </c>
      <c r="G23" s="236">
        <v>-0.25094376487171077</v>
      </c>
    </row>
    <row r="24" spans="1:7" ht="18.75" customHeight="1">
      <c r="A24" s="231" t="s">
        <v>551</v>
      </c>
      <c r="B24" s="232"/>
      <c r="C24" s="232"/>
      <c r="D24" s="232"/>
      <c r="E24" s="232"/>
      <c r="F24" s="235">
        <v>1331931</v>
      </c>
      <c r="G24" s="236">
        <v>5.0180143138566082</v>
      </c>
    </row>
    <row r="25" spans="1:7" ht="18.75" customHeight="1">
      <c r="A25" s="231" t="s">
        <v>552</v>
      </c>
      <c r="B25" s="232"/>
      <c r="C25" s="232"/>
      <c r="D25" s="232"/>
      <c r="E25" s="232"/>
      <c r="F25" s="235">
        <v>11000000</v>
      </c>
      <c r="G25" s="236">
        <v>-0.70681651079344354</v>
      </c>
    </row>
    <row r="26" spans="1:7" ht="18.75" customHeight="1">
      <c r="A26" s="450" t="s">
        <v>559</v>
      </c>
      <c r="B26" s="451"/>
      <c r="C26" s="451"/>
      <c r="D26" s="451"/>
      <c r="E26" s="451"/>
      <c r="F26" s="452">
        <v>36474859</v>
      </c>
      <c r="G26" s="453">
        <v>-0.66363479718160379</v>
      </c>
    </row>
    <row r="27" spans="1:7" ht="18.75" customHeight="1">
      <c r="A27" s="133" t="s">
        <v>555</v>
      </c>
      <c r="B27" s="133"/>
      <c r="C27" s="133"/>
      <c r="D27" s="133"/>
      <c r="E27" s="133"/>
      <c r="F27" s="147"/>
      <c r="G27" s="149"/>
    </row>
    <row r="28" spans="1:7" ht="18.75" customHeight="1">
      <c r="A28" s="675" t="s">
        <v>204</v>
      </c>
      <c r="B28" s="676"/>
      <c r="C28" s="676"/>
      <c r="D28" s="676"/>
      <c r="E28" s="676"/>
      <c r="F28" s="677">
        <v>2845928232</v>
      </c>
      <c r="G28" s="678">
        <v>-0.3945183981075206</v>
      </c>
    </row>
    <row r="29" spans="1:7" ht="18.75" customHeight="1">
      <c r="A29" s="675" t="s">
        <v>205</v>
      </c>
      <c r="B29" s="676"/>
      <c r="C29" s="676"/>
      <c r="D29" s="676"/>
      <c r="E29" s="676"/>
      <c r="F29" s="677">
        <v>2358518400</v>
      </c>
      <c r="G29" s="678">
        <v>-0.43301484272599794</v>
      </c>
    </row>
    <row r="30" spans="1:7" ht="18.75" customHeight="1">
      <c r="A30" s="675" t="s">
        <v>1121</v>
      </c>
      <c r="B30" s="676"/>
      <c r="C30" s="676"/>
      <c r="D30" s="676"/>
      <c r="E30" s="676"/>
      <c r="F30" s="677">
        <v>247</v>
      </c>
      <c r="G30" s="678">
        <v>-0.16554054054054054</v>
      </c>
    </row>
    <row r="31" spans="1:7" ht="18.75" customHeight="1">
      <c r="A31" s="237" t="s">
        <v>206</v>
      </c>
      <c r="B31" s="232"/>
      <c r="C31" s="232"/>
      <c r="D31" s="232"/>
      <c r="E31" s="232"/>
      <c r="F31" s="238">
        <v>1669.68</v>
      </c>
      <c r="G31" s="236">
        <v>3.4318705552940067E-2</v>
      </c>
    </row>
    <row r="32" spans="1:7" ht="18.75" customHeight="1">
      <c r="A32" s="239" t="s">
        <v>207</v>
      </c>
      <c r="B32" s="232"/>
      <c r="C32" s="232"/>
      <c r="D32" s="232"/>
      <c r="E32" s="232"/>
      <c r="F32" s="238">
        <v>982.04</v>
      </c>
      <c r="G32" s="236">
        <v>3.7669459736472254E-2</v>
      </c>
    </row>
    <row r="33" spans="1:7" ht="18.75" customHeight="1">
      <c r="A33" s="239" t="s">
        <v>644</v>
      </c>
      <c r="B33" s="232"/>
      <c r="C33" s="232"/>
      <c r="D33" s="232"/>
      <c r="E33" s="232"/>
      <c r="F33" s="238">
        <v>907.85</v>
      </c>
      <c r="G33" s="236">
        <v>2.1881788813723456E-2</v>
      </c>
    </row>
    <row r="34" spans="1:7" ht="18.75" customHeight="1">
      <c r="A34" s="239" t="s">
        <v>645</v>
      </c>
      <c r="B34" s="232"/>
      <c r="C34" s="232"/>
      <c r="D34" s="232"/>
      <c r="E34" s="232"/>
      <c r="F34" s="238">
        <v>917.44</v>
      </c>
      <c r="G34" s="236">
        <v>1.1923276308968443E-2</v>
      </c>
    </row>
    <row r="35" spans="1:7" ht="18.75" customHeight="1">
      <c r="A35" s="239" t="s">
        <v>646</v>
      </c>
      <c r="B35" s="232"/>
      <c r="C35" s="232"/>
      <c r="D35" s="232"/>
      <c r="E35" s="232"/>
      <c r="F35" s="238">
        <v>409.9</v>
      </c>
      <c r="G35" s="236">
        <v>-4.4967381174277753E-2</v>
      </c>
    </row>
    <row r="36" spans="1:7" ht="18.75" customHeight="1">
      <c r="A36" s="239" t="s">
        <v>647</v>
      </c>
      <c r="B36" s="232"/>
      <c r="C36" s="232"/>
      <c r="D36" s="232"/>
      <c r="E36" s="232"/>
      <c r="F36" s="238">
        <v>730.97</v>
      </c>
      <c r="G36" s="236">
        <v>1.6167598076014117E-2</v>
      </c>
    </row>
    <row r="37" spans="1:7" ht="18.75" customHeight="1">
      <c r="A37" s="239" t="s">
        <v>748</v>
      </c>
      <c r="B37" s="232"/>
      <c r="C37" s="232"/>
      <c r="D37" s="232"/>
      <c r="E37" s="232"/>
      <c r="F37" s="238">
        <v>998.66</v>
      </c>
      <c r="G37" s="236">
        <v>3.4205648126093814E-2</v>
      </c>
    </row>
    <row r="38" spans="1:7" ht="18.75" customHeight="1">
      <c r="A38" s="239" t="s">
        <v>648</v>
      </c>
      <c r="B38" s="232"/>
      <c r="C38" s="232"/>
      <c r="D38" s="232"/>
      <c r="E38" s="232"/>
      <c r="F38" s="238">
        <v>788.71</v>
      </c>
      <c r="G38" s="236">
        <v>8.0380258345547531E-2</v>
      </c>
    </row>
    <row r="39" spans="1:7" ht="18.75" customHeight="1">
      <c r="A39" s="239" t="s">
        <v>649</v>
      </c>
      <c r="B39" s="232"/>
      <c r="C39" s="232"/>
      <c r="D39" s="232"/>
      <c r="E39" s="232"/>
      <c r="F39" s="238">
        <v>2489.4899999999998</v>
      </c>
      <c r="G39" s="236">
        <v>6.1187786691453807E-3</v>
      </c>
    </row>
    <row r="40" spans="1:7" ht="18.75" customHeight="1">
      <c r="A40" s="237" t="s">
        <v>208</v>
      </c>
      <c r="B40" s="232"/>
      <c r="C40" s="232"/>
      <c r="D40" s="232"/>
      <c r="E40" s="232"/>
      <c r="F40" s="238">
        <v>106.88</v>
      </c>
      <c r="G40" s="236">
        <v>6.8770607630710291E-3</v>
      </c>
    </row>
    <row r="41" spans="1:7" ht="18.75" customHeight="1">
      <c r="A41" s="237" t="s">
        <v>318</v>
      </c>
      <c r="B41" s="232"/>
      <c r="C41" s="232"/>
      <c r="D41" s="232"/>
      <c r="E41" s="232"/>
      <c r="F41" s="238">
        <v>148.88999999999999</v>
      </c>
      <c r="G41" s="236">
        <v>1.1412268188302278E-2</v>
      </c>
    </row>
    <row r="42" spans="1:7" ht="18.75" customHeight="1">
      <c r="A42" s="450" t="s">
        <v>560</v>
      </c>
      <c r="B42" s="451"/>
      <c r="C42" s="451"/>
      <c r="D42" s="451"/>
      <c r="E42" s="451"/>
      <c r="F42" s="454">
        <v>10598</v>
      </c>
      <c r="G42" s="453">
        <v>-8.6536803999310463E-2</v>
      </c>
    </row>
    <row r="43" spans="1:7" ht="18.75" customHeight="1">
      <c r="A43" s="133" t="s">
        <v>556</v>
      </c>
      <c r="B43" s="133"/>
      <c r="C43" s="133"/>
      <c r="D43" s="133"/>
      <c r="E43" s="133"/>
      <c r="F43" s="147"/>
      <c r="G43" s="149"/>
    </row>
    <row r="44" spans="1:7" ht="18.75" customHeight="1">
      <c r="A44" s="231" t="s">
        <v>547</v>
      </c>
      <c r="B44" s="232"/>
      <c r="C44" s="232"/>
      <c r="D44" s="232"/>
      <c r="E44" s="232"/>
      <c r="F44" s="235">
        <v>122649.41</v>
      </c>
      <c r="G44" s="236">
        <v>1.7792661401614705E-2</v>
      </c>
    </row>
    <row r="45" spans="1:7" ht="18.75" customHeight="1">
      <c r="A45" s="231" t="s">
        <v>548</v>
      </c>
      <c r="B45" s="232"/>
      <c r="C45" s="232"/>
      <c r="D45" s="232"/>
      <c r="E45" s="232"/>
      <c r="F45" s="235">
        <v>83372.42</v>
      </c>
      <c r="G45" s="236">
        <v>4.6670324110632294E-2</v>
      </c>
    </row>
    <row r="46" spans="1:7" ht="18.75" customHeight="1">
      <c r="A46" s="231" t="s">
        <v>339</v>
      </c>
      <c r="B46" s="232"/>
      <c r="C46" s="232"/>
      <c r="D46" s="232"/>
      <c r="E46" s="232"/>
      <c r="F46" s="235">
        <v>1728.3</v>
      </c>
      <c r="G46" s="236">
        <v>6.0539030211303703E-3</v>
      </c>
    </row>
    <row r="47" spans="1:7" ht="18.75" customHeight="1">
      <c r="A47" s="450" t="s">
        <v>561</v>
      </c>
      <c r="B47" s="451"/>
      <c r="C47" s="451"/>
      <c r="D47" s="451"/>
      <c r="E47" s="451"/>
      <c r="F47" s="452">
        <v>207750.13</v>
      </c>
      <c r="G47" s="453">
        <v>2.9087008447176779E-2</v>
      </c>
    </row>
    <row r="48" spans="1:7" ht="18.75" customHeight="1">
      <c r="A48" s="133" t="s">
        <v>557</v>
      </c>
      <c r="B48" s="133"/>
      <c r="C48" s="133"/>
      <c r="D48" s="133"/>
      <c r="E48" s="133"/>
      <c r="F48" s="147"/>
      <c r="G48" s="149"/>
    </row>
    <row r="49" spans="1:7" ht="18.75" customHeight="1">
      <c r="A49" s="231" t="s">
        <v>562</v>
      </c>
      <c r="B49" s="232"/>
      <c r="C49" s="232"/>
      <c r="D49" s="232"/>
      <c r="E49" s="232"/>
      <c r="F49" s="235">
        <v>11784147</v>
      </c>
      <c r="G49" s="236">
        <v>-0.32225744578673576</v>
      </c>
    </row>
    <row r="50" spans="1:7" ht="18.75" customHeight="1">
      <c r="A50" s="237" t="s">
        <v>563</v>
      </c>
      <c r="B50" s="232"/>
      <c r="C50" s="232"/>
      <c r="D50" s="232"/>
      <c r="E50" s="232"/>
      <c r="F50" s="235">
        <v>1736898</v>
      </c>
      <c r="G50" s="236">
        <v>-0.66363481260725055</v>
      </c>
    </row>
    <row r="51" spans="1:7" ht="18.75" customHeight="1">
      <c r="A51" s="237" t="s">
        <v>564</v>
      </c>
      <c r="B51" s="232"/>
      <c r="C51" s="232"/>
      <c r="D51" s="232"/>
      <c r="E51" s="232"/>
      <c r="F51" s="235">
        <v>505</v>
      </c>
      <c r="G51" s="236">
        <v>-8.5144927536231887E-2</v>
      </c>
    </row>
    <row r="52" spans="1:7" ht="12.75" customHeight="1">
      <c r="A52" s="32" t="s">
        <v>565</v>
      </c>
      <c r="B52" s="59"/>
      <c r="C52" s="59"/>
      <c r="D52" s="59"/>
      <c r="E52" s="59"/>
      <c r="F52" s="60"/>
      <c r="G52" s="60"/>
    </row>
    <row r="53" spans="1:7" ht="12.75" customHeight="1">
      <c r="A53" s="75" t="s">
        <v>317</v>
      </c>
      <c r="B53" s="86"/>
      <c r="C53" s="86"/>
      <c r="D53" s="86"/>
      <c r="E53" s="86"/>
      <c r="F53" s="86"/>
      <c r="G53" s="21" t="s">
        <v>427</v>
      </c>
    </row>
    <row r="54" spans="1:7" ht="12.75" customHeight="1">
      <c r="B54" s="61"/>
      <c r="C54" s="61"/>
      <c r="D54" s="61"/>
      <c r="E54" s="61"/>
      <c r="F54" s="61"/>
    </row>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sheetData>
  <mergeCells count="1">
    <mergeCell ref="A6:G6"/>
  </mergeCells>
  <hyperlinks>
    <hyperlink ref="A53" location="'2 Sadržaj'!A1" display="Sadržaj / Contents"/>
  </hyperlinks>
  <pageMargins left="0.70866141732283472" right="0.70866141732283472" top="0.74803149606299213" bottom="0.74803149606299213" header="0.31496062992125984" footer="0.31496062992125984"/>
  <pageSetup paperSize="9" scale="78" orientation="portrait" r:id="rId1"/>
  <rowBreaks count="1" manualBreakCount="1">
    <brk id="53"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5"/>
  <sheetViews>
    <sheetView showGridLines="0" zoomScaleNormal="100" workbookViewId="0"/>
  </sheetViews>
  <sheetFormatPr defaultRowHeight="15"/>
  <cols>
    <col min="1" max="1" width="20.140625" customWidth="1"/>
    <col min="2" max="2" width="17.7109375" bestFit="1" customWidth="1"/>
    <col min="3" max="3" width="11.7109375" customWidth="1"/>
    <col min="4" max="4" width="13.42578125" bestFit="1" customWidth="1"/>
    <col min="5" max="7" width="17.140625" customWidth="1"/>
  </cols>
  <sheetData>
    <row r="1" spans="1:6" ht="12.75" customHeight="1">
      <c r="A1" s="469" t="s">
        <v>925</v>
      </c>
      <c r="E1" s="372" t="str">
        <f>Naslovnica!A20</f>
        <v>Ožujak 2016.</v>
      </c>
    </row>
    <row r="2" spans="1:6" ht="12.75" customHeight="1">
      <c r="A2" s="128" t="s">
        <v>926</v>
      </c>
      <c r="E2" s="118" t="str">
        <f>Naslovnica!A24</f>
        <v>March 2016</v>
      </c>
    </row>
    <row r="3" spans="1:6" ht="12.75" customHeight="1"/>
    <row r="4" spans="1:6" ht="45" customHeight="1">
      <c r="A4" s="455" t="s">
        <v>568</v>
      </c>
      <c r="B4" s="455" t="s">
        <v>569</v>
      </c>
      <c r="C4" s="455" t="s">
        <v>570</v>
      </c>
      <c r="D4" s="455" t="s">
        <v>571</v>
      </c>
      <c r="E4" s="455" t="s">
        <v>572</v>
      </c>
    </row>
    <row r="5" spans="1:6" ht="12.75" customHeight="1">
      <c r="A5" s="240" t="s">
        <v>1344</v>
      </c>
      <c r="B5" s="241">
        <v>26169137</v>
      </c>
      <c r="C5" s="242">
        <v>0.18440953610973712</v>
      </c>
      <c r="D5" s="243">
        <v>145</v>
      </c>
      <c r="E5" s="344">
        <v>2.84</v>
      </c>
      <c r="F5" s="88"/>
    </row>
    <row r="6" spans="1:6" ht="12.75" customHeight="1">
      <c r="A6" s="240" t="s">
        <v>1345</v>
      </c>
      <c r="B6" s="241">
        <v>20504689</v>
      </c>
      <c r="C6" s="242">
        <v>0.14449311746751256</v>
      </c>
      <c r="D6" s="243">
        <v>24.76</v>
      </c>
      <c r="E6" s="344">
        <v>6.27</v>
      </c>
      <c r="F6" s="88"/>
    </row>
    <row r="7" spans="1:6" ht="12.75" customHeight="1">
      <c r="A7" s="240" t="s">
        <v>1346</v>
      </c>
      <c r="B7" s="241">
        <v>12730728</v>
      </c>
      <c r="C7" s="242">
        <v>8.9711313170902099E-2</v>
      </c>
      <c r="D7" s="243">
        <v>390.04</v>
      </c>
      <c r="E7" s="344">
        <v>8.56</v>
      </c>
      <c r="F7" s="88"/>
    </row>
    <row r="8" spans="1:6" ht="12.75" customHeight="1">
      <c r="A8" s="240" t="s">
        <v>1347</v>
      </c>
      <c r="B8" s="241">
        <v>10007365</v>
      </c>
      <c r="C8" s="242">
        <v>7.0520229128336151E-2</v>
      </c>
      <c r="D8" s="243">
        <v>1117</v>
      </c>
      <c r="E8" s="344">
        <v>13.4</v>
      </c>
    </row>
    <row r="9" spans="1:6" ht="12.75" customHeight="1">
      <c r="A9" s="240" t="s">
        <v>1348</v>
      </c>
      <c r="B9" s="241">
        <v>7547738</v>
      </c>
      <c r="C9" s="242">
        <v>5.3187648612861592E-2</v>
      </c>
      <c r="D9" s="243">
        <v>9651</v>
      </c>
      <c r="E9" s="344">
        <v>7.62</v>
      </c>
    </row>
    <row r="10" spans="1:6" ht="12.75" customHeight="1">
      <c r="A10" s="240" t="s">
        <v>1349</v>
      </c>
      <c r="B10" s="241">
        <v>5137332</v>
      </c>
      <c r="C10" s="242">
        <v>3.6201920260561439E-2</v>
      </c>
      <c r="D10" s="243">
        <v>320.5</v>
      </c>
      <c r="E10" s="345">
        <v>1.27</v>
      </c>
    </row>
    <row r="11" spans="1:6" ht="12.75" customHeight="1">
      <c r="A11" s="240" t="s">
        <v>1350</v>
      </c>
      <c r="B11" s="241">
        <v>5129457</v>
      </c>
      <c r="C11" s="242">
        <v>3.6146426451313385E-2</v>
      </c>
      <c r="D11" s="243">
        <v>544.88</v>
      </c>
      <c r="E11" s="344">
        <v>3.79</v>
      </c>
    </row>
    <row r="12" spans="1:6" ht="12.75" customHeight="1">
      <c r="A12" s="240" t="s">
        <v>1351</v>
      </c>
      <c r="B12" s="241">
        <v>4279763</v>
      </c>
      <c r="C12" s="242">
        <v>3.0158774799857437E-2</v>
      </c>
      <c r="D12" s="243">
        <v>103</v>
      </c>
      <c r="E12" s="344">
        <v>-2</v>
      </c>
    </row>
    <row r="13" spans="1:6" ht="12.75" customHeight="1">
      <c r="A13" s="240" t="s">
        <v>1352</v>
      </c>
      <c r="B13" s="241">
        <v>3341725</v>
      </c>
      <c r="C13" s="242">
        <v>2.3548577740882752E-2</v>
      </c>
      <c r="D13" s="243">
        <v>40.06</v>
      </c>
      <c r="E13" s="344">
        <v>1.68</v>
      </c>
    </row>
    <row r="14" spans="1:6" ht="12.75" customHeight="1">
      <c r="A14" s="240" t="s">
        <v>1353</v>
      </c>
      <c r="B14" s="241">
        <v>3279680</v>
      </c>
      <c r="C14" s="242">
        <v>2.3111356992337295E-2</v>
      </c>
      <c r="D14" s="243">
        <v>550</v>
      </c>
      <c r="E14" s="344">
        <v>6.8</v>
      </c>
    </row>
    <row r="15" spans="1:6" ht="12.75" customHeight="1">
      <c r="A15" s="240" t="s">
        <v>1042</v>
      </c>
      <c r="B15" s="241">
        <v>43780107</v>
      </c>
      <c r="C15" s="242">
        <v>0.30851109926569814</v>
      </c>
      <c r="D15" s="244"/>
      <c r="E15" s="242"/>
    </row>
    <row r="16" spans="1:6" ht="15.75" customHeight="1">
      <c r="A16" s="456" t="s">
        <v>567</v>
      </c>
      <c r="B16" s="457">
        <f>SUM(B5:B15)</f>
        <v>141907721</v>
      </c>
      <c r="C16" s="458"/>
      <c r="D16" s="459"/>
      <c r="E16" s="459"/>
    </row>
    <row r="17" spans="1:6" ht="12.75" customHeight="1">
      <c r="A17" s="62" t="s">
        <v>566</v>
      </c>
    </row>
    <row r="18" spans="1:6" ht="12.75" customHeight="1"/>
    <row r="19" spans="1:6" ht="12.75" customHeight="1">
      <c r="A19" s="469" t="s">
        <v>927</v>
      </c>
    </row>
    <row r="20" spans="1:6" ht="12.75" customHeight="1">
      <c r="A20" s="128" t="s">
        <v>928</v>
      </c>
    </row>
    <row r="21" spans="1:6" ht="12.75" customHeight="1">
      <c r="A21" s="63" t="s">
        <v>1167</v>
      </c>
    </row>
    <row r="22" spans="1:6" ht="43.5">
      <c r="A22" s="455" t="s">
        <v>573</v>
      </c>
      <c r="B22" s="455" t="s">
        <v>569</v>
      </c>
      <c r="C22" s="455" t="s">
        <v>570</v>
      </c>
      <c r="D22" s="455" t="s">
        <v>571</v>
      </c>
    </row>
    <row r="23" spans="1:6" ht="15" customHeight="1">
      <c r="A23" s="245" t="s">
        <v>209</v>
      </c>
      <c r="B23" s="246"/>
      <c r="C23" s="247"/>
      <c r="D23" s="247"/>
      <c r="E23" s="88"/>
      <c r="F23" s="88"/>
    </row>
    <row r="24" spans="1:6" ht="12.75" customHeight="1">
      <c r="A24" s="248" t="s">
        <v>1354</v>
      </c>
      <c r="B24" s="241">
        <v>11614151</v>
      </c>
      <c r="C24" s="249">
        <v>0.45630788933274935</v>
      </c>
      <c r="D24" s="350">
        <v>104</v>
      </c>
      <c r="E24" s="88"/>
      <c r="F24" s="88"/>
    </row>
    <row r="25" spans="1:6" ht="12.75" customHeight="1">
      <c r="A25" s="248" t="s">
        <v>1355</v>
      </c>
      <c r="B25" s="241">
        <v>5382500</v>
      </c>
      <c r="C25" s="249">
        <v>0.21147281573431612</v>
      </c>
      <c r="D25" s="350">
        <v>107.65</v>
      </c>
      <c r="E25" s="88"/>
      <c r="F25" s="88"/>
    </row>
    <row r="26" spans="1:6" ht="12.75" customHeight="1">
      <c r="A26" s="248" t="s">
        <v>1356</v>
      </c>
      <c r="B26" s="241">
        <v>5372199</v>
      </c>
      <c r="C26" s="249">
        <v>0.21106810017929908</v>
      </c>
      <c r="D26" s="350">
        <v>106.2</v>
      </c>
      <c r="E26" s="88"/>
    </row>
    <row r="27" spans="1:6" ht="12.75" customHeight="1">
      <c r="A27" s="248" t="s">
        <v>1357</v>
      </c>
      <c r="B27" s="241">
        <v>838456</v>
      </c>
      <c r="C27" s="249">
        <v>3.2942062459699349E-2</v>
      </c>
      <c r="D27" s="350">
        <v>115.75</v>
      </c>
    </row>
    <row r="28" spans="1:6" ht="12.75" customHeight="1">
      <c r="A28" s="248" t="s">
        <v>1358</v>
      </c>
      <c r="B28" s="241">
        <v>615419</v>
      </c>
      <c r="C28" s="249">
        <v>2.4179171163287896E-2</v>
      </c>
      <c r="D28" s="350">
        <v>104.5</v>
      </c>
    </row>
    <row r="29" spans="1:6" ht="12.75" customHeight="1">
      <c r="A29" s="248" t="s">
        <v>1359</v>
      </c>
      <c r="B29" s="241">
        <v>582594</v>
      </c>
      <c r="C29" s="249">
        <v>2.2889511121210994E-2</v>
      </c>
      <c r="D29" s="351">
        <v>111.6</v>
      </c>
    </row>
    <row r="30" spans="1:6" ht="12.75" customHeight="1">
      <c r="A30" s="248" t="s">
        <v>1360</v>
      </c>
      <c r="B30" s="241">
        <v>325153</v>
      </c>
      <c r="C30" s="249">
        <v>1.2774922518246185E-2</v>
      </c>
      <c r="D30" s="350">
        <v>116.8</v>
      </c>
    </row>
    <row r="31" spans="1:6" ht="12.75" customHeight="1">
      <c r="A31" s="248" t="s">
        <v>1361</v>
      </c>
      <c r="B31" s="241">
        <v>213683</v>
      </c>
      <c r="C31" s="249">
        <v>8.3953823844971423E-3</v>
      </c>
      <c r="D31" s="350">
        <v>117.7</v>
      </c>
    </row>
    <row r="32" spans="1:6" ht="12.75" customHeight="1">
      <c r="A32" s="248" t="s">
        <v>1362</v>
      </c>
      <c r="B32" s="241">
        <v>208933</v>
      </c>
      <c r="C32" s="249">
        <v>8.2087598346154891E-3</v>
      </c>
      <c r="D32" s="350">
        <v>92</v>
      </c>
    </row>
    <row r="33" spans="1:6" ht="12.75" customHeight="1">
      <c r="A33" s="248" t="s">
        <v>1363</v>
      </c>
      <c r="B33" s="241">
        <v>107643</v>
      </c>
      <c r="C33" s="249">
        <v>4.2291812919812337E-3</v>
      </c>
      <c r="D33" s="350">
        <v>94</v>
      </c>
    </row>
    <row r="34" spans="1:6" ht="15" customHeight="1">
      <c r="A34" s="240" t="s">
        <v>1042</v>
      </c>
      <c r="B34" s="241">
        <v>191712</v>
      </c>
      <c r="C34" s="249">
        <v>7.5321649870701999E-3</v>
      </c>
      <c r="D34" s="250"/>
    </row>
    <row r="35" spans="1:6" ht="15" customHeight="1">
      <c r="A35" s="251" t="s">
        <v>567</v>
      </c>
      <c r="B35" s="252">
        <f>SUM(B24:B34)</f>
        <v>25452443</v>
      </c>
      <c r="C35" s="249"/>
      <c r="D35" s="250"/>
    </row>
    <row r="36" spans="1:6" ht="15" customHeight="1">
      <c r="A36" s="245" t="s">
        <v>576</v>
      </c>
      <c r="B36" s="241"/>
      <c r="C36" s="249"/>
      <c r="D36" s="250"/>
    </row>
    <row r="37" spans="1:6" ht="15" customHeight="1">
      <c r="A37" s="253" t="s">
        <v>1364</v>
      </c>
      <c r="B37" s="562">
        <v>7053000</v>
      </c>
      <c r="C37" s="249">
        <v>0.57608429306542519</v>
      </c>
      <c r="D37" s="250">
        <v>117.55</v>
      </c>
    </row>
    <row r="38" spans="1:6" ht="15" customHeight="1">
      <c r="A38" s="253" t="s">
        <v>1354</v>
      </c>
      <c r="B38" s="562">
        <v>5190000</v>
      </c>
      <c r="C38" s="249">
        <v>0.42391570693457487</v>
      </c>
      <c r="D38" s="250">
        <v>103.8</v>
      </c>
    </row>
    <row r="39" spans="1:6" ht="15" customHeight="1">
      <c r="A39" s="240" t="s">
        <v>1042</v>
      </c>
      <c r="B39" s="562">
        <v>0</v>
      </c>
      <c r="C39" s="249"/>
      <c r="D39" s="250"/>
    </row>
    <row r="40" spans="1:6" ht="15" customHeight="1">
      <c r="A40" s="251" t="s">
        <v>567</v>
      </c>
      <c r="B40" s="252">
        <f>SUM(B37:B39)</f>
        <v>12243000</v>
      </c>
      <c r="C40" s="249"/>
      <c r="D40" s="250"/>
    </row>
    <row r="41" spans="1:6" ht="26.25" customHeight="1">
      <c r="A41" s="460" t="s">
        <v>575</v>
      </c>
      <c r="B41" s="461">
        <f>B35+B40</f>
        <v>37695443</v>
      </c>
      <c r="C41" s="462"/>
      <c r="D41" s="463"/>
    </row>
    <row r="42" spans="1:6" ht="12.75" customHeight="1"/>
    <row r="43" spans="1:6" ht="12.75" customHeight="1">
      <c r="A43" s="469" t="s">
        <v>929</v>
      </c>
    </row>
    <row r="44" spans="1:6" ht="12.75" customHeight="1">
      <c r="A44" s="128" t="s">
        <v>930</v>
      </c>
      <c r="B44" s="79"/>
    </row>
    <row r="45" spans="1:6" ht="12.75" customHeight="1">
      <c r="A45" s="63" t="s">
        <v>1167</v>
      </c>
    </row>
    <row r="46" spans="1:6" ht="43.5">
      <c r="A46" s="455" t="s">
        <v>574</v>
      </c>
      <c r="B46" s="455" t="s">
        <v>569</v>
      </c>
      <c r="C46" s="455" t="s">
        <v>570</v>
      </c>
      <c r="D46" s="455" t="s">
        <v>571</v>
      </c>
    </row>
    <row r="47" spans="1:6" ht="12.75" customHeight="1">
      <c r="A47" s="248" t="s">
        <v>1355</v>
      </c>
      <c r="B47" s="241">
        <v>742942774</v>
      </c>
      <c r="C47" s="249">
        <v>0.26105464147243984</v>
      </c>
      <c r="D47" s="350">
        <v>107.76</v>
      </c>
      <c r="E47" s="88"/>
      <c r="F47" s="88"/>
    </row>
    <row r="48" spans="1:6" ht="12.75" customHeight="1">
      <c r="A48" s="248" t="s">
        <v>1354</v>
      </c>
      <c r="B48" s="241">
        <v>613543713</v>
      </c>
      <c r="C48" s="249">
        <v>0.21558650225849635</v>
      </c>
      <c r="D48" s="350">
        <v>103.95</v>
      </c>
      <c r="E48" s="88"/>
      <c r="F48" s="88"/>
    </row>
    <row r="49" spans="1:6" ht="12.75" customHeight="1">
      <c r="A49" s="248" t="s">
        <v>1365</v>
      </c>
      <c r="B49" s="241">
        <v>598755649</v>
      </c>
      <c r="C49" s="249">
        <v>0.21039028408302823</v>
      </c>
      <c r="D49" s="350">
        <v>107.9</v>
      </c>
      <c r="E49" s="88"/>
    </row>
    <row r="50" spans="1:6" ht="12.75" customHeight="1">
      <c r="A50" s="248" t="s">
        <v>1359</v>
      </c>
      <c r="B50" s="241">
        <v>305094990</v>
      </c>
      <c r="C50" s="249">
        <v>0.10720403511117213</v>
      </c>
      <c r="D50" s="350">
        <v>111.65</v>
      </c>
    </row>
    <row r="51" spans="1:6" ht="12.75" customHeight="1">
      <c r="A51" s="248" t="s">
        <v>1366</v>
      </c>
      <c r="B51" s="241">
        <v>214104423</v>
      </c>
      <c r="C51" s="249">
        <v>7.5231841993699242E-2</v>
      </c>
      <c r="D51" s="350">
        <v>103</v>
      </c>
    </row>
    <row r="52" spans="1:6" ht="12.75" customHeight="1">
      <c r="A52" s="248" t="s">
        <v>1356</v>
      </c>
      <c r="B52" s="241">
        <v>156941722</v>
      </c>
      <c r="C52" s="249">
        <v>5.514605754652286E-2</v>
      </c>
      <c r="D52" s="351">
        <v>106.1</v>
      </c>
    </row>
    <row r="53" spans="1:6" ht="12.75" customHeight="1">
      <c r="A53" s="248" t="s">
        <v>1367</v>
      </c>
      <c r="B53" s="241">
        <v>79590355</v>
      </c>
      <c r="C53" s="249">
        <v>2.7966395685260693E-2</v>
      </c>
      <c r="D53" s="350">
        <v>101.45</v>
      </c>
    </row>
    <row r="54" spans="1:6" ht="12.75" customHeight="1">
      <c r="A54" s="248" t="s">
        <v>1364</v>
      </c>
      <c r="B54" s="241">
        <v>37704110</v>
      </c>
      <c r="C54" s="249">
        <v>1.3248440206361621E-2</v>
      </c>
      <c r="D54" s="350">
        <v>118</v>
      </c>
    </row>
    <row r="55" spans="1:6" ht="12.75" customHeight="1">
      <c r="A55" s="248" t="s">
        <v>1360</v>
      </c>
      <c r="B55" s="241">
        <v>29593957</v>
      </c>
      <c r="C55" s="249">
        <v>1.0398701090786572E-2</v>
      </c>
      <c r="D55" s="350">
        <v>116.5</v>
      </c>
    </row>
    <row r="56" spans="1:6" ht="12.75" customHeight="1">
      <c r="A56" s="254" t="s">
        <v>1361</v>
      </c>
      <c r="B56" s="241">
        <v>26873912</v>
      </c>
      <c r="C56" s="249">
        <v>9.4429338404493305E-3</v>
      </c>
      <c r="D56" s="350">
        <v>117.6</v>
      </c>
    </row>
    <row r="57" spans="1:6" ht="24">
      <c r="A57" s="255" t="s">
        <v>640</v>
      </c>
      <c r="B57" s="241">
        <v>40782627</v>
      </c>
      <c r="C57" s="249">
        <v>1.4330167058126994E-2</v>
      </c>
      <c r="D57" s="250"/>
    </row>
    <row r="58" spans="1:6" ht="26.25" customHeight="1">
      <c r="A58" s="460" t="s">
        <v>1166</v>
      </c>
      <c r="B58" s="461">
        <f>SUM(B47:B57)</f>
        <v>2845928232</v>
      </c>
      <c r="C58" s="462"/>
      <c r="D58" s="463"/>
    </row>
    <row r="59" spans="1:6" ht="12.75" customHeight="1"/>
    <row r="60" spans="1:6" ht="12.75" customHeight="1">
      <c r="A60" s="470" t="s">
        <v>931</v>
      </c>
    </row>
    <row r="61" spans="1:6" ht="12.75" customHeight="1">
      <c r="A61" s="135" t="s">
        <v>932</v>
      </c>
    </row>
    <row r="62" spans="1:6" ht="12.75" customHeight="1">
      <c r="A62" s="63" t="s">
        <v>1168</v>
      </c>
    </row>
    <row r="63" spans="1:6" ht="12.75" customHeight="1">
      <c r="A63" s="451"/>
      <c r="B63" s="464" t="s">
        <v>210</v>
      </c>
      <c r="C63" s="464" t="s">
        <v>211</v>
      </c>
      <c r="D63" s="464" t="s">
        <v>212</v>
      </c>
      <c r="E63" s="464" t="s">
        <v>213</v>
      </c>
      <c r="F63" s="464" t="s">
        <v>214</v>
      </c>
    </row>
    <row r="64" spans="1:6" ht="12.75" customHeight="1">
      <c r="A64" s="451"/>
      <c r="B64" s="465" t="s">
        <v>215</v>
      </c>
      <c r="C64" s="465" t="s">
        <v>216</v>
      </c>
      <c r="D64" s="465" t="s">
        <v>217</v>
      </c>
      <c r="E64" s="465" t="s">
        <v>218</v>
      </c>
      <c r="F64" s="465" t="s">
        <v>219</v>
      </c>
    </row>
    <row r="65" spans="1:7" ht="12.75" customHeight="1">
      <c r="A65" s="256"/>
      <c r="B65" s="257" t="s">
        <v>1041</v>
      </c>
      <c r="C65" s="257" t="s">
        <v>1041</v>
      </c>
      <c r="D65" s="257" t="s">
        <v>1041</v>
      </c>
      <c r="E65" s="258" t="s">
        <v>1041</v>
      </c>
      <c r="F65" s="258" t="s">
        <v>1041</v>
      </c>
      <c r="G65" s="671"/>
    </row>
    <row r="66" spans="1:7" ht="15" customHeight="1">
      <c r="A66" s="456" t="s">
        <v>567</v>
      </c>
      <c r="B66" s="466"/>
      <c r="C66" s="466"/>
      <c r="D66" s="466"/>
      <c r="E66" s="467" t="str">
        <f>IF(SUM(E65:E65)=0,"",SUM(E65:E65))</f>
        <v/>
      </c>
      <c r="F66" s="467" t="str">
        <f>IF(SUM(F65:F65)=0,"",SUM(F65:F65))</f>
        <v/>
      </c>
    </row>
    <row r="67" spans="1:7" ht="12.75" customHeight="1"/>
    <row r="68" spans="1:7" ht="12.75" customHeight="1">
      <c r="A68" s="470" t="s">
        <v>933</v>
      </c>
    </row>
    <row r="69" spans="1:7" ht="12.75" customHeight="1">
      <c r="A69" s="135" t="s">
        <v>934</v>
      </c>
    </row>
    <row r="70" spans="1:7" ht="12.75" customHeight="1">
      <c r="A70" s="63" t="s">
        <v>1169</v>
      </c>
    </row>
    <row r="71" spans="1:7" ht="12.75" customHeight="1">
      <c r="A71" s="451"/>
      <c r="B71" s="464" t="s">
        <v>210</v>
      </c>
      <c r="C71" s="464" t="s">
        <v>211</v>
      </c>
      <c r="D71" s="464" t="s">
        <v>212</v>
      </c>
      <c r="E71" s="464" t="s">
        <v>213</v>
      </c>
      <c r="F71" s="464" t="s">
        <v>214</v>
      </c>
    </row>
    <row r="72" spans="1:7" ht="12.75" customHeight="1">
      <c r="A72" s="451"/>
      <c r="B72" s="465" t="s">
        <v>215</v>
      </c>
      <c r="C72" s="465" t="s">
        <v>216</v>
      </c>
      <c r="D72" s="465" t="s">
        <v>217</v>
      </c>
      <c r="E72" s="465" t="s">
        <v>218</v>
      </c>
      <c r="F72" s="465" t="s">
        <v>219</v>
      </c>
    </row>
    <row r="73" spans="1:7" ht="12.75" customHeight="1">
      <c r="A73" s="256"/>
      <c r="B73" s="259" t="s">
        <v>1041</v>
      </c>
      <c r="C73" s="259" t="s">
        <v>1041</v>
      </c>
      <c r="D73" s="259" t="s">
        <v>1041</v>
      </c>
      <c r="E73" s="260" t="s">
        <v>1041</v>
      </c>
      <c r="F73" s="260" t="s">
        <v>1041</v>
      </c>
      <c r="G73" s="88"/>
    </row>
    <row r="74" spans="1:7" ht="15" customHeight="1">
      <c r="A74" s="456" t="s">
        <v>567</v>
      </c>
      <c r="B74" s="468"/>
      <c r="C74" s="468"/>
      <c r="D74" s="468"/>
      <c r="E74" s="467" t="str">
        <f>IF(SUM(E73)=0,"",SUM(E73))</f>
        <v/>
      </c>
      <c r="F74" s="467" t="str">
        <f>IF(SUM(F73)=0,"",SUM(F73))</f>
        <v/>
      </c>
    </row>
    <row r="75" spans="1:7" ht="12.75" customHeight="1">
      <c r="A75" s="27" t="s">
        <v>577</v>
      </c>
    </row>
    <row r="76" spans="1:7" ht="12.75" customHeight="1">
      <c r="A76" s="75" t="s">
        <v>317</v>
      </c>
      <c r="G76" s="53" t="s">
        <v>143</v>
      </c>
    </row>
    <row r="77" spans="1:7" ht="12.75" customHeight="1"/>
    <row r="78" spans="1:7" ht="12.75" customHeight="1"/>
    <row r="79" spans="1:7" ht="12.75" customHeight="1"/>
    <row r="80" spans="1:7" ht="12.75" customHeight="1"/>
    <row r="81" ht="12.75" customHeight="1"/>
    <row r="82" ht="12.75" customHeight="1"/>
    <row r="83" ht="12.75" customHeight="1"/>
    <row r="84" ht="12.75" customHeight="1"/>
    <row r="85" ht="12.75" customHeight="1"/>
  </sheetData>
  <hyperlinks>
    <hyperlink ref="A76" location="'2 Sadržaj'!A1" display="Sadržaj / Contents"/>
  </hyperlinks>
  <pageMargins left="0.7" right="0.7" top="0.75" bottom="0.75" header="0.3" footer="0.3"/>
  <pageSetup paperSize="9" scale="66" orientation="portrait" r:id="rId1"/>
  <rowBreaks count="1" manualBreakCount="1">
    <brk id="76" max="8" man="1"/>
  </rowBreaks>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Q184"/>
  <sheetViews>
    <sheetView showGridLines="0" zoomScaleNormal="100" workbookViewId="0"/>
  </sheetViews>
  <sheetFormatPr defaultRowHeight="15"/>
  <cols>
    <col min="1" max="1" width="23.5703125" customWidth="1"/>
    <col min="2" max="2" width="10.42578125" bestFit="1" customWidth="1"/>
    <col min="3" max="3" width="14.42578125" bestFit="1" customWidth="1"/>
    <col min="4" max="4" width="33.42578125" bestFit="1" customWidth="1"/>
    <col min="5" max="5" width="6.42578125" bestFit="1" customWidth="1"/>
    <col min="6" max="6" width="5.7109375" bestFit="1" customWidth="1"/>
    <col min="7" max="7" width="12.85546875" customWidth="1"/>
    <col min="8" max="8" width="10" customWidth="1"/>
    <col min="9" max="9" width="12.85546875" customWidth="1"/>
    <col min="10" max="10" width="8.7109375" bestFit="1" customWidth="1"/>
    <col min="11" max="11" width="7.140625" bestFit="1" customWidth="1"/>
    <col min="12" max="12" width="10" customWidth="1"/>
    <col min="13" max="15" width="9.140625" customWidth="1"/>
  </cols>
  <sheetData>
    <row r="1" spans="1:17" ht="15" customHeight="1">
      <c r="A1" s="525" t="s">
        <v>437</v>
      </c>
      <c r="B1" s="526"/>
      <c r="C1" s="526"/>
      <c r="D1" s="526"/>
      <c r="E1" s="527"/>
      <c r="F1" s="527"/>
      <c r="G1" s="527"/>
      <c r="H1" s="527"/>
      <c r="I1" s="527"/>
      <c r="J1" s="527"/>
      <c r="K1" s="527"/>
      <c r="L1" s="527"/>
    </row>
    <row r="2" spans="1:17" ht="15" customHeight="1">
      <c r="A2" s="586" t="s">
        <v>438</v>
      </c>
      <c r="B2" s="529"/>
      <c r="C2" s="529"/>
      <c r="D2" s="529"/>
      <c r="E2" s="529"/>
      <c r="F2" s="529"/>
      <c r="G2" s="529"/>
      <c r="H2" s="529"/>
      <c r="I2" s="527"/>
      <c r="J2" s="527"/>
      <c r="K2" s="527"/>
      <c r="L2" s="527"/>
    </row>
    <row r="3" spans="1:17" ht="12.75" customHeight="1">
      <c r="A3" s="469" t="s">
        <v>935</v>
      </c>
    </row>
    <row r="4" spans="1:17" ht="12.75" customHeight="1">
      <c r="A4" s="128" t="s">
        <v>1135</v>
      </c>
    </row>
    <row r="5" spans="1:17" ht="12.75" customHeight="1">
      <c r="G5" s="803" t="str">
        <f>Naslovnica!A20</f>
        <v>Ožujak 2016.</v>
      </c>
      <c r="H5" s="803"/>
      <c r="I5" s="805" t="str">
        <f>'5 Tablica 3,4'!A8</f>
        <v>Veljača 2016.</v>
      </c>
      <c r="J5" s="805"/>
    </row>
    <row r="6" spans="1:17" ht="12.75" customHeight="1">
      <c r="G6" s="804" t="str">
        <f>Naslovnica!A24</f>
        <v>March 2016</v>
      </c>
      <c r="H6" s="804"/>
      <c r="I6" s="806" t="str">
        <f>'5 Tablica 3,4'!B8</f>
        <v>February 2016</v>
      </c>
      <c r="J6" s="806"/>
    </row>
    <row r="7" spans="1:17" ht="12.75" customHeight="1">
      <c r="A7" s="471"/>
      <c r="B7" s="472"/>
      <c r="C7" s="472"/>
      <c r="D7" s="472"/>
      <c r="E7" s="472"/>
      <c r="F7" s="472"/>
      <c r="G7" s="801" t="s">
        <v>773</v>
      </c>
      <c r="H7" s="802"/>
      <c r="I7" s="801" t="s">
        <v>774</v>
      </c>
      <c r="J7" s="802"/>
      <c r="K7" s="802" t="s">
        <v>775</v>
      </c>
      <c r="L7" s="802"/>
    </row>
    <row r="8" spans="1:17" ht="22.5">
      <c r="A8" s="473" t="s">
        <v>220</v>
      </c>
      <c r="B8" s="455" t="s">
        <v>1323</v>
      </c>
      <c r="C8" s="455" t="s">
        <v>1324</v>
      </c>
      <c r="D8" s="702" t="s">
        <v>221</v>
      </c>
      <c r="E8" s="455" t="s">
        <v>707</v>
      </c>
      <c r="F8" s="455" t="s">
        <v>1052</v>
      </c>
      <c r="G8" s="455" t="s">
        <v>714</v>
      </c>
      <c r="H8" s="455" t="s">
        <v>713</v>
      </c>
      <c r="I8" s="455" t="s">
        <v>714</v>
      </c>
      <c r="J8" s="455" t="s">
        <v>713</v>
      </c>
      <c r="K8" s="455" t="s">
        <v>714</v>
      </c>
      <c r="L8" s="455" t="s">
        <v>715</v>
      </c>
    </row>
    <row r="9" spans="1:17" ht="21">
      <c r="A9" s="474" t="s">
        <v>738</v>
      </c>
      <c r="B9" s="475" t="s">
        <v>1326</v>
      </c>
      <c r="C9" s="475" t="s">
        <v>1325</v>
      </c>
      <c r="D9" s="703" t="s">
        <v>222</v>
      </c>
      <c r="E9" s="475" t="s">
        <v>708</v>
      </c>
      <c r="F9" s="475" t="s">
        <v>1053</v>
      </c>
      <c r="G9" s="568" t="s">
        <v>735</v>
      </c>
      <c r="H9" s="568" t="s">
        <v>736</v>
      </c>
      <c r="I9" s="568" t="s">
        <v>735</v>
      </c>
      <c r="J9" s="568" t="s">
        <v>736</v>
      </c>
      <c r="K9" s="568" t="s">
        <v>735</v>
      </c>
      <c r="L9" s="568" t="s">
        <v>736</v>
      </c>
    </row>
    <row r="10" spans="1:17" ht="12.75" customHeight="1">
      <c r="A10" s="262" t="s">
        <v>226</v>
      </c>
      <c r="B10" s="262">
        <v>12916294683</v>
      </c>
      <c r="C10" s="699" t="s">
        <v>1192</v>
      </c>
      <c r="D10" s="699" t="s">
        <v>227</v>
      </c>
      <c r="E10" s="263" t="s">
        <v>225</v>
      </c>
      <c r="F10" s="263"/>
      <c r="G10" s="265">
        <v>194127289.31</v>
      </c>
      <c r="H10" s="266">
        <v>118.38535804565517</v>
      </c>
      <c r="I10" s="267">
        <v>194876887.90000001</v>
      </c>
      <c r="J10" s="268">
        <v>118.30278488771891</v>
      </c>
      <c r="K10" s="264">
        <v>-3.8465238134584023E-3</v>
      </c>
      <c r="L10" s="264">
        <v>6.9798152270572622E-4</v>
      </c>
      <c r="M10" s="590"/>
      <c r="N10" s="659"/>
      <c r="O10" s="347"/>
      <c r="P10" s="347"/>
      <c r="Q10" s="347"/>
    </row>
    <row r="11" spans="1:17" ht="12.75" customHeight="1">
      <c r="A11" s="262" t="s">
        <v>228</v>
      </c>
      <c r="B11" s="262">
        <v>28508707379</v>
      </c>
      <c r="C11" s="699" t="s">
        <v>1193</v>
      </c>
      <c r="D11" s="699" t="s">
        <v>227</v>
      </c>
      <c r="E11" s="263" t="s">
        <v>223</v>
      </c>
      <c r="F11" s="263"/>
      <c r="G11" s="265">
        <v>18894654.420000002</v>
      </c>
      <c r="H11" s="266">
        <v>1054.3256144145369</v>
      </c>
      <c r="I11" s="267">
        <v>17939853.210000001</v>
      </c>
      <c r="J11" s="268">
        <v>1033.0532532598795</v>
      </c>
      <c r="K11" s="264">
        <v>5.3222353540093525E-2</v>
      </c>
      <c r="L11" s="264">
        <v>2.0591737248327524E-2</v>
      </c>
      <c r="M11" s="590"/>
      <c r="N11" s="659"/>
      <c r="O11" s="347"/>
      <c r="P11" s="347"/>
      <c r="Q11" s="347"/>
    </row>
    <row r="12" spans="1:17" ht="12.75" customHeight="1">
      <c r="A12" s="262" t="s">
        <v>229</v>
      </c>
      <c r="B12" s="262">
        <v>26655747081</v>
      </c>
      <c r="C12" s="699" t="s">
        <v>1194</v>
      </c>
      <c r="D12" s="699" t="s">
        <v>227</v>
      </c>
      <c r="E12" s="263" t="s">
        <v>224</v>
      </c>
      <c r="F12" s="263"/>
      <c r="G12" s="265">
        <v>38513776.979999997</v>
      </c>
      <c r="H12" s="266">
        <v>153.39279867914502</v>
      </c>
      <c r="I12" s="267">
        <v>35519834.439999998</v>
      </c>
      <c r="J12" s="268">
        <v>151.96577201120374</v>
      </c>
      <c r="K12" s="264">
        <v>8.4289315735898374E-2</v>
      </c>
      <c r="L12" s="264">
        <v>9.3904479216284642E-3</v>
      </c>
      <c r="M12" s="590"/>
      <c r="N12" s="659"/>
      <c r="O12" s="347"/>
      <c r="P12" s="347"/>
      <c r="Q12" s="347"/>
    </row>
    <row r="13" spans="1:17" ht="12.75" customHeight="1">
      <c r="A13" s="349" t="s">
        <v>776</v>
      </c>
      <c r="B13" s="262">
        <v>74282954450</v>
      </c>
      <c r="C13" s="699" t="s">
        <v>1195</v>
      </c>
      <c r="D13" s="699" t="s">
        <v>1196</v>
      </c>
      <c r="E13" s="273" t="s">
        <v>234</v>
      </c>
      <c r="F13" s="273"/>
      <c r="G13" s="265">
        <v>7955902.7800000003</v>
      </c>
      <c r="H13" s="266">
        <v>79.631550642116295</v>
      </c>
      <c r="I13" s="267">
        <v>7969971.7599999998</v>
      </c>
      <c r="J13" s="268">
        <v>79.146742107159</v>
      </c>
      <c r="K13" s="264">
        <v>-1.7652484128750645E-3</v>
      </c>
      <c r="L13" s="264">
        <v>6.1254389258487141E-3</v>
      </c>
      <c r="M13" s="590"/>
      <c r="N13" s="659"/>
      <c r="O13" s="347"/>
      <c r="P13" s="347"/>
      <c r="Q13" s="347"/>
    </row>
    <row r="14" spans="1:17" ht="12.75" customHeight="1">
      <c r="A14" s="349" t="s">
        <v>751</v>
      </c>
      <c r="B14" s="262">
        <v>11929912575</v>
      </c>
      <c r="C14" s="699" t="s">
        <v>1197</v>
      </c>
      <c r="D14" s="699" t="s">
        <v>1196</v>
      </c>
      <c r="E14" s="273" t="s">
        <v>223</v>
      </c>
      <c r="F14" s="273"/>
      <c r="G14" s="265">
        <v>5119642.04</v>
      </c>
      <c r="H14" s="266">
        <v>475.19513461205275</v>
      </c>
      <c r="I14" s="267">
        <v>5374859.79</v>
      </c>
      <c r="J14" s="268">
        <v>498.44690002639658</v>
      </c>
      <c r="K14" s="264">
        <v>-4.7483610730615911E-2</v>
      </c>
      <c r="L14" s="264">
        <v>-4.664843018005016E-2</v>
      </c>
      <c r="M14" s="590"/>
      <c r="N14" s="659"/>
      <c r="O14" s="347"/>
      <c r="P14" s="347"/>
      <c r="Q14" s="347"/>
    </row>
    <row r="15" spans="1:17" ht="12.75" customHeight="1">
      <c r="A15" s="349" t="s">
        <v>667</v>
      </c>
      <c r="B15" s="262">
        <v>41758343044</v>
      </c>
      <c r="C15" s="699" t="s">
        <v>1198</v>
      </c>
      <c r="D15" s="699" t="s">
        <v>1196</v>
      </c>
      <c r="E15" s="263" t="s">
        <v>223</v>
      </c>
      <c r="F15" s="263"/>
      <c r="G15" s="265">
        <v>24986436.170000002</v>
      </c>
      <c r="H15" s="266">
        <v>81.510677566055321</v>
      </c>
      <c r="I15" s="267">
        <v>25801249.850000001</v>
      </c>
      <c r="J15" s="268">
        <v>83.594295737441257</v>
      </c>
      <c r="K15" s="264">
        <v>-3.1580395707070719E-2</v>
      </c>
      <c r="L15" s="264">
        <v>-2.4925363064608019E-2</v>
      </c>
      <c r="M15" s="590"/>
      <c r="N15" s="659"/>
      <c r="O15" s="347"/>
      <c r="P15" s="347"/>
      <c r="Q15" s="347"/>
    </row>
    <row r="16" spans="1:17" ht="12.75" customHeight="1">
      <c r="A16" s="271" t="s">
        <v>668</v>
      </c>
      <c r="B16" s="262">
        <v>51485653636</v>
      </c>
      <c r="C16" s="699" t="s">
        <v>1199</v>
      </c>
      <c r="D16" s="699" t="s">
        <v>1196</v>
      </c>
      <c r="E16" s="273" t="s">
        <v>225</v>
      </c>
      <c r="F16" s="273"/>
      <c r="G16" s="265">
        <v>6434876.1299999999</v>
      </c>
      <c r="H16" s="266">
        <v>108.09607786518504</v>
      </c>
      <c r="I16" s="267">
        <v>6795959.1900000004</v>
      </c>
      <c r="J16" s="268">
        <v>108.27048450995019</v>
      </c>
      <c r="K16" s="264">
        <v>-5.3132023001450701E-2</v>
      </c>
      <c r="L16" s="264">
        <v>-1.6108420088314368E-3</v>
      </c>
      <c r="M16" s="590"/>
      <c r="N16" s="659"/>
      <c r="O16" s="347"/>
      <c r="P16" s="347"/>
      <c r="Q16" s="347"/>
    </row>
    <row r="17" spans="1:17" ht="12.75" customHeight="1">
      <c r="A17" s="262" t="s">
        <v>669</v>
      </c>
      <c r="B17" s="262">
        <v>12101402977</v>
      </c>
      <c r="C17" s="699" t="s">
        <v>1200</v>
      </c>
      <c r="D17" s="699" t="s">
        <v>1196</v>
      </c>
      <c r="E17" s="263" t="s">
        <v>223</v>
      </c>
      <c r="F17" s="263"/>
      <c r="G17" s="267">
        <v>8075140.9699999997</v>
      </c>
      <c r="H17" s="268">
        <v>60.978555032891997</v>
      </c>
      <c r="I17" s="267">
        <v>8577915.9800000004</v>
      </c>
      <c r="J17" s="268">
        <v>64.523538783450732</v>
      </c>
      <c r="K17" s="264">
        <v>-5.8612722620768887E-2</v>
      </c>
      <c r="L17" s="264">
        <v>-5.494093810409495E-2</v>
      </c>
      <c r="M17" s="590"/>
      <c r="N17" s="659"/>
      <c r="O17" s="347"/>
      <c r="P17" s="347"/>
      <c r="Q17" s="347"/>
    </row>
    <row r="18" spans="1:17" ht="12.75" customHeight="1">
      <c r="A18" s="276" t="s">
        <v>670</v>
      </c>
      <c r="B18" s="262">
        <v>73876640124</v>
      </c>
      <c r="C18" s="699" t="s">
        <v>1201</v>
      </c>
      <c r="D18" s="699" t="s">
        <v>1196</v>
      </c>
      <c r="E18" s="277" t="s">
        <v>223</v>
      </c>
      <c r="F18" s="277"/>
      <c r="G18" s="265">
        <v>14727709.279999999</v>
      </c>
      <c r="H18" s="266">
        <v>136.47954751800029</v>
      </c>
      <c r="I18" s="267">
        <v>14614838.91</v>
      </c>
      <c r="J18" s="268">
        <v>135.63086102362385</v>
      </c>
      <c r="K18" s="264">
        <v>7.7229978855783976E-3</v>
      </c>
      <c r="L18" s="264">
        <v>6.257325862058849E-3</v>
      </c>
      <c r="M18" s="590"/>
      <c r="N18" s="659"/>
      <c r="O18" s="347"/>
      <c r="P18" s="347"/>
      <c r="Q18" s="347"/>
    </row>
    <row r="19" spans="1:17" ht="12.75" customHeight="1">
      <c r="A19" s="262" t="s">
        <v>230</v>
      </c>
      <c r="B19" s="262">
        <v>37695515978</v>
      </c>
      <c r="C19" s="699" t="s">
        <v>1202</v>
      </c>
      <c r="D19" s="699" t="s">
        <v>231</v>
      </c>
      <c r="E19" s="263" t="s">
        <v>223</v>
      </c>
      <c r="F19" s="263"/>
      <c r="G19" s="265">
        <v>5826177.9299999997</v>
      </c>
      <c r="H19" s="266">
        <v>85.376852019744703</v>
      </c>
      <c r="I19" s="267">
        <v>5716605.6600000001</v>
      </c>
      <c r="J19" s="268">
        <v>82.798093491706524</v>
      </c>
      <c r="K19" s="264">
        <v>1.916736548170439E-2</v>
      </c>
      <c r="L19" s="264">
        <v>3.1145143798467778E-2</v>
      </c>
      <c r="M19" s="590"/>
      <c r="N19" s="659"/>
      <c r="O19" s="347"/>
      <c r="P19" s="347"/>
      <c r="Q19" s="347"/>
    </row>
    <row r="20" spans="1:17" ht="12.75" customHeight="1">
      <c r="A20" s="271" t="s">
        <v>321</v>
      </c>
      <c r="B20" s="262">
        <v>7818127083</v>
      </c>
      <c r="C20" s="699" t="s">
        <v>1203</v>
      </c>
      <c r="D20" s="699" t="s">
        <v>319</v>
      </c>
      <c r="E20" s="263" t="s">
        <v>225</v>
      </c>
      <c r="F20" s="263"/>
      <c r="G20" s="265">
        <v>224149715.69</v>
      </c>
      <c r="H20" s="266">
        <v>110.55487372748921</v>
      </c>
      <c r="I20" s="267">
        <v>215396572.43000001</v>
      </c>
      <c r="J20" s="268">
        <v>110.41724111522498</v>
      </c>
      <c r="K20" s="264">
        <v>4.0637337731289191E-2</v>
      </c>
      <c r="L20" s="264">
        <v>1.2464775507350367E-3</v>
      </c>
      <c r="M20" s="590"/>
      <c r="N20" s="659"/>
      <c r="O20" s="347"/>
      <c r="P20" s="347"/>
      <c r="Q20" s="347"/>
    </row>
    <row r="21" spans="1:17" ht="12.75" customHeight="1">
      <c r="A21" s="262" t="s">
        <v>675</v>
      </c>
      <c r="B21" s="349">
        <v>56499633647</v>
      </c>
      <c r="C21" s="700" t="s">
        <v>1204</v>
      </c>
      <c r="D21" s="700" t="s">
        <v>703</v>
      </c>
      <c r="E21" s="263" t="s">
        <v>234</v>
      </c>
      <c r="F21" s="263"/>
      <c r="G21" s="265">
        <v>712561938.88</v>
      </c>
      <c r="H21" s="266">
        <v>876.81896483441733</v>
      </c>
      <c r="I21" s="267">
        <v>669295566.03999996</v>
      </c>
      <c r="J21" s="268">
        <v>876.05070224476151</v>
      </c>
      <c r="K21" s="264">
        <v>6.4644642868311175E-2</v>
      </c>
      <c r="L21" s="264">
        <v>8.7696133076220484E-4</v>
      </c>
      <c r="M21" s="590"/>
      <c r="N21" s="659"/>
      <c r="O21" s="347"/>
      <c r="P21" s="347"/>
      <c r="Q21" s="347"/>
    </row>
    <row r="22" spans="1:17" ht="12.75" customHeight="1">
      <c r="A22" s="262" t="s">
        <v>233</v>
      </c>
      <c r="B22" s="349">
        <v>29300390100</v>
      </c>
      <c r="C22" s="700" t="s">
        <v>1205</v>
      </c>
      <c r="D22" s="700" t="s">
        <v>703</v>
      </c>
      <c r="E22" s="263" t="s">
        <v>223</v>
      </c>
      <c r="F22" s="263"/>
      <c r="G22" s="265">
        <v>195285034.31999999</v>
      </c>
      <c r="H22" s="266">
        <v>633.54269490414129</v>
      </c>
      <c r="I22" s="267">
        <v>193312746.38</v>
      </c>
      <c r="J22" s="268">
        <v>625.75365530143119</v>
      </c>
      <c r="K22" s="264">
        <v>1.0202575758367249E-2</v>
      </c>
      <c r="L22" s="264">
        <v>1.2447453621278637E-2</v>
      </c>
      <c r="M22" s="590"/>
      <c r="N22" s="659"/>
      <c r="O22" s="347"/>
      <c r="P22" s="347"/>
      <c r="Q22" s="347"/>
    </row>
    <row r="23" spans="1:17" ht="12.75" customHeight="1">
      <c r="A23" s="262" t="s">
        <v>235</v>
      </c>
      <c r="B23" s="349">
        <v>15448763136</v>
      </c>
      <c r="C23" s="700" t="s">
        <v>1206</v>
      </c>
      <c r="D23" s="700" t="s">
        <v>703</v>
      </c>
      <c r="E23" s="263" t="s">
        <v>225</v>
      </c>
      <c r="F23" s="263"/>
      <c r="G23" s="265">
        <v>702750609.25999999</v>
      </c>
      <c r="H23" s="266">
        <v>869.83792663420707</v>
      </c>
      <c r="I23" s="267">
        <v>697001955.23000002</v>
      </c>
      <c r="J23" s="268">
        <v>880.50248596995266</v>
      </c>
      <c r="K23" s="264">
        <v>8.2476870930769941E-3</v>
      </c>
      <c r="L23" s="264">
        <v>-1.211190144908858E-2</v>
      </c>
      <c r="M23" s="590"/>
      <c r="N23" s="659"/>
      <c r="O23" s="347"/>
      <c r="P23" s="347"/>
      <c r="Q23" s="347"/>
    </row>
    <row r="24" spans="1:17" ht="12.75" customHeight="1">
      <c r="A24" s="262" t="s">
        <v>236</v>
      </c>
      <c r="B24" s="349">
        <v>96069213114</v>
      </c>
      <c r="C24" s="700" t="s">
        <v>1207</v>
      </c>
      <c r="D24" s="700" t="s">
        <v>703</v>
      </c>
      <c r="E24" s="263" t="s">
        <v>225</v>
      </c>
      <c r="F24" s="263"/>
      <c r="G24" s="265">
        <v>1214696483.52</v>
      </c>
      <c r="H24" s="266">
        <v>151.25348561279733</v>
      </c>
      <c r="I24" s="267">
        <v>1129796026.4200001</v>
      </c>
      <c r="J24" s="268">
        <v>151.14436256585205</v>
      </c>
      <c r="K24" s="264">
        <v>7.5146712428282303E-2</v>
      </c>
      <c r="L24" s="264">
        <v>7.219789418062561E-4</v>
      </c>
      <c r="M24" s="590"/>
      <c r="N24" s="659"/>
      <c r="O24" s="347"/>
      <c r="P24" s="347"/>
      <c r="Q24" s="347"/>
    </row>
    <row r="25" spans="1:17" ht="12.75" customHeight="1">
      <c r="A25" s="262" t="s">
        <v>1054</v>
      </c>
      <c r="B25" s="349">
        <v>87578146923</v>
      </c>
      <c r="C25" s="700" t="s">
        <v>1208</v>
      </c>
      <c r="D25" s="700" t="s">
        <v>703</v>
      </c>
      <c r="E25" s="263" t="s">
        <v>710</v>
      </c>
      <c r="F25" s="263"/>
      <c r="G25" s="265">
        <v>19957633.510000002</v>
      </c>
      <c r="H25" s="266">
        <v>731.92939243302396</v>
      </c>
      <c r="I25" s="267">
        <v>20079887.43</v>
      </c>
      <c r="J25" s="268">
        <v>726.00139772684145</v>
      </c>
      <c r="K25" s="264">
        <v>-6.0883767613829631E-3</v>
      </c>
      <c r="L25" s="264">
        <v>8.1652662443123525E-3</v>
      </c>
      <c r="M25" s="590"/>
      <c r="N25" s="659"/>
      <c r="O25" s="347"/>
      <c r="P25" s="347"/>
      <c r="Q25" s="347"/>
    </row>
    <row r="26" spans="1:17" ht="12.75" customHeight="1">
      <c r="A26" s="262" t="s">
        <v>1101</v>
      </c>
      <c r="B26" s="349">
        <v>67470870226</v>
      </c>
      <c r="C26" s="700" t="s">
        <v>1209</v>
      </c>
      <c r="D26" s="700" t="s">
        <v>703</v>
      </c>
      <c r="E26" s="263" t="s">
        <v>710</v>
      </c>
      <c r="F26" s="263"/>
      <c r="G26" s="265">
        <v>18780459.510000002</v>
      </c>
      <c r="H26" s="266">
        <v>744.4074040135705</v>
      </c>
      <c r="I26" s="267">
        <v>19816166.32</v>
      </c>
      <c r="J26" s="268">
        <v>741.05450625176661</v>
      </c>
      <c r="K26" s="264">
        <v>-5.226575076505513E-2</v>
      </c>
      <c r="L26" s="264">
        <v>4.5244954770773393E-3</v>
      </c>
      <c r="M26" s="590"/>
      <c r="N26" s="659"/>
      <c r="O26" s="347"/>
      <c r="P26" s="347"/>
      <c r="Q26" s="347"/>
    </row>
    <row r="27" spans="1:17" ht="12.75" customHeight="1">
      <c r="A27" s="262" t="s">
        <v>1055</v>
      </c>
      <c r="B27" s="349">
        <v>7837941770</v>
      </c>
      <c r="C27" s="700" t="s">
        <v>1210</v>
      </c>
      <c r="D27" s="700" t="s">
        <v>703</v>
      </c>
      <c r="E27" s="263" t="s">
        <v>710</v>
      </c>
      <c r="F27" s="263"/>
      <c r="G27" s="265">
        <v>30769490.510000002</v>
      </c>
      <c r="H27" s="266">
        <v>749.80223510657925</v>
      </c>
      <c r="I27" s="267">
        <v>32655245.640000001</v>
      </c>
      <c r="J27" s="268">
        <v>749.65974278055728</v>
      </c>
      <c r="K27" s="264">
        <v>-5.7747387687388962E-2</v>
      </c>
      <c r="L27" s="264">
        <v>1.9007600100473532E-4</v>
      </c>
      <c r="M27" s="590"/>
      <c r="N27" s="659"/>
      <c r="O27" s="347"/>
      <c r="P27" s="347"/>
      <c r="Q27" s="347"/>
    </row>
    <row r="28" spans="1:17" ht="12.75" customHeight="1">
      <c r="A28" s="262" t="s">
        <v>237</v>
      </c>
      <c r="B28" s="262">
        <v>84300431782</v>
      </c>
      <c r="C28" s="699" t="s">
        <v>1211</v>
      </c>
      <c r="D28" s="699" t="s">
        <v>1045</v>
      </c>
      <c r="E28" s="263" t="s">
        <v>223</v>
      </c>
      <c r="F28" s="263"/>
      <c r="G28" s="265">
        <v>17468536.239999998</v>
      </c>
      <c r="H28" s="266">
        <v>86.639224457047547</v>
      </c>
      <c r="I28" s="267">
        <v>17109759.359999999</v>
      </c>
      <c r="J28" s="268">
        <v>85.329008898748867</v>
      </c>
      <c r="K28" s="264">
        <v>2.096913652910648E-2</v>
      </c>
      <c r="L28" s="264">
        <v>1.5354866711898341E-2</v>
      </c>
      <c r="M28" s="590"/>
      <c r="N28" s="659"/>
      <c r="O28" s="347"/>
      <c r="P28" s="347"/>
      <c r="Q28" s="347"/>
    </row>
    <row r="29" spans="1:17" ht="12.75" customHeight="1">
      <c r="A29" s="262" t="s">
        <v>238</v>
      </c>
      <c r="B29" s="262">
        <v>80921653541</v>
      </c>
      <c r="C29" s="699" t="s">
        <v>1212</v>
      </c>
      <c r="D29" s="699" t="s">
        <v>239</v>
      </c>
      <c r="E29" s="263" t="s">
        <v>223</v>
      </c>
      <c r="F29" s="263"/>
      <c r="G29" s="269">
        <v>25296949.809999999</v>
      </c>
      <c r="H29" s="270">
        <v>101.60271110196358</v>
      </c>
      <c r="I29" s="274">
        <v>24499375.66</v>
      </c>
      <c r="J29" s="275">
        <v>98.44769326959188</v>
      </c>
      <c r="K29" s="264">
        <v>3.2554876543331446E-2</v>
      </c>
      <c r="L29" s="264">
        <v>3.2047656248602063E-2</v>
      </c>
      <c r="M29" s="590"/>
      <c r="N29" s="659"/>
      <c r="O29" s="347"/>
      <c r="P29" s="347"/>
      <c r="Q29" s="347"/>
    </row>
    <row r="30" spans="1:17" ht="12.75" customHeight="1">
      <c r="A30" s="261" t="s">
        <v>240</v>
      </c>
      <c r="B30" s="261">
        <v>70498146370</v>
      </c>
      <c r="C30" s="701" t="s">
        <v>1213</v>
      </c>
      <c r="D30" s="701" t="s">
        <v>239</v>
      </c>
      <c r="E30" s="273" t="s">
        <v>225</v>
      </c>
      <c r="F30" s="273"/>
      <c r="G30" s="267">
        <v>12762668.98</v>
      </c>
      <c r="H30" s="268">
        <v>799.39642031859466</v>
      </c>
      <c r="I30" s="267">
        <v>13242529.949999999</v>
      </c>
      <c r="J30" s="268">
        <v>809.44220679760599</v>
      </c>
      <c r="K30" s="264">
        <v>-3.6236351498680097E-2</v>
      </c>
      <c r="L30" s="264">
        <v>-1.2410751990256874E-2</v>
      </c>
      <c r="M30" s="590"/>
      <c r="N30" s="659"/>
      <c r="O30" s="347"/>
      <c r="P30" s="347"/>
      <c r="Q30" s="347"/>
    </row>
    <row r="31" spans="1:17" ht="12.75" customHeight="1">
      <c r="A31" s="262" t="s">
        <v>241</v>
      </c>
      <c r="B31" s="262">
        <v>43449016606</v>
      </c>
      <c r="C31" s="699" t="s">
        <v>1214</v>
      </c>
      <c r="D31" s="699" t="s">
        <v>239</v>
      </c>
      <c r="E31" s="263" t="s">
        <v>224</v>
      </c>
      <c r="F31" s="263"/>
      <c r="G31" s="265">
        <v>61147529.359999999</v>
      </c>
      <c r="H31" s="266">
        <v>93.301333874763131</v>
      </c>
      <c r="I31" s="267">
        <v>60166205.299999997</v>
      </c>
      <c r="J31" s="268">
        <v>91.715486133591781</v>
      </c>
      <c r="K31" s="264">
        <v>1.6310220249173613E-2</v>
      </c>
      <c r="L31" s="264">
        <v>1.7290948432213682E-2</v>
      </c>
      <c r="M31" s="590"/>
      <c r="N31" s="659"/>
      <c r="O31" s="347"/>
      <c r="P31" s="347"/>
      <c r="Q31" s="347"/>
    </row>
    <row r="32" spans="1:17" ht="12.75" customHeight="1">
      <c r="A32" s="262" t="s">
        <v>242</v>
      </c>
      <c r="B32" s="262">
        <v>3594345307</v>
      </c>
      <c r="C32" s="699" t="s">
        <v>1215</v>
      </c>
      <c r="D32" s="699" t="s">
        <v>239</v>
      </c>
      <c r="E32" s="263" t="s">
        <v>225</v>
      </c>
      <c r="F32" s="263"/>
      <c r="G32" s="265">
        <v>340984168.30000001</v>
      </c>
      <c r="H32" s="266">
        <v>143.49767681437373</v>
      </c>
      <c r="I32" s="267">
        <v>377806862.56</v>
      </c>
      <c r="J32" s="268">
        <v>143.43031369838772</v>
      </c>
      <c r="K32" s="264">
        <v>-9.7464334052831392E-2</v>
      </c>
      <c r="L32" s="264">
        <v>4.696574541953602E-4</v>
      </c>
      <c r="M32" s="590"/>
      <c r="N32" s="659"/>
      <c r="O32" s="347"/>
      <c r="P32" s="347"/>
      <c r="Q32" s="347"/>
    </row>
    <row r="33" spans="1:17" ht="12.75" customHeight="1">
      <c r="A33" s="262" t="s">
        <v>243</v>
      </c>
      <c r="B33" s="262">
        <v>2993069950</v>
      </c>
      <c r="C33" s="699" t="s">
        <v>1216</v>
      </c>
      <c r="D33" s="699" t="s">
        <v>239</v>
      </c>
      <c r="E33" s="263" t="s">
        <v>234</v>
      </c>
      <c r="F33" s="263"/>
      <c r="G33" s="265">
        <v>67440818.689999998</v>
      </c>
      <c r="H33" s="266">
        <v>1170.094755270947</v>
      </c>
      <c r="I33" s="267">
        <v>64014756.479999997</v>
      </c>
      <c r="J33" s="268">
        <v>1173.9447122990837</v>
      </c>
      <c r="K33" s="264">
        <v>5.351988195206836E-2</v>
      </c>
      <c r="L33" s="264">
        <v>-3.2795045523028588E-3</v>
      </c>
      <c r="M33" s="590"/>
      <c r="N33" s="659"/>
      <c r="O33" s="347"/>
      <c r="P33" s="347"/>
      <c r="Q33" s="347"/>
    </row>
    <row r="34" spans="1:17" ht="12.75" customHeight="1">
      <c r="A34" s="262" t="s">
        <v>244</v>
      </c>
      <c r="B34" s="262">
        <v>99792542550</v>
      </c>
      <c r="C34" s="699" t="s">
        <v>1217</v>
      </c>
      <c r="D34" s="699" t="s">
        <v>245</v>
      </c>
      <c r="E34" s="263" t="s">
        <v>224</v>
      </c>
      <c r="F34" s="263"/>
      <c r="G34" s="265">
        <v>54081897.57</v>
      </c>
      <c r="H34" s="266">
        <v>95.388360075900465</v>
      </c>
      <c r="I34" s="267">
        <v>62229282.590000004</v>
      </c>
      <c r="J34" s="268">
        <v>94.077908456242156</v>
      </c>
      <c r="K34" s="264">
        <v>-0.130925260277856</v>
      </c>
      <c r="L34" s="264">
        <v>1.3929429779657942E-2</v>
      </c>
      <c r="M34" s="590"/>
      <c r="N34" s="659"/>
      <c r="O34" s="347"/>
      <c r="P34" s="347"/>
      <c r="Q34" s="347"/>
    </row>
    <row r="35" spans="1:17" ht="12.75" customHeight="1">
      <c r="A35" s="262" t="s">
        <v>246</v>
      </c>
      <c r="B35" s="262">
        <v>18293495623</v>
      </c>
      <c r="C35" s="699" t="s">
        <v>1218</v>
      </c>
      <c r="D35" s="699" t="s">
        <v>245</v>
      </c>
      <c r="E35" s="263" t="s">
        <v>225</v>
      </c>
      <c r="F35" s="263"/>
      <c r="G35" s="265">
        <v>208051429.65000001</v>
      </c>
      <c r="H35" s="266">
        <v>152.04868561482559</v>
      </c>
      <c r="I35" s="267">
        <v>243303865.46000001</v>
      </c>
      <c r="J35" s="268">
        <v>151.91911417277234</v>
      </c>
      <c r="K35" s="264">
        <v>-0.14489057024782714</v>
      </c>
      <c r="L35" s="264">
        <v>8.5289756169770747E-4</v>
      </c>
      <c r="M35" s="590"/>
      <c r="N35" s="659"/>
      <c r="O35" s="347"/>
      <c r="P35" s="347"/>
      <c r="Q35" s="347"/>
    </row>
    <row r="36" spans="1:17" ht="12.75" customHeight="1">
      <c r="A36" s="262" t="s">
        <v>247</v>
      </c>
      <c r="B36" s="262">
        <v>22443293291</v>
      </c>
      <c r="C36" s="699" t="s">
        <v>1219</v>
      </c>
      <c r="D36" s="699" t="s">
        <v>245</v>
      </c>
      <c r="E36" s="263" t="s">
        <v>234</v>
      </c>
      <c r="F36" s="263"/>
      <c r="G36" s="265">
        <v>33548511.420000002</v>
      </c>
      <c r="H36" s="266">
        <v>105.50728605107982</v>
      </c>
      <c r="I36" s="267">
        <v>34315820.799999997</v>
      </c>
      <c r="J36" s="268">
        <v>104.85937296283588</v>
      </c>
      <c r="K36" s="264">
        <v>-2.236022225643497E-2</v>
      </c>
      <c r="L36" s="264">
        <v>6.1788762409782372E-3</v>
      </c>
      <c r="M36" s="590"/>
      <c r="N36" s="659"/>
      <c r="O36" s="347"/>
      <c r="P36" s="347"/>
      <c r="Q36" s="347"/>
    </row>
    <row r="37" spans="1:17" ht="12.75" customHeight="1">
      <c r="A37" s="262" t="s">
        <v>248</v>
      </c>
      <c r="B37" s="262">
        <v>61691616181</v>
      </c>
      <c r="C37" s="699" t="s">
        <v>1220</v>
      </c>
      <c r="D37" s="699" t="s">
        <v>245</v>
      </c>
      <c r="E37" s="263" t="s">
        <v>223</v>
      </c>
      <c r="F37" s="263"/>
      <c r="G37" s="265">
        <v>59307518.159999996</v>
      </c>
      <c r="H37" s="266">
        <v>82.338225276758934</v>
      </c>
      <c r="I37" s="267">
        <v>57843631.670000002</v>
      </c>
      <c r="J37" s="268">
        <v>80.444062382317171</v>
      </c>
      <c r="K37" s="264">
        <v>2.5307651814663323E-2</v>
      </c>
      <c r="L37" s="264">
        <v>2.3546335656690065E-2</v>
      </c>
      <c r="M37" s="590"/>
      <c r="N37" s="659"/>
      <c r="O37" s="347"/>
      <c r="P37" s="347"/>
      <c r="Q37" s="347"/>
    </row>
    <row r="38" spans="1:17" ht="12.75" customHeight="1">
      <c r="A38" s="262" t="s">
        <v>249</v>
      </c>
      <c r="B38" s="262">
        <v>28385569732</v>
      </c>
      <c r="C38" s="699" t="s">
        <v>1221</v>
      </c>
      <c r="D38" s="699" t="s">
        <v>250</v>
      </c>
      <c r="E38" s="263" t="s">
        <v>223</v>
      </c>
      <c r="F38" s="263"/>
      <c r="G38" s="265">
        <v>5238879.05</v>
      </c>
      <c r="H38" s="266">
        <v>331.03360346673924</v>
      </c>
      <c r="I38" s="267">
        <v>5140647.42</v>
      </c>
      <c r="J38" s="268">
        <v>314.02243605651444</v>
      </c>
      <c r="K38" s="264">
        <v>1.9108805170691801E-2</v>
      </c>
      <c r="L38" s="264">
        <v>5.4171821682076571E-2</v>
      </c>
      <c r="M38" s="590"/>
      <c r="N38" s="659"/>
      <c r="O38" s="347"/>
      <c r="P38" s="347"/>
      <c r="Q38" s="347"/>
    </row>
    <row r="39" spans="1:17" ht="12.75" customHeight="1">
      <c r="A39" s="262" t="s">
        <v>251</v>
      </c>
      <c r="B39" s="262">
        <v>16642777540</v>
      </c>
      <c r="C39" s="699" t="s">
        <v>1222</v>
      </c>
      <c r="D39" s="699" t="s">
        <v>250</v>
      </c>
      <c r="E39" s="263" t="s">
        <v>223</v>
      </c>
      <c r="F39" s="263"/>
      <c r="G39" s="267">
        <v>4450815.16</v>
      </c>
      <c r="H39" s="268">
        <v>508.3731495551088</v>
      </c>
      <c r="I39" s="267">
        <v>4170928.42</v>
      </c>
      <c r="J39" s="268">
        <v>466.70914900576935</v>
      </c>
      <c r="K39" s="264">
        <v>6.7104182046835659E-2</v>
      </c>
      <c r="L39" s="264">
        <v>8.9271874438493937E-2</v>
      </c>
      <c r="M39" s="590"/>
      <c r="N39" s="659"/>
      <c r="O39" s="347"/>
      <c r="P39" s="347"/>
      <c r="Q39" s="347"/>
    </row>
    <row r="40" spans="1:17" ht="12.75" customHeight="1">
      <c r="A40" s="262" t="s">
        <v>1113</v>
      </c>
      <c r="B40" s="262">
        <v>44832307529</v>
      </c>
      <c r="C40" s="699" t="s">
        <v>1223</v>
      </c>
      <c r="D40" s="699" t="s">
        <v>250</v>
      </c>
      <c r="E40" s="263" t="s">
        <v>223</v>
      </c>
      <c r="F40" s="263"/>
      <c r="G40" s="267">
        <v>27276075.34</v>
      </c>
      <c r="H40" s="268">
        <v>843.87509392361699</v>
      </c>
      <c r="I40" s="267">
        <v>27187686.989999998</v>
      </c>
      <c r="J40" s="268">
        <v>838.72601758306848</v>
      </c>
      <c r="K40" s="264">
        <v>3.2510433871226763E-3</v>
      </c>
      <c r="L40" s="264">
        <v>6.1391637228405127E-3</v>
      </c>
      <c r="M40" s="590"/>
      <c r="N40" s="659"/>
      <c r="O40" s="347"/>
      <c r="P40" s="347"/>
      <c r="Q40" s="347"/>
    </row>
    <row r="41" spans="1:17" ht="12.75" customHeight="1">
      <c r="A41" s="262" t="s">
        <v>1342</v>
      </c>
      <c r="B41" s="349">
        <v>48827873221</v>
      </c>
      <c r="C41" s="700" t="s">
        <v>1224</v>
      </c>
      <c r="D41" s="700" t="s">
        <v>786</v>
      </c>
      <c r="E41" s="263" t="s">
        <v>234</v>
      </c>
      <c r="F41" s="263" t="s">
        <v>831</v>
      </c>
      <c r="G41" s="265">
        <v>116826189.073</v>
      </c>
      <c r="H41" s="710">
        <v>1566.3793000000001</v>
      </c>
      <c r="I41" s="267">
        <v>82082559.758699998</v>
      </c>
      <c r="J41" s="279">
        <v>1566.1554000000001</v>
      </c>
      <c r="K41" s="264">
        <v>0.42327663046128983</v>
      </c>
      <c r="L41" s="711">
        <v>1.4296154774928738E-4</v>
      </c>
      <c r="M41" s="590"/>
      <c r="N41" s="659"/>
      <c r="O41" s="347"/>
      <c r="P41" s="347"/>
      <c r="Q41" s="347"/>
    </row>
    <row r="42" spans="1:17" ht="12.75" customHeight="1">
      <c r="A42" s="262"/>
      <c r="B42" s="349"/>
      <c r="C42" s="700"/>
      <c r="D42" s="700"/>
      <c r="E42" s="263"/>
      <c r="F42" s="263" t="s">
        <v>832</v>
      </c>
      <c r="G42" s="265">
        <v>9710695.3770000003</v>
      </c>
      <c r="H42" s="710">
        <v>1555.1914999999999</v>
      </c>
      <c r="I42" s="267">
        <v>8790676.4206000008</v>
      </c>
      <c r="J42" s="279">
        <v>1555.6097</v>
      </c>
      <c r="K42" s="264">
        <v>0.1046584941113331</v>
      </c>
      <c r="L42" s="711">
        <v>-2.6883349981687843E-4</v>
      </c>
      <c r="M42" s="590"/>
      <c r="N42" s="659"/>
      <c r="O42" s="347"/>
      <c r="P42" s="347"/>
      <c r="Q42" s="347"/>
    </row>
    <row r="43" spans="1:17" ht="12.75" customHeight="1">
      <c r="A43" s="262" t="s">
        <v>1343</v>
      </c>
      <c r="B43" s="349">
        <v>5008422802</v>
      </c>
      <c r="C43" s="700" t="s">
        <v>1225</v>
      </c>
      <c r="D43" s="700" t="s">
        <v>786</v>
      </c>
      <c r="E43" s="263" t="s">
        <v>223</v>
      </c>
      <c r="F43" s="263" t="s">
        <v>831</v>
      </c>
      <c r="G43" s="265">
        <v>40639350.348700002</v>
      </c>
      <c r="H43" s="710">
        <v>694.42880000000002</v>
      </c>
      <c r="I43" s="267">
        <v>39075137.427599996</v>
      </c>
      <c r="J43" s="279">
        <v>678.08330000000001</v>
      </c>
      <c r="K43" s="264">
        <v>4.0030900057568486E-2</v>
      </c>
      <c r="L43" s="711">
        <v>2.4105445451908292E-2</v>
      </c>
      <c r="M43" s="590"/>
      <c r="N43" s="659"/>
      <c r="O43" s="347"/>
      <c r="P43" s="347"/>
      <c r="Q43" s="347"/>
    </row>
    <row r="44" spans="1:17" ht="12.75" customHeight="1">
      <c r="A44" s="262"/>
      <c r="B44" s="349"/>
      <c r="C44" s="700"/>
      <c r="D44" s="700"/>
      <c r="E44" s="263"/>
      <c r="F44" s="263" t="s">
        <v>832</v>
      </c>
      <c r="G44" s="265">
        <v>3262546.9613000001</v>
      </c>
      <c r="H44" s="710">
        <v>683.85569999999996</v>
      </c>
      <c r="I44" s="267">
        <v>3180170.3324000002</v>
      </c>
      <c r="J44" s="279">
        <v>668.31240000000003</v>
      </c>
      <c r="K44" s="264">
        <v>2.5903212812450782E-2</v>
      </c>
      <c r="L44" s="711">
        <v>2.3257536445530524E-2</v>
      </c>
      <c r="M44" s="590"/>
      <c r="N44" s="659"/>
      <c r="O44" s="347"/>
      <c r="P44" s="347"/>
      <c r="Q44" s="347"/>
    </row>
    <row r="45" spans="1:17" ht="12.75" customHeight="1">
      <c r="A45" s="349" t="s">
        <v>1102</v>
      </c>
      <c r="B45" s="349">
        <v>7254373507</v>
      </c>
      <c r="C45" s="700" t="s">
        <v>1226</v>
      </c>
      <c r="D45" s="700" t="s">
        <v>786</v>
      </c>
      <c r="E45" s="263" t="s">
        <v>223</v>
      </c>
      <c r="F45" s="263"/>
      <c r="G45" s="265">
        <v>770976.38</v>
      </c>
      <c r="H45" s="266">
        <v>93.414535143582356</v>
      </c>
      <c r="I45" s="267">
        <v>754045.62</v>
      </c>
      <c r="J45" s="268">
        <v>91.111995834814564</v>
      </c>
      <c r="K45" s="264">
        <v>2.245323034964386E-2</v>
      </c>
      <c r="L45" s="264">
        <v>2.5271527504921343E-2</v>
      </c>
      <c r="M45" s="590"/>
      <c r="N45" s="659"/>
      <c r="O45" s="347"/>
      <c r="P45" s="347"/>
      <c r="Q45" s="347"/>
    </row>
    <row r="46" spans="1:17" ht="12.75" customHeight="1">
      <c r="A46" s="349" t="s">
        <v>1049</v>
      </c>
      <c r="B46" s="349">
        <v>74643964821</v>
      </c>
      <c r="C46" s="700" t="s">
        <v>1227</v>
      </c>
      <c r="D46" s="700" t="s">
        <v>786</v>
      </c>
      <c r="E46" s="263" t="s">
        <v>225</v>
      </c>
      <c r="F46" s="263"/>
      <c r="G46" s="265">
        <v>173994628.47999999</v>
      </c>
      <c r="H46" s="266">
        <v>129.51524036934177</v>
      </c>
      <c r="I46" s="267">
        <v>192467494.93000001</v>
      </c>
      <c r="J46" s="268">
        <v>129.43410351888471</v>
      </c>
      <c r="K46" s="264">
        <v>-9.5979149397245278E-2</v>
      </c>
      <c r="L46" s="264">
        <v>6.2685836461340294E-4</v>
      </c>
      <c r="M46" s="590"/>
      <c r="N46" s="659"/>
      <c r="O46" s="347"/>
      <c r="P46" s="347"/>
      <c r="Q46" s="347"/>
    </row>
    <row r="47" spans="1:17" ht="12.75" customHeight="1">
      <c r="A47" s="349" t="s">
        <v>1415</v>
      </c>
      <c r="B47" s="349">
        <v>4229696804</v>
      </c>
      <c r="C47" s="700" t="s">
        <v>1228</v>
      </c>
      <c r="D47" s="700" t="s">
        <v>786</v>
      </c>
      <c r="E47" s="263" t="s">
        <v>710</v>
      </c>
      <c r="F47" s="263"/>
      <c r="G47" s="265">
        <v>64276276.25</v>
      </c>
      <c r="H47" s="266">
        <v>7.6899839654125559</v>
      </c>
      <c r="I47" s="267">
        <v>65945495</v>
      </c>
      <c r="J47" s="279">
        <v>7.7154298998246249</v>
      </c>
      <c r="K47" s="264">
        <v>-2.531209675505508E-2</v>
      </c>
      <c r="L47" s="264">
        <v>-3.2980578843244679E-3</v>
      </c>
      <c r="M47" s="590"/>
      <c r="N47" s="659"/>
      <c r="O47" s="347"/>
      <c r="P47" s="347"/>
      <c r="Q47" s="347"/>
    </row>
    <row r="48" spans="1:17" ht="12.75" customHeight="1">
      <c r="A48" s="349" t="s">
        <v>1103</v>
      </c>
      <c r="B48" s="349">
        <v>42208006476</v>
      </c>
      <c r="C48" s="700" t="s">
        <v>1229</v>
      </c>
      <c r="D48" s="700" t="s">
        <v>786</v>
      </c>
      <c r="E48" s="263" t="s">
        <v>710</v>
      </c>
      <c r="F48" s="263"/>
      <c r="G48" s="265">
        <v>105491491.31999999</v>
      </c>
      <c r="H48" s="266">
        <v>7.2076698921037492</v>
      </c>
      <c r="I48" s="267">
        <v>106672040.14</v>
      </c>
      <c r="J48" s="279">
        <v>7.279427680469241</v>
      </c>
      <c r="K48" s="264">
        <v>-1.1067087668433229E-2</v>
      </c>
      <c r="L48" s="264">
        <v>-9.8576140206761975E-3</v>
      </c>
      <c r="M48" s="590"/>
      <c r="N48" s="659"/>
      <c r="O48" s="347"/>
      <c r="P48" s="347"/>
      <c r="Q48" s="347"/>
    </row>
    <row r="49" spans="1:17" ht="12.75" customHeight="1">
      <c r="A49" s="349" t="s">
        <v>1410</v>
      </c>
      <c r="B49" s="262">
        <v>66973781540</v>
      </c>
      <c r="C49" s="699" t="s">
        <v>1230</v>
      </c>
      <c r="D49" s="699" t="s">
        <v>1115</v>
      </c>
      <c r="E49" s="263" t="s">
        <v>224</v>
      </c>
      <c r="F49" s="263"/>
      <c r="G49" s="265">
        <v>11756776.1776</v>
      </c>
      <c r="H49" s="266">
        <v>121.73047700989824</v>
      </c>
      <c r="I49" s="267">
        <v>7906196.2834999999</v>
      </c>
      <c r="J49" s="268">
        <v>119.14253506536498</v>
      </c>
      <c r="K49" s="264">
        <v>0.4870331770204146</v>
      </c>
      <c r="L49" s="264">
        <v>2.1721393985056903E-2</v>
      </c>
      <c r="M49" s="590"/>
      <c r="N49" s="659"/>
      <c r="O49" s="347"/>
      <c r="P49" s="347"/>
      <c r="Q49" s="347"/>
    </row>
    <row r="50" spans="1:17" ht="12.75" customHeight="1">
      <c r="A50" s="262" t="s">
        <v>1408</v>
      </c>
      <c r="B50" s="262">
        <v>56842862633</v>
      </c>
      <c r="C50" s="699" t="s">
        <v>1231</v>
      </c>
      <c r="D50" s="699" t="s">
        <v>1115</v>
      </c>
      <c r="E50" s="263" t="s">
        <v>224</v>
      </c>
      <c r="F50" s="263"/>
      <c r="G50" s="265"/>
      <c r="H50" s="266"/>
      <c r="I50" s="267">
        <v>3666369.24</v>
      </c>
      <c r="J50" s="268">
        <v>8.1063266114721024</v>
      </c>
      <c r="K50" s="264" t="s">
        <v>1064</v>
      </c>
      <c r="L50" s="264" t="s">
        <v>1064</v>
      </c>
      <c r="M50" s="590"/>
      <c r="N50" s="659"/>
      <c r="O50" s="347"/>
      <c r="P50" s="347"/>
      <c r="Q50" s="347"/>
    </row>
    <row r="51" spans="1:17" ht="12.75" customHeight="1">
      <c r="A51" s="262" t="s">
        <v>252</v>
      </c>
      <c r="B51" s="262">
        <v>30082084002</v>
      </c>
      <c r="C51" s="699" t="s">
        <v>1232</v>
      </c>
      <c r="D51" s="699" t="s">
        <v>1115</v>
      </c>
      <c r="E51" s="263" t="s">
        <v>710</v>
      </c>
      <c r="F51" s="263"/>
      <c r="G51" s="267">
        <v>5680699.2699999996</v>
      </c>
      <c r="H51" s="268">
        <v>7.5474097422285977</v>
      </c>
      <c r="I51" s="267">
        <v>5396562.1799999997</v>
      </c>
      <c r="J51" s="268">
        <v>7.2510117629679458</v>
      </c>
      <c r="K51" s="264">
        <v>5.2651499329152474E-2</v>
      </c>
      <c r="L51" s="264">
        <v>4.0876775400421117E-2</v>
      </c>
      <c r="M51" s="590"/>
      <c r="N51" s="659"/>
      <c r="O51" s="347"/>
      <c r="P51" s="347"/>
      <c r="Q51" s="347"/>
    </row>
    <row r="52" spans="1:17" ht="12.75" customHeight="1">
      <c r="A52" s="261" t="s">
        <v>253</v>
      </c>
      <c r="B52" s="262">
        <v>30290598804</v>
      </c>
      <c r="C52" s="699" t="s">
        <v>1233</v>
      </c>
      <c r="D52" s="699" t="s">
        <v>1115</v>
      </c>
      <c r="E52" s="273" t="s">
        <v>223</v>
      </c>
      <c r="F52" s="273"/>
      <c r="G52" s="267">
        <v>20518146.18</v>
      </c>
      <c r="H52" s="268">
        <v>5.2226480303011913</v>
      </c>
      <c r="I52" s="267">
        <v>18973810.239999998</v>
      </c>
      <c r="J52" s="268">
        <v>4.8937907002474406</v>
      </c>
      <c r="K52" s="264">
        <v>8.1393031787799774E-2</v>
      </c>
      <c r="L52" s="264">
        <v>6.719889553861047E-2</v>
      </c>
      <c r="M52" s="590"/>
      <c r="N52" s="659"/>
      <c r="O52" s="347"/>
      <c r="P52" s="347"/>
      <c r="Q52" s="347"/>
    </row>
    <row r="53" spans="1:17" ht="12.75" customHeight="1">
      <c r="A53" s="349" t="s">
        <v>254</v>
      </c>
      <c r="B53" s="262">
        <v>86292133603</v>
      </c>
      <c r="C53" s="699" t="s">
        <v>1234</v>
      </c>
      <c r="D53" s="699" t="s">
        <v>1115</v>
      </c>
      <c r="E53" s="273" t="s">
        <v>710</v>
      </c>
      <c r="F53" s="273"/>
      <c r="G53" s="267">
        <v>6211049.5</v>
      </c>
      <c r="H53" s="268">
        <v>13.272675202238895</v>
      </c>
      <c r="I53" s="267">
        <v>6478661.9100000001</v>
      </c>
      <c r="J53" s="268">
        <v>12.914814166747954</v>
      </c>
      <c r="K53" s="264">
        <v>-4.1306741070549213E-2</v>
      </c>
      <c r="L53" s="264">
        <v>2.7709344545764569E-2</v>
      </c>
      <c r="M53" s="590"/>
      <c r="N53" s="659"/>
      <c r="O53" s="347"/>
      <c r="P53" s="347"/>
      <c r="Q53" s="347"/>
    </row>
    <row r="54" spans="1:17" ht="12.75" customHeight="1">
      <c r="A54" s="349" t="s">
        <v>255</v>
      </c>
      <c r="B54" s="262">
        <v>1914309442</v>
      </c>
      <c r="C54" s="699" t="s">
        <v>1235</v>
      </c>
      <c r="D54" s="699" t="s">
        <v>1115</v>
      </c>
      <c r="E54" s="273" t="s">
        <v>223</v>
      </c>
      <c r="F54" s="273"/>
      <c r="G54" s="267">
        <v>68047966.620000005</v>
      </c>
      <c r="H54" s="268">
        <v>18.000074346840137</v>
      </c>
      <c r="I54" s="267">
        <v>66379540.240000002</v>
      </c>
      <c r="J54" s="268">
        <v>17.387520493127486</v>
      </c>
      <c r="K54" s="264">
        <v>2.5134648025094686E-2</v>
      </c>
      <c r="L54" s="264">
        <v>3.522951153125975E-2</v>
      </c>
      <c r="M54" s="590"/>
      <c r="N54" s="659"/>
      <c r="O54" s="347"/>
      <c r="P54" s="347"/>
      <c r="Q54" s="347"/>
    </row>
    <row r="55" spans="1:17" ht="12.75" customHeight="1">
      <c r="A55" s="349" t="s">
        <v>256</v>
      </c>
      <c r="B55" s="262">
        <v>10423796399</v>
      </c>
      <c r="C55" s="699" t="s">
        <v>1236</v>
      </c>
      <c r="D55" s="699" t="s">
        <v>1115</v>
      </c>
      <c r="E55" s="273" t="s">
        <v>225</v>
      </c>
      <c r="F55" s="273"/>
      <c r="G55" s="267">
        <v>186140786.91</v>
      </c>
      <c r="H55" s="268">
        <v>1353.1693816135553</v>
      </c>
      <c r="I55" s="267">
        <v>182935134.22</v>
      </c>
      <c r="J55" s="268">
        <v>1351.5927416587624</v>
      </c>
      <c r="K55" s="264">
        <v>1.7523439134140562E-2</v>
      </c>
      <c r="L55" s="264">
        <v>1.1665051950915384E-3</v>
      </c>
      <c r="M55" s="590"/>
      <c r="N55" s="659"/>
      <c r="O55" s="347"/>
      <c r="P55" s="347"/>
      <c r="Q55" s="347"/>
    </row>
    <row r="56" spans="1:17" ht="12.75" customHeight="1">
      <c r="A56" s="262" t="s">
        <v>643</v>
      </c>
      <c r="B56" s="262">
        <v>89809469629</v>
      </c>
      <c r="C56" s="699" t="s">
        <v>1237</v>
      </c>
      <c r="D56" s="699" t="s">
        <v>257</v>
      </c>
      <c r="E56" s="263" t="s">
        <v>225</v>
      </c>
      <c r="F56" s="263"/>
      <c r="G56" s="265">
        <v>70758629.459999993</v>
      </c>
      <c r="H56" s="266">
        <v>773.00900162056121</v>
      </c>
      <c r="I56" s="267">
        <v>72575580.019999996</v>
      </c>
      <c r="J56" s="268">
        <v>781.62983178510547</v>
      </c>
      <c r="K56" s="264">
        <v>-2.5035288171300851E-2</v>
      </c>
      <c r="L56" s="264">
        <v>-1.1029300333708858E-2</v>
      </c>
      <c r="M56" s="590"/>
      <c r="N56" s="659"/>
      <c r="O56" s="347"/>
      <c r="P56" s="347"/>
      <c r="Q56" s="347"/>
    </row>
    <row r="57" spans="1:17" ht="12.75" customHeight="1">
      <c r="A57" s="262" t="s">
        <v>1104</v>
      </c>
      <c r="B57" s="262">
        <v>85535430386</v>
      </c>
      <c r="C57" s="699" t="s">
        <v>1238</v>
      </c>
      <c r="D57" s="699" t="s">
        <v>257</v>
      </c>
      <c r="E57" s="263" t="s">
        <v>223</v>
      </c>
      <c r="F57" s="263"/>
      <c r="G57" s="265">
        <v>106895597.2</v>
      </c>
      <c r="H57" s="266">
        <v>39.26126398567353</v>
      </c>
      <c r="I57" s="267">
        <v>103713942.70999999</v>
      </c>
      <c r="J57" s="268">
        <v>37.937240393451233</v>
      </c>
      <c r="K57" s="264">
        <v>3.0677210863503612E-2</v>
      </c>
      <c r="L57" s="264">
        <v>3.4900366460256516E-2</v>
      </c>
      <c r="M57" s="590"/>
      <c r="N57" s="659"/>
      <c r="O57" s="347"/>
      <c r="P57" s="347"/>
      <c r="Q57" s="347"/>
    </row>
    <row r="58" spans="1:17" ht="12.75" customHeight="1">
      <c r="A58" s="262" t="s">
        <v>258</v>
      </c>
      <c r="B58" s="262">
        <v>40425097619</v>
      </c>
      <c r="C58" s="699" t="s">
        <v>1239</v>
      </c>
      <c r="D58" s="699" t="s">
        <v>257</v>
      </c>
      <c r="E58" s="263" t="s">
        <v>223</v>
      </c>
      <c r="F58" s="263"/>
      <c r="G58" s="265">
        <v>11130332.5</v>
      </c>
      <c r="H58" s="266">
        <v>669.17072732344343</v>
      </c>
      <c r="I58" s="267">
        <v>10836583.16</v>
      </c>
      <c r="J58" s="268">
        <v>651.90583040031606</v>
      </c>
      <c r="K58" s="264">
        <v>2.7107191968432254E-2</v>
      </c>
      <c r="L58" s="264">
        <v>2.648372835157109E-2</v>
      </c>
      <c r="M58" s="590"/>
      <c r="N58" s="659"/>
      <c r="O58" s="347"/>
      <c r="P58" s="347"/>
      <c r="Q58" s="347"/>
    </row>
    <row r="59" spans="1:17" ht="12.75" customHeight="1">
      <c r="A59" s="262" t="s">
        <v>1122</v>
      </c>
      <c r="B59" s="262">
        <v>55749429688</v>
      </c>
      <c r="C59" s="699" t="s">
        <v>1240</v>
      </c>
      <c r="D59" s="699" t="s">
        <v>257</v>
      </c>
      <c r="E59" s="263" t="s">
        <v>710</v>
      </c>
      <c r="F59" s="263"/>
      <c r="G59" s="265">
        <v>31381471.43</v>
      </c>
      <c r="H59" s="266">
        <v>747.78291522544305</v>
      </c>
      <c r="I59" s="267">
        <v>31611720.43</v>
      </c>
      <c r="J59" s="268">
        <v>753.26947339502419</v>
      </c>
      <c r="K59" s="264">
        <v>-7.2836592525818977E-3</v>
      </c>
      <c r="L59" s="264">
        <v>-7.2836592525818977E-3</v>
      </c>
      <c r="M59" s="590"/>
      <c r="N59" s="659"/>
      <c r="O59" s="347"/>
      <c r="P59" s="347"/>
      <c r="Q59" s="347"/>
    </row>
    <row r="60" spans="1:17" ht="12.75" customHeight="1">
      <c r="A60" s="262" t="s">
        <v>259</v>
      </c>
      <c r="B60" s="262">
        <v>61515780704</v>
      </c>
      <c r="C60" s="699" t="s">
        <v>1241</v>
      </c>
      <c r="D60" s="699" t="s">
        <v>257</v>
      </c>
      <c r="E60" s="263" t="s">
        <v>225</v>
      </c>
      <c r="F60" s="263"/>
      <c r="G60" s="265">
        <v>371687190.30000001</v>
      </c>
      <c r="H60" s="266">
        <v>133.12617969306152</v>
      </c>
      <c r="I60" s="267">
        <v>339451469.36000001</v>
      </c>
      <c r="J60" s="268">
        <v>133.02967590383389</v>
      </c>
      <c r="K60" s="264">
        <v>9.496415202083841E-2</v>
      </c>
      <c r="L60" s="264">
        <v>7.2543053699836157E-4</v>
      </c>
      <c r="M60" s="590"/>
      <c r="N60" s="659"/>
      <c r="O60" s="347"/>
      <c r="P60" s="347"/>
      <c r="Q60" s="347"/>
    </row>
    <row r="61" spans="1:17" ht="12.75" customHeight="1">
      <c r="A61" s="262" t="s">
        <v>260</v>
      </c>
      <c r="B61" s="262">
        <v>16128752508</v>
      </c>
      <c r="C61" s="699" t="s">
        <v>1242</v>
      </c>
      <c r="D61" s="699" t="s">
        <v>257</v>
      </c>
      <c r="E61" s="263" t="s">
        <v>224</v>
      </c>
      <c r="F61" s="263"/>
      <c r="G61" s="265">
        <v>39615298.189999998</v>
      </c>
      <c r="H61" s="266">
        <v>102.3877814738979</v>
      </c>
      <c r="I61" s="267">
        <v>39573995.299999997</v>
      </c>
      <c r="J61" s="268">
        <v>101.81842175766208</v>
      </c>
      <c r="K61" s="264">
        <v>1.0436876460639954E-3</v>
      </c>
      <c r="L61" s="264">
        <v>5.5919126068459946E-3</v>
      </c>
      <c r="M61" s="590"/>
      <c r="N61" s="659"/>
      <c r="O61" s="347"/>
      <c r="P61" s="347"/>
      <c r="Q61" s="347"/>
    </row>
    <row r="62" spans="1:17" ht="12.75" customHeight="1">
      <c r="A62" s="262" t="s">
        <v>261</v>
      </c>
      <c r="B62" s="262">
        <v>5881951163</v>
      </c>
      <c r="C62" s="699" t="s">
        <v>1243</v>
      </c>
      <c r="D62" s="699" t="s">
        <v>262</v>
      </c>
      <c r="E62" s="263" t="s">
        <v>234</v>
      </c>
      <c r="F62" s="263"/>
      <c r="G62" s="265">
        <v>365989914.95999998</v>
      </c>
      <c r="H62" s="266">
        <v>951.39373524275516</v>
      </c>
      <c r="I62" s="267">
        <v>336067224.67000002</v>
      </c>
      <c r="J62" s="268">
        <v>954.83965270183171</v>
      </c>
      <c r="K62" s="264">
        <v>8.9037811763353014E-2</v>
      </c>
      <c r="L62" s="264">
        <v>-3.6088964773571819E-3</v>
      </c>
      <c r="M62" s="590"/>
      <c r="N62" s="659"/>
      <c r="O62" s="347"/>
      <c r="P62" s="347"/>
      <c r="Q62" s="347"/>
    </row>
    <row r="63" spans="1:17" ht="12.75" customHeight="1">
      <c r="A63" s="262" t="s">
        <v>1105</v>
      </c>
      <c r="B63" s="262">
        <v>97407922886</v>
      </c>
      <c r="C63" s="699" t="s">
        <v>1244</v>
      </c>
      <c r="D63" s="699" t="s">
        <v>262</v>
      </c>
      <c r="E63" s="263" t="s">
        <v>234</v>
      </c>
      <c r="F63" s="263"/>
      <c r="G63" s="265">
        <v>105984030.34999999</v>
      </c>
      <c r="H63" s="266">
        <v>807.25478065628602</v>
      </c>
      <c r="I63" s="267">
        <v>96006310.859999999</v>
      </c>
      <c r="J63" s="268">
        <v>806.03585442841461</v>
      </c>
      <c r="K63" s="264">
        <v>0.10392774600567534</v>
      </c>
      <c r="L63" s="264">
        <v>1.5122481477400918E-3</v>
      </c>
      <c r="M63" s="590"/>
      <c r="N63" s="659"/>
      <c r="O63" s="347"/>
      <c r="P63" s="347"/>
      <c r="Q63" s="347"/>
    </row>
    <row r="64" spans="1:17" ht="12.75" customHeight="1">
      <c r="A64" s="262" t="s">
        <v>263</v>
      </c>
      <c r="B64" s="262">
        <v>30096106301</v>
      </c>
      <c r="C64" s="699" t="s">
        <v>1245</v>
      </c>
      <c r="D64" s="699" t="s">
        <v>262</v>
      </c>
      <c r="E64" s="263" t="s">
        <v>225</v>
      </c>
      <c r="F64" s="263"/>
      <c r="G64" s="265">
        <v>178072476.63999999</v>
      </c>
      <c r="H64" s="266">
        <v>874.11763594997797</v>
      </c>
      <c r="I64" s="267">
        <v>175423380.52000001</v>
      </c>
      <c r="J64" s="268">
        <v>908.83529389113585</v>
      </c>
      <c r="K64" s="264">
        <v>1.5101157623045314E-2</v>
      </c>
      <c r="L64" s="264">
        <v>-3.8200164732287045E-2</v>
      </c>
      <c r="M64" s="590"/>
      <c r="N64" s="659"/>
      <c r="O64" s="347"/>
      <c r="P64" s="347"/>
      <c r="Q64" s="347"/>
    </row>
    <row r="65" spans="1:17" ht="12.75" customHeight="1">
      <c r="A65" s="262" t="s">
        <v>264</v>
      </c>
      <c r="B65" s="262">
        <v>18911840764</v>
      </c>
      <c r="C65" s="699" t="s">
        <v>1246</v>
      </c>
      <c r="D65" s="699" t="s">
        <v>262</v>
      </c>
      <c r="E65" s="263" t="s">
        <v>223</v>
      </c>
      <c r="F65" s="263"/>
      <c r="G65" s="265">
        <v>190711788.55000001</v>
      </c>
      <c r="H65" s="266">
        <v>76.533922416829753</v>
      </c>
      <c r="I65" s="267">
        <v>186712038.86000001</v>
      </c>
      <c r="J65" s="268">
        <v>74.326771063324912</v>
      </c>
      <c r="K65" s="264">
        <v>2.1422023531107559E-2</v>
      </c>
      <c r="L65" s="264">
        <v>2.9695240650564392E-2</v>
      </c>
      <c r="M65" s="590"/>
      <c r="N65" s="659"/>
      <c r="O65" s="347"/>
      <c r="P65" s="347"/>
      <c r="Q65" s="347"/>
    </row>
    <row r="66" spans="1:17" ht="12.75" customHeight="1">
      <c r="A66" s="262" t="s">
        <v>265</v>
      </c>
      <c r="B66" s="262">
        <v>28173216249</v>
      </c>
      <c r="C66" s="699" t="s">
        <v>1247</v>
      </c>
      <c r="D66" s="699" t="s">
        <v>262</v>
      </c>
      <c r="E66" s="263" t="s">
        <v>225</v>
      </c>
      <c r="F66" s="263"/>
      <c r="G66" s="265">
        <v>626156910.73000002</v>
      </c>
      <c r="H66" s="266">
        <v>1047.3048299555794</v>
      </c>
      <c r="I66" s="267">
        <v>631500222.42999995</v>
      </c>
      <c r="J66" s="268">
        <v>1060.4879325963605</v>
      </c>
      <c r="K66" s="264">
        <v>-8.4612982073687393E-3</v>
      </c>
      <c r="L66" s="264">
        <v>-1.243116704638525E-2</v>
      </c>
      <c r="M66" s="590"/>
      <c r="N66" s="659"/>
      <c r="O66" s="347"/>
      <c r="P66" s="347"/>
      <c r="Q66" s="347"/>
    </row>
    <row r="67" spans="1:17" ht="12.75" customHeight="1">
      <c r="A67" s="262" t="s">
        <v>1123</v>
      </c>
      <c r="B67" s="262">
        <v>62937824927</v>
      </c>
      <c r="C67" s="699" t="s">
        <v>1248</v>
      </c>
      <c r="D67" s="699" t="s">
        <v>262</v>
      </c>
      <c r="E67" s="263" t="s">
        <v>710</v>
      </c>
      <c r="F67" s="263"/>
      <c r="G67" s="265">
        <v>7882615.1399999997</v>
      </c>
      <c r="H67" s="266">
        <v>745.73674137756427</v>
      </c>
      <c r="I67" s="267">
        <v>7818897.2199999997</v>
      </c>
      <c r="J67" s="268">
        <v>745.16601099804768</v>
      </c>
      <c r="K67" s="264">
        <v>8.1492208181244141E-3</v>
      </c>
      <c r="L67" s="264">
        <v>7.6591037579953891E-4</v>
      </c>
      <c r="M67" s="590"/>
      <c r="N67" s="659"/>
      <c r="O67" s="347"/>
      <c r="P67" s="347"/>
      <c r="Q67" s="347"/>
    </row>
    <row r="68" spans="1:17" ht="12.75" customHeight="1">
      <c r="A68" s="262" t="s">
        <v>266</v>
      </c>
      <c r="B68" s="262">
        <v>52772437018</v>
      </c>
      <c r="C68" s="699" t="s">
        <v>1249</v>
      </c>
      <c r="D68" s="699" t="s">
        <v>262</v>
      </c>
      <c r="E68" s="263" t="s">
        <v>224</v>
      </c>
      <c r="F68" s="263"/>
      <c r="G68" s="265">
        <v>202920098.24000001</v>
      </c>
      <c r="H68" s="266">
        <v>106.21944141806468</v>
      </c>
      <c r="I68" s="267">
        <v>202169049.28999999</v>
      </c>
      <c r="J68" s="268">
        <v>105.80023078981625</v>
      </c>
      <c r="K68" s="264">
        <v>3.7149551458921515E-3</v>
      </c>
      <c r="L68" s="264">
        <v>3.9622846294280478E-3</v>
      </c>
      <c r="M68" s="590"/>
      <c r="N68" s="659"/>
      <c r="O68" s="347"/>
      <c r="P68" s="347"/>
      <c r="Q68" s="347"/>
    </row>
    <row r="69" spans="1:17" ht="12.75" customHeight="1">
      <c r="A69" s="349" t="s">
        <v>267</v>
      </c>
      <c r="B69" s="262">
        <v>66324185184</v>
      </c>
      <c r="C69" s="699" t="s">
        <v>1250</v>
      </c>
      <c r="D69" s="699" t="s">
        <v>262</v>
      </c>
      <c r="E69" s="263" t="s">
        <v>225</v>
      </c>
      <c r="F69" s="263"/>
      <c r="G69" s="265">
        <v>1900947992.48</v>
      </c>
      <c r="H69" s="266">
        <v>143.20613681692012</v>
      </c>
      <c r="I69" s="267">
        <v>2011880629.5899999</v>
      </c>
      <c r="J69" s="268">
        <v>143.15916705282825</v>
      </c>
      <c r="K69" s="264">
        <v>-5.5138776863022376E-2</v>
      </c>
      <c r="L69" s="264">
        <v>3.280947008761359E-4</v>
      </c>
      <c r="M69" s="590"/>
      <c r="N69" s="659"/>
      <c r="O69" s="347"/>
      <c r="P69" s="347"/>
      <c r="Q69" s="347"/>
    </row>
    <row r="70" spans="1:17" ht="12.75" customHeight="1">
      <c r="A70" s="349" t="s">
        <v>1251</v>
      </c>
      <c r="B70" s="262">
        <v>31076456551</v>
      </c>
      <c r="C70" s="699" t="s">
        <v>1252</v>
      </c>
      <c r="D70" s="699" t="s">
        <v>262</v>
      </c>
      <c r="E70" s="263" t="s">
        <v>234</v>
      </c>
      <c r="F70" s="263"/>
      <c r="G70" s="265">
        <v>13460264.039999999</v>
      </c>
      <c r="H70" s="266">
        <v>101.26648658944558</v>
      </c>
      <c r="I70" s="267">
        <v>12300731.59</v>
      </c>
      <c r="J70" s="268">
        <v>101.09991945585459</v>
      </c>
      <c r="K70" s="264">
        <v>9.4265324100125225E-2</v>
      </c>
      <c r="L70" s="264">
        <v>1.6475496171262094E-3</v>
      </c>
      <c r="M70" s="590"/>
      <c r="N70" s="659"/>
      <c r="O70" s="347"/>
      <c r="P70" s="347"/>
      <c r="Q70" s="347"/>
    </row>
    <row r="71" spans="1:17" ht="12.75" customHeight="1">
      <c r="A71" s="262" t="s">
        <v>268</v>
      </c>
      <c r="B71" s="262">
        <v>51707511570</v>
      </c>
      <c r="C71" s="699" t="s">
        <v>1253</v>
      </c>
      <c r="D71" s="699" t="s">
        <v>269</v>
      </c>
      <c r="E71" s="263" t="s">
        <v>223</v>
      </c>
      <c r="F71" s="263"/>
      <c r="G71" s="265">
        <v>15112017.619999999</v>
      </c>
      <c r="H71" s="266">
        <v>723.59983391890091</v>
      </c>
      <c r="I71" s="267">
        <v>15736240.92</v>
      </c>
      <c r="J71" s="268">
        <v>717.92077413887125</v>
      </c>
      <c r="K71" s="264">
        <v>-3.9667878953647873E-2</v>
      </c>
      <c r="L71" s="264">
        <v>7.9104268668663824E-3</v>
      </c>
      <c r="M71" s="590"/>
      <c r="N71" s="659"/>
      <c r="O71" s="347"/>
      <c r="P71" s="347"/>
      <c r="Q71" s="347"/>
    </row>
    <row r="72" spans="1:17" ht="12.75" customHeight="1">
      <c r="A72" s="262" t="s">
        <v>270</v>
      </c>
      <c r="B72" s="262">
        <v>40759487854</v>
      </c>
      <c r="C72" s="699" t="s">
        <v>1254</v>
      </c>
      <c r="D72" s="699" t="s">
        <v>269</v>
      </c>
      <c r="E72" s="278" t="s">
        <v>223</v>
      </c>
      <c r="F72" s="278"/>
      <c r="G72" s="265">
        <v>18165870.800000001</v>
      </c>
      <c r="H72" s="266">
        <v>97.129195637420182</v>
      </c>
      <c r="I72" s="267">
        <v>18196679.309999999</v>
      </c>
      <c r="J72" s="268">
        <v>96.965160734679912</v>
      </c>
      <c r="K72" s="264">
        <v>-1.6930841872377922E-3</v>
      </c>
      <c r="L72" s="264">
        <v>1.6916890715945598E-3</v>
      </c>
      <c r="M72" s="590"/>
      <c r="N72" s="659"/>
      <c r="O72" s="347"/>
      <c r="P72" s="347"/>
      <c r="Q72" s="347"/>
    </row>
    <row r="73" spans="1:17" ht="12.75" customHeight="1">
      <c r="A73" s="262" t="s">
        <v>1067</v>
      </c>
      <c r="B73" s="262">
        <v>89187481269</v>
      </c>
      <c r="C73" s="699" t="s">
        <v>1255</v>
      </c>
      <c r="D73" s="699" t="s">
        <v>271</v>
      </c>
      <c r="E73" s="278" t="s">
        <v>710</v>
      </c>
      <c r="F73" s="278"/>
      <c r="G73" s="265">
        <v>15051764.244000001</v>
      </c>
      <c r="H73" s="266">
        <v>761.04734091471119</v>
      </c>
      <c r="I73" s="267">
        <v>14809299.178099999</v>
      </c>
      <c r="J73" s="268">
        <v>767.92375051817203</v>
      </c>
      <c r="K73" s="264">
        <v>1.6372487515044609E-2</v>
      </c>
      <c r="L73" s="264">
        <v>-8.954547373773547E-3</v>
      </c>
      <c r="M73" s="590"/>
      <c r="N73" s="659"/>
      <c r="O73" s="347"/>
      <c r="P73" s="347"/>
      <c r="Q73" s="347"/>
    </row>
    <row r="74" spans="1:17" ht="12.75" customHeight="1">
      <c r="A74" s="262" t="s">
        <v>1068</v>
      </c>
      <c r="B74" s="262">
        <v>45341487821</v>
      </c>
      <c r="C74" s="699" t="s">
        <v>1256</v>
      </c>
      <c r="D74" s="699" t="s">
        <v>271</v>
      </c>
      <c r="E74" s="278" t="s">
        <v>710</v>
      </c>
      <c r="F74" s="278"/>
      <c r="G74" s="265">
        <v>30500097.9573</v>
      </c>
      <c r="H74" s="266">
        <v>704.61127968747064</v>
      </c>
      <c r="I74" s="267">
        <v>29888140.776500002</v>
      </c>
      <c r="J74" s="268">
        <v>707.96247952258727</v>
      </c>
      <c r="K74" s="264">
        <v>2.0474916301289614E-2</v>
      </c>
      <c r="L74" s="264">
        <v>-4.7335839568454219E-3</v>
      </c>
      <c r="M74" s="590"/>
      <c r="N74" s="659"/>
      <c r="O74" s="347"/>
      <c r="P74" s="347"/>
      <c r="Q74" s="347"/>
    </row>
    <row r="75" spans="1:17" ht="12.75" customHeight="1">
      <c r="A75" s="262" t="s">
        <v>272</v>
      </c>
      <c r="B75" s="262">
        <v>37297835240</v>
      </c>
      <c r="C75" s="699" t="s">
        <v>1257</v>
      </c>
      <c r="D75" s="699" t="s">
        <v>271</v>
      </c>
      <c r="E75" s="278" t="s">
        <v>234</v>
      </c>
      <c r="F75" s="278"/>
      <c r="G75" s="265">
        <v>120042552.3514</v>
      </c>
      <c r="H75" s="266">
        <v>1299.1408163963233</v>
      </c>
      <c r="I75" s="267">
        <v>110333317.6301</v>
      </c>
      <c r="J75" s="268">
        <v>1306.8774260622808</v>
      </c>
      <c r="K75" s="264">
        <v>8.7999118759855222E-2</v>
      </c>
      <c r="L75" s="264">
        <v>-5.9199198881784154E-3</v>
      </c>
      <c r="M75" s="590"/>
      <c r="N75" s="659"/>
      <c r="O75" s="347"/>
      <c r="P75" s="347"/>
      <c r="Q75" s="347"/>
    </row>
    <row r="76" spans="1:17" ht="12.75" customHeight="1">
      <c r="A76" s="262" t="s">
        <v>273</v>
      </c>
      <c r="B76" s="262">
        <v>41253175713</v>
      </c>
      <c r="C76" s="699" t="s">
        <v>1258</v>
      </c>
      <c r="D76" s="699" t="s">
        <v>271</v>
      </c>
      <c r="E76" s="278" t="s">
        <v>225</v>
      </c>
      <c r="F76" s="278"/>
      <c r="G76" s="265">
        <v>712146855.58169997</v>
      </c>
      <c r="H76" s="266">
        <v>157.56379311283996</v>
      </c>
      <c r="I76" s="267">
        <v>751800855.76629996</v>
      </c>
      <c r="J76" s="268">
        <v>157.50773040362921</v>
      </c>
      <c r="K76" s="264">
        <v>-5.2745351219614212E-2</v>
      </c>
      <c r="L76" s="264">
        <v>3.5593623923779738E-4</v>
      </c>
      <c r="M76" s="590"/>
      <c r="N76" s="659"/>
      <c r="O76" s="347"/>
      <c r="P76" s="347"/>
      <c r="Q76" s="347"/>
    </row>
    <row r="77" spans="1:17" ht="12.75" customHeight="1">
      <c r="A77" s="262" t="s">
        <v>1040</v>
      </c>
      <c r="B77" s="262">
        <v>9165375440</v>
      </c>
      <c r="C77" s="699" t="s">
        <v>1259</v>
      </c>
      <c r="D77" s="699" t="s">
        <v>271</v>
      </c>
      <c r="E77" s="278" t="s">
        <v>234</v>
      </c>
      <c r="F77" s="278"/>
      <c r="G77" s="265">
        <v>26436057.561500002</v>
      </c>
      <c r="H77" s="266">
        <v>781.86054252473923</v>
      </c>
      <c r="I77" s="267">
        <v>20211109.9604</v>
      </c>
      <c r="J77" s="268">
        <v>786.67103702715985</v>
      </c>
      <c r="K77" s="264">
        <v>0.30799632545152922</v>
      </c>
      <c r="L77" s="264">
        <v>-6.1150014122797192E-3</v>
      </c>
      <c r="M77" s="590"/>
      <c r="N77" s="659"/>
      <c r="O77" s="347"/>
      <c r="P77" s="347"/>
      <c r="Q77" s="347"/>
    </row>
    <row r="78" spans="1:17" ht="12.75" customHeight="1">
      <c r="A78" s="349" t="s">
        <v>1050</v>
      </c>
      <c r="B78" s="262">
        <v>79265733460</v>
      </c>
      <c r="C78" s="699" t="s">
        <v>1260</v>
      </c>
      <c r="D78" s="699" t="s">
        <v>271</v>
      </c>
      <c r="E78" s="278" t="s">
        <v>710</v>
      </c>
      <c r="F78" s="278"/>
      <c r="G78" s="265">
        <v>116989429.01279999</v>
      </c>
      <c r="H78" s="266">
        <v>873.66253218797317</v>
      </c>
      <c r="I78" s="267">
        <v>119366543.5608</v>
      </c>
      <c r="J78" s="268">
        <v>878.68956296014869</v>
      </c>
      <c r="K78" s="264">
        <v>-1.991441217185963E-2</v>
      </c>
      <c r="L78" s="264">
        <v>-5.7210543792513002E-3</v>
      </c>
      <c r="M78" s="590"/>
      <c r="N78" s="659"/>
      <c r="O78" s="347"/>
      <c r="P78" s="347"/>
      <c r="Q78" s="347"/>
    </row>
    <row r="79" spans="1:17" ht="12.75" customHeight="1">
      <c r="A79" s="262" t="s">
        <v>274</v>
      </c>
      <c r="B79" s="262">
        <v>20010251059</v>
      </c>
      <c r="C79" s="699" t="s">
        <v>1261</v>
      </c>
      <c r="D79" s="699" t="s">
        <v>271</v>
      </c>
      <c r="E79" s="278" t="s">
        <v>225</v>
      </c>
      <c r="F79" s="278"/>
      <c r="G79" s="267">
        <v>151462094.93830001</v>
      </c>
      <c r="H79" s="268">
        <v>795.31676402550465</v>
      </c>
      <c r="I79" s="267">
        <v>139570913.4066</v>
      </c>
      <c r="J79" s="268">
        <v>804.99544319211066</v>
      </c>
      <c r="K79" s="264">
        <v>8.5198135065996494E-2</v>
      </c>
      <c r="L79" s="264">
        <v>-1.2023271992977258E-2</v>
      </c>
      <c r="M79" s="590"/>
      <c r="N79" s="659"/>
      <c r="O79" s="347"/>
      <c r="P79" s="347"/>
      <c r="Q79" s="347"/>
    </row>
    <row r="80" spans="1:17" ht="12.75" customHeight="1">
      <c r="A80" s="349" t="s">
        <v>1051</v>
      </c>
      <c r="B80" s="262">
        <v>79301865686</v>
      </c>
      <c r="C80" s="699" t="s">
        <v>1262</v>
      </c>
      <c r="D80" s="699" t="s">
        <v>271</v>
      </c>
      <c r="E80" s="278" t="s">
        <v>710</v>
      </c>
      <c r="F80" s="278"/>
      <c r="G80" s="265">
        <v>127956217.0835</v>
      </c>
      <c r="H80" s="266">
        <v>754.86434596702122</v>
      </c>
      <c r="I80" s="267">
        <v>137474056.1636</v>
      </c>
      <c r="J80" s="268">
        <v>766.80891894046113</v>
      </c>
      <c r="K80" s="264">
        <v>-6.9233711041255419E-2</v>
      </c>
      <c r="L80" s="264">
        <v>-1.5576987536796372E-2</v>
      </c>
      <c r="M80" s="590"/>
      <c r="N80" s="659"/>
      <c r="O80" s="347"/>
      <c r="P80" s="347"/>
      <c r="Q80" s="347"/>
    </row>
    <row r="81" spans="1:17" ht="12.75" customHeight="1">
      <c r="A81" s="262" t="s">
        <v>784</v>
      </c>
      <c r="B81" s="262">
        <v>21622887756</v>
      </c>
      <c r="C81" s="699" t="s">
        <v>1263</v>
      </c>
      <c r="D81" s="699" t="s">
        <v>271</v>
      </c>
      <c r="E81" s="278" t="s">
        <v>710</v>
      </c>
      <c r="F81" s="278"/>
      <c r="G81" s="269">
        <v>43595469.008400001</v>
      </c>
      <c r="H81" s="270">
        <v>771.59084519780208</v>
      </c>
      <c r="I81" s="267">
        <v>43935250.549500003</v>
      </c>
      <c r="J81" s="268">
        <v>777.60459691198696</v>
      </c>
      <c r="K81" s="264">
        <v>-7.7336884813524742E-3</v>
      </c>
      <c r="L81" s="264">
        <v>-7.7336884813523632E-3</v>
      </c>
      <c r="M81" s="590"/>
      <c r="N81" s="659"/>
      <c r="O81" s="347"/>
      <c r="P81" s="347"/>
      <c r="Q81" s="347"/>
    </row>
    <row r="82" spans="1:17" ht="12.75" customHeight="1">
      <c r="A82" s="262" t="s">
        <v>1287</v>
      </c>
      <c r="B82" s="262">
        <v>23186371200</v>
      </c>
      <c r="C82" s="699" t="s">
        <v>1264</v>
      </c>
      <c r="D82" s="699" t="s">
        <v>1322</v>
      </c>
      <c r="E82" s="278" t="s">
        <v>224</v>
      </c>
      <c r="F82" s="278"/>
      <c r="G82" s="269">
        <v>0</v>
      </c>
      <c r="H82" s="270">
        <v>0</v>
      </c>
      <c r="I82" s="274">
        <v>0</v>
      </c>
      <c r="J82" s="275">
        <v>0</v>
      </c>
      <c r="K82" s="264" t="s">
        <v>1064</v>
      </c>
      <c r="L82" s="264" t="s">
        <v>1064</v>
      </c>
      <c r="M82" s="590"/>
      <c r="N82" s="659"/>
      <c r="O82" s="347"/>
      <c r="P82" s="347"/>
      <c r="Q82" s="347"/>
    </row>
    <row r="83" spans="1:17" ht="12.75" customHeight="1">
      <c r="A83" s="262" t="s">
        <v>1288</v>
      </c>
      <c r="B83" s="262">
        <v>43831181643</v>
      </c>
      <c r="C83" s="699" t="s">
        <v>1265</v>
      </c>
      <c r="D83" s="699" t="s">
        <v>1322</v>
      </c>
      <c r="E83" s="278" t="s">
        <v>225</v>
      </c>
      <c r="F83" s="278"/>
      <c r="G83" s="269">
        <v>0</v>
      </c>
      <c r="H83" s="270">
        <v>0</v>
      </c>
      <c r="I83" s="267">
        <v>0</v>
      </c>
      <c r="J83" s="268">
        <v>0</v>
      </c>
      <c r="K83" s="264" t="s">
        <v>1064</v>
      </c>
      <c r="L83" s="264" t="s">
        <v>1064</v>
      </c>
      <c r="M83" s="590"/>
      <c r="N83" s="659"/>
      <c r="O83" s="347"/>
      <c r="P83" s="347"/>
      <c r="Q83" s="347"/>
    </row>
    <row r="84" spans="1:17" ht="12.75" customHeight="1">
      <c r="A84" s="262" t="s">
        <v>1289</v>
      </c>
      <c r="B84" s="262">
        <v>12203685741</v>
      </c>
      <c r="C84" s="699" t="s">
        <v>1266</v>
      </c>
      <c r="D84" s="699" t="s">
        <v>1322</v>
      </c>
      <c r="E84" s="278" t="s">
        <v>223</v>
      </c>
      <c r="F84" s="278"/>
      <c r="G84" s="269">
        <v>0</v>
      </c>
      <c r="H84" s="270">
        <v>0</v>
      </c>
      <c r="I84" s="267">
        <v>0</v>
      </c>
      <c r="J84" s="268">
        <v>0</v>
      </c>
      <c r="K84" s="264" t="s">
        <v>1064</v>
      </c>
      <c r="L84" s="264" t="s">
        <v>1064</v>
      </c>
      <c r="M84" s="590"/>
      <c r="N84" s="659"/>
      <c r="O84" s="347"/>
      <c r="P84" s="347"/>
      <c r="Q84" s="347"/>
    </row>
    <row r="85" spans="1:17" ht="12.75" customHeight="1">
      <c r="A85" s="262" t="s">
        <v>275</v>
      </c>
      <c r="B85" s="262">
        <v>37884602446</v>
      </c>
      <c r="C85" s="699" t="s">
        <v>1267</v>
      </c>
      <c r="D85" s="699" t="s">
        <v>276</v>
      </c>
      <c r="E85" s="278" t="s">
        <v>223</v>
      </c>
      <c r="F85" s="278"/>
      <c r="G85" s="265">
        <v>263831922.5271</v>
      </c>
      <c r="H85" s="266">
        <v>109.82577952159389</v>
      </c>
      <c r="I85" s="267">
        <v>256542416.76230001</v>
      </c>
      <c r="J85" s="268">
        <v>107.10294794489562</v>
      </c>
      <c r="K85" s="264">
        <v>2.8414426966103301E-2</v>
      </c>
      <c r="L85" s="264">
        <v>2.542256426124867E-2</v>
      </c>
      <c r="M85" s="590"/>
      <c r="N85" s="659"/>
      <c r="O85" s="347"/>
      <c r="P85" s="347"/>
      <c r="Q85" s="347"/>
    </row>
    <row r="86" spans="1:17" ht="12.75" customHeight="1">
      <c r="A86" s="262" t="s">
        <v>277</v>
      </c>
      <c r="B86" s="262">
        <v>94465089647</v>
      </c>
      <c r="C86" s="699" t="s">
        <v>1268</v>
      </c>
      <c r="D86" s="699" t="s">
        <v>276</v>
      </c>
      <c r="E86" s="278" t="s">
        <v>234</v>
      </c>
      <c r="F86" s="278"/>
      <c r="G86" s="265">
        <v>220417547.96329999</v>
      </c>
      <c r="H86" s="266">
        <v>1440.3173265387079</v>
      </c>
      <c r="I86" s="267">
        <v>209902243.85420001</v>
      </c>
      <c r="J86" s="268">
        <v>1442.9176159155732</v>
      </c>
      <c r="K86" s="264">
        <v>5.0096196762927425E-2</v>
      </c>
      <c r="L86" s="264">
        <v>-1.8021052263716975E-3</v>
      </c>
      <c r="M86" s="590"/>
      <c r="N86" s="659"/>
      <c r="O86" s="347"/>
      <c r="P86" s="347"/>
      <c r="Q86" s="347"/>
    </row>
    <row r="87" spans="1:17" ht="12.75" customHeight="1">
      <c r="A87" s="262" t="s">
        <v>278</v>
      </c>
      <c r="B87" s="262">
        <v>78935969676</v>
      </c>
      <c r="C87" s="699" t="s">
        <v>1269</v>
      </c>
      <c r="D87" s="699" t="s">
        <v>276</v>
      </c>
      <c r="E87" s="278" t="s">
        <v>223</v>
      </c>
      <c r="F87" s="278"/>
      <c r="G87" s="265">
        <v>39012756.2205</v>
      </c>
      <c r="H87" s="266">
        <v>604.68380997131521</v>
      </c>
      <c r="I87" s="267">
        <v>35448919.258699998</v>
      </c>
      <c r="J87" s="268">
        <v>565.19546190457595</v>
      </c>
      <c r="K87" s="264">
        <v>0.10053443197497058</v>
      </c>
      <c r="L87" s="264">
        <v>6.9866711126223224E-2</v>
      </c>
      <c r="M87" s="590"/>
      <c r="N87" s="659"/>
      <c r="O87" s="347"/>
      <c r="P87" s="347"/>
      <c r="Q87" s="347"/>
    </row>
    <row r="88" spans="1:17" ht="12.75" customHeight="1">
      <c r="A88" s="262" t="s">
        <v>279</v>
      </c>
      <c r="B88" s="262">
        <v>41002460007</v>
      </c>
      <c r="C88" s="699" t="s">
        <v>1270</v>
      </c>
      <c r="D88" s="699" t="s">
        <v>276</v>
      </c>
      <c r="E88" s="278" t="s">
        <v>223</v>
      </c>
      <c r="F88" s="278"/>
      <c r="G88" s="265">
        <v>262874769.72620001</v>
      </c>
      <c r="H88" s="266">
        <v>965.68338360031225</v>
      </c>
      <c r="I88" s="267">
        <v>247987500.66080001</v>
      </c>
      <c r="J88" s="268">
        <v>949.43832659027021</v>
      </c>
      <c r="K88" s="264">
        <v>6.003233641103134E-2</v>
      </c>
      <c r="L88" s="264">
        <v>1.7110176148442457E-2</v>
      </c>
      <c r="M88" s="590"/>
      <c r="N88" s="659"/>
      <c r="O88" s="347"/>
      <c r="P88" s="347"/>
      <c r="Q88" s="347"/>
    </row>
    <row r="89" spans="1:17" ht="12.75" customHeight="1">
      <c r="A89" s="262" t="s">
        <v>280</v>
      </c>
      <c r="B89" s="262">
        <v>35313366580</v>
      </c>
      <c r="C89" s="699" t="s">
        <v>1271</v>
      </c>
      <c r="D89" s="699" t="s">
        <v>276</v>
      </c>
      <c r="E89" s="278" t="s">
        <v>225</v>
      </c>
      <c r="F89" s="278"/>
      <c r="G89" s="265">
        <v>172157095.57190001</v>
      </c>
      <c r="H89" s="266">
        <v>1132.1869614889426</v>
      </c>
      <c r="I89" s="267">
        <v>158614958.55019999</v>
      </c>
      <c r="J89" s="268">
        <v>1146.4696651690936</v>
      </c>
      <c r="K89" s="264">
        <v>8.5377426854820193E-2</v>
      </c>
      <c r="L89" s="264">
        <v>-1.2457986560023282E-2</v>
      </c>
      <c r="M89" s="590"/>
      <c r="N89" s="659"/>
      <c r="O89" s="347"/>
      <c r="P89" s="347"/>
      <c r="Q89" s="347"/>
    </row>
    <row r="90" spans="1:17" ht="12.75" customHeight="1">
      <c r="A90" s="262" t="s">
        <v>1272</v>
      </c>
      <c r="B90" s="262">
        <v>58320210450</v>
      </c>
      <c r="C90" s="699" t="s">
        <v>1273</v>
      </c>
      <c r="D90" s="699" t="s">
        <v>276</v>
      </c>
      <c r="E90" s="278" t="s">
        <v>710</v>
      </c>
      <c r="F90" s="278"/>
      <c r="G90" s="265">
        <v>10208814.646199999</v>
      </c>
      <c r="H90" s="266">
        <v>717.73178452030913</v>
      </c>
      <c r="I90" s="267">
        <v>10292682.6918</v>
      </c>
      <c r="J90" s="268">
        <v>711.35953677559166</v>
      </c>
      <c r="K90" s="264">
        <v>-8.1483174126039115E-3</v>
      </c>
      <c r="L90" s="264">
        <v>8.9578439808386534E-3</v>
      </c>
      <c r="M90" s="590"/>
      <c r="N90" s="659"/>
      <c r="O90" s="347"/>
      <c r="P90" s="347"/>
      <c r="Q90" s="347"/>
    </row>
    <row r="91" spans="1:17" ht="12.75" customHeight="1">
      <c r="A91" s="262" t="s">
        <v>1274</v>
      </c>
      <c r="B91" s="262">
        <v>31982273976</v>
      </c>
      <c r="C91" s="699" t="s">
        <v>1275</v>
      </c>
      <c r="D91" s="699" t="s">
        <v>276</v>
      </c>
      <c r="E91" s="278" t="s">
        <v>710</v>
      </c>
      <c r="F91" s="278"/>
      <c r="G91" s="265">
        <v>7173925.0119000003</v>
      </c>
      <c r="H91" s="266">
        <v>702.2425039919292</v>
      </c>
      <c r="I91" s="267">
        <v>7079473.2827000003</v>
      </c>
      <c r="J91" s="268">
        <v>693.66729902541897</v>
      </c>
      <c r="K91" s="264">
        <v>1.3341632269565862E-2</v>
      </c>
      <c r="L91" s="264">
        <v>1.2362129479879025E-2</v>
      </c>
      <c r="M91" s="590"/>
      <c r="N91" s="659"/>
      <c r="O91" s="347"/>
      <c r="P91" s="347"/>
      <c r="Q91" s="347"/>
    </row>
    <row r="92" spans="1:17" ht="12.75" customHeight="1">
      <c r="A92" s="262" t="s">
        <v>1276</v>
      </c>
      <c r="B92" s="262">
        <v>9632663461</v>
      </c>
      <c r="C92" s="699" t="s">
        <v>1277</v>
      </c>
      <c r="D92" s="699" t="s">
        <v>276</v>
      </c>
      <c r="E92" s="278" t="s">
        <v>710</v>
      </c>
      <c r="F92" s="278"/>
      <c r="G92" s="265">
        <v>5797481.1246999996</v>
      </c>
      <c r="H92" s="266">
        <v>699.45232791281251</v>
      </c>
      <c r="I92" s="267">
        <v>5684298.835</v>
      </c>
      <c r="J92" s="268">
        <v>689.21596735839137</v>
      </c>
      <c r="K92" s="264">
        <v>1.9911389774777577E-2</v>
      </c>
      <c r="L92" s="264">
        <v>1.4852181375969442E-2</v>
      </c>
      <c r="M92" s="590"/>
      <c r="N92" s="659"/>
      <c r="O92" s="347"/>
      <c r="P92" s="347"/>
      <c r="Q92" s="347"/>
    </row>
    <row r="93" spans="1:17" ht="12.75" customHeight="1">
      <c r="A93" s="262" t="s">
        <v>1278</v>
      </c>
      <c r="B93" s="262">
        <v>40820433166</v>
      </c>
      <c r="C93" s="699" t="s">
        <v>1279</v>
      </c>
      <c r="D93" s="699" t="s">
        <v>276</v>
      </c>
      <c r="E93" s="278" t="s">
        <v>710</v>
      </c>
      <c r="F93" s="278"/>
      <c r="G93" s="265">
        <v>7643703.9364999998</v>
      </c>
      <c r="H93" s="266">
        <v>700.58228548123634</v>
      </c>
      <c r="I93" s="267">
        <v>7482609.4866000004</v>
      </c>
      <c r="J93" s="268">
        <v>690.09512831140864</v>
      </c>
      <c r="K93" s="264">
        <v>2.152918045348895E-2</v>
      </c>
      <c r="L93" s="264">
        <v>1.5196683384055554E-2</v>
      </c>
      <c r="M93" s="590"/>
      <c r="N93" s="659"/>
      <c r="O93" s="347"/>
      <c r="P93" s="347"/>
      <c r="Q93" s="347"/>
    </row>
    <row r="94" spans="1:17" ht="12.75" customHeight="1">
      <c r="A94" s="262" t="s">
        <v>281</v>
      </c>
      <c r="B94" s="262">
        <v>84643903663</v>
      </c>
      <c r="C94" s="699" t="s">
        <v>1280</v>
      </c>
      <c r="D94" s="699" t="s">
        <v>276</v>
      </c>
      <c r="E94" s="278" t="s">
        <v>224</v>
      </c>
      <c r="F94" s="278"/>
      <c r="G94" s="265">
        <v>353509395.59420002</v>
      </c>
      <c r="H94" s="266">
        <v>1200.2819740678437</v>
      </c>
      <c r="I94" s="267">
        <v>353187499.3743</v>
      </c>
      <c r="J94" s="268">
        <v>1192.1465364423118</v>
      </c>
      <c r="K94" s="264">
        <v>9.1140320784366402E-4</v>
      </c>
      <c r="L94" s="264">
        <v>6.8241926448155965E-3</v>
      </c>
      <c r="M94" s="590"/>
      <c r="N94" s="659"/>
      <c r="O94" s="347"/>
      <c r="P94" s="347"/>
      <c r="Q94" s="347"/>
    </row>
    <row r="95" spans="1:17" ht="12.75" customHeight="1">
      <c r="A95" s="261" t="s">
        <v>282</v>
      </c>
      <c r="B95" s="262">
        <v>56062339448</v>
      </c>
      <c r="C95" s="699" t="s">
        <v>1281</v>
      </c>
      <c r="D95" s="699" t="s">
        <v>276</v>
      </c>
      <c r="E95" s="278" t="s">
        <v>225</v>
      </c>
      <c r="F95" s="278"/>
      <c r="G95" s="265">
        <v>1844942405.7021999</v>
      </c>
      <c r="H95" s="266">
        <v>175.37316239574642</v>
      </c>
      <c r="I95" s="267">
        <v>2015217822.6375999</v>
      </c>
      <c r="J95" s="268">
        <v>175.32943036405405</v>
      </c>
      <c r="K95" s="264">
        <v>-8.449479506514912E-2</v>
      </c>
      <c r="L95" s="264">
        <v>2.494277863196448E-4</v>
      </c>
      <c r="M95" s="590"/>
      <c r="N95" s="659"/>
      <c r="O95" s="347"/>
      <c r="P95" s="347"/>
      <c r="Q95" s="347"/>
    </row>
    <row r="96" spans="1:17" ht="12.75" customHeight="1">
      <c r="A96" s="261" t="s">
        <v>1282</v>
      </c>
      <c r="B96" s="262">
        <v>53751385334</v>
      </c>
      <c r="C96" s="699" t="s">
        <v>1283</v>
      </c>
      <c r="D96" s="699" t="s">
        <v>276</v>
      </c>
      <c r="E96" s="278" t="s">
        <v>710</v>
      </c>
      <c r="F96" s="278"/>
      <c r="G96" s="265">
        <v>50872896.7223</v>
      </c>
      <c r="H96" s="266">
        <v>752.33418387458926</v>
      </c>
      <c r="I96" s="267">
        <v>0</v>
      </c>
      <c r="J96" s="268">
        <v>0</v>
      </c>
      <c r="K96" s="264" t="s">
        <v>1064</v>
      </c>
      <c r="L96" s="264" t="s">
        <v>1064</v>
      </c>
      <c r="M96" s="590"/>
      <c r="N96" s="659"/>
      <c r="O96" s="347"/>
      <c r="P96" s="347"/>
      <c r="Q96" s="347"/>
    </row>
    <row r="97" spans="1:17" ht="12.75" customHeight="1">
      <c r="A97" s="262" t="s">
        <v>283</v>
      </c>
      <c r="B97" s="262">
        <v>88183360964</v>
      </c>
      <c r="C97" s="699" t="s">
        <v>1284</v>
      </c>
      <c r="D97" s="699" t="s">
        <v>276</v>
      </c>
      <c r="E97" s="278" t="s">
        <v>223</v>
      </c>
      <c r="F97" s="278"/>
      <c r="G97" s="265">
        <v>57950153.238899998</v>
      </c>
      <c r="H97" s="266">
        <v>996.94137884414363</v>
      </c>
      <c r="I97" s="267">
        <v>53667281.142800003</v>
      </c>
      <c r="J97" s="268">
        <v>980.12659762154408</v>
      </c>
      <c r="K97" s="264">
        <v>7.9804156366780843E-2</v>
      </c>
      <c r="L97" s="264">
        <v>1.7155723825272862E-2</v>
      </c>
      <c r="M97" s="590"/>
      <c r="N97" s="659"/>
      <c r="O97" s="347"/>
      <c r="P97" s="347"/>
      <c r="Q97" s="347"/>
    </row>
    <row r="98" spans="1:17" ht="18.75" customHeight="1">
      <c r="A98" s="476" t="s">
        <v>578</v>
      </c>
      <c r="B98" s="477"/>
      <c r="C98" s="477"/>
      <c r="D98" s="477"/>
      <c r="E98" s="478"/>
      <c r="F98" s="478"/>
      <c r="G98" s="479">
        <f>SUM(G10:G97)</f>
        <v>14071442252.142403</v>
      </c>
      <c r="H98" s="479"/>
      <c r="I98" s="479">
        <f>SUM(I10:I97)</f>
        <v>14102349278.951702</v>
      </c>
      <c r="J98" s="480"/>
      <c r="K98" s="481">
        <v>-2.1916225586207094E-3</v>
      </c>
      <c r="L98" s="481"/>
      <c r="M98" s="590"/>
      <c r="N98" s="590"/>
      <c r="O98" s="150"/>
      <c r="P98" s="150"/>
    </row>
    <row r="99" spans="1:17" ht="12.75" customHeight="1">
      <c r="A99" s="36" t="s">
        <v>579</v>
      </c>
    </row>
    <row r="100" spans="1:17" ht="12.75" customHeight="1"/>
    <row r="101" spans="1:17" ht="12.75" customHeight="1">
      <c r="A101" s="80" t="s">
        <v>717</v>
      </c>
    </row>
    <row r="102" spans="1:17" ht="12.75" customHeight="1">
      <c r="A102" s="81" t="s">
        <v>709</v>
      </c>
    </row>
    <row r="103" spans="1:17" ht="12.75" customHeight="1">
      <c r="A103" s="51" t="s">
        <v>743</v>
      </c>
    </row>
    <row r="104" spans="1:17" ht="12.75" customHeight="1">
      <c r="A104" s="566" t="s">
        <v>746</v>
      </c>
    </row>
    <row r="105" spans="1:17" ht="12.75" customHeight="1">
      <c r="A105" s="566" t="s">
        <v>1327</v>
      </c>
    </row>
    <row r="106" spans="1:17" ht="12.75" customHeight="1">
      <c r="A106" s="51" t="s">
        <v>749</v>
      </c>
    </row>
    <row r="107" spans="1:17" ht="12.75" customHeight="1">
      <c r="A107" s="90" t="s">
        <v>750</v>
      </c>
      <c r="B107" s="83"/>
      <c r="C107" s="83"/>
      <c r="D107" s="83"/>
      <c r="E107" s="83"/>
      <c r="F107" s="83"/>
      <c r="G107" s="83"/>
      <c r="H107" s="83"/>
      <c r="I107" s="83"/>
      <c r="J107" s="83"/>
      <c r="K107" s="83"/>
    </row>
    <row r="108" spans="1:17" ht="12.75" customHeight="1">
      <c r="A108" s="51" t="s">
        <v>1409</v>
      </c>
      <c r="B108" s="84"/>
      <c r="C108" s="84"/>
      <c r="D108" s="84"/>
      <c r="E108" s="84"/>
      <c r="F108" s="84"/>
      <c r="G108" s="84"/>
      <c r="H108" s="84"/>
      <c r="I108" s="84"/>
      <c r="J108" s="84"/>
      <c r="K108" s="84"/>
    </row>
    <row r="109" spans="1:17" ht="12.75" customHeight="1">
      <c r="A109" s="90" t="s">
        <v>1411</v>
      </c>
    </row>
    <row r="110" spans="1:17" ht="12.75" customHeight="1">
      <c r="A110" s="51" t="s">
        <v>1412</v>
      </c>
    </row>
    <row r="111" spans="1:17" ht="12.75" customHeight="1">
      <c r="A111" s="90" t="s">
        <v>1413</v>
      </c>
    </row>
    <row r="112" spans="1:17" ht="12.75" customHeight="1"/>
    <row r="113" spans="1:12" ht="12.75" customHeight="1">
      <c r="A113" s="75" t="s">
        <v>317</v>
      </c>
    </row>
    <row r="114" spans="1:12" ht="12.75" customHeight="1">
      <c r="L114" s="53" t="s">
        <v>428</v>
      </c>
    </row>
    <row r="115" spans="1:12" ht="12.75" customHeight="1"/>
    <row r="116" spans="1:12">
      <c r="A116" s="90"/>
      <c r="B116" s="90"/>
      <c r="C116" s="90"/>
      <c r="D116" s="90"/>
      <c r="E116" s="90"/>
      <c r="F116" s="90"/>
      <c r="G116" s="90"/>
      <c r="H116" s="90"/>
      <c r="I116" s="90"/>
      <c r="J116" s="90"/>
      <c r="K116" s="90"/>
      <c r="L116" s="90"/>
    </row>
    <row r="117" spans="1:12" ht="12.75" customHeight="1"/>
    <row r="118" spans="1:12" ht="12.75" customHeight="1">
      <c r="A118" s="51"/>
    </row>
    <row r="119" spans="1:12" ht="12.75" customHeight="1">
      <c r="A119" s="90"/>
    </row>
    <row r="120" spans="1:12" ht="12.75" customHeight="1">
      <c r="A120" s="51"/>
    </row>
    <row r="121" spans="1:12" ht="12.75" customHeight="1">
      <c r="A121" s="51"/>
    </row>
    <row r="122" spans="1:12" ht="12.75" customHeight="1">
      <c r="A122" s="90"/>
    </row>
    <row r="123" spans="1:12" ht="12.75" customHeight="1"/>
    <row r="124" spans="1:12" ht="12.75" customHeight="1">
      <c r="A124" s="51"/>
    </row>
    <row r="125" spans="1:12" ht="12.75" customHeight="1">
      <c r="A125" s="90"/>
    </row>
    <row r="126" spans="1:12" ht="12.75" customHeight="1">
      <c r="A126" s="98"/>
    </row>
    <row r="127" spans="1:12" ht="12.75" customHeight="1">
      <c r="A127" s="51"/>
    </row>
    <row r="128" spans="1:12" ht="12.75" customHeight="1">
      <c r="A128" s="90"/>
    </row>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sheetData>
  <mergeCells count="7">
    <mergeCell ref="G7:H7"/>
    <mergeCell ref="I7:J7"/>
    <mergeCell ref="K7:L7"/>
    <mergeCell ref="G5:H5"/>
    <mergeCell ref="G6:H6"/>
    <mergeCell ref="I5:J5"/>
    <mergeCell ref="I6:J6"/>
  </mergeCells>
  <hyperlinks>
    <hyperlink ref="A113" location="'2 Sadržaj'!A1" display="Sadržaj / Contents"/>
  </hyperlinks>
  <pageMargins left="0.7" right="0.7" top="0.75" bottom="0.75" header="0.3" footer="0.3"/>
  <pageSetup paperSize="9" scale="51" orientation="portrait" r:id="rId1"/>
  <rowBreaks count="1" manualBreakCount="1">
    <brk id="114" max="11"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98"/>
  <sheetViews>
    <sheetView showGridLines="0" zoomScaleNormal="100" workbookViewId="0"/>
  </sheetViews>
  <sheetFormatPr defaultRowHeight="15"/>
  <cols>
    <col min="1" max="1" width="24.28515625" customWidth="1"/>
    <col min="2" max="3" width="8.85546875" customWidth="1"/>
    <col min="4" max="4" width="9.7109375" bestFit="1" customWidth="1"/>
    <col min="5" max="5" width="9.5703125" customWidth="1"/>
    <col min="6" max="6" width="8.7109375" bestFit="1" customWidth="1"/>
    <col min="7" max="7" width="9.140625" bestFit="1" customWidth="1"/>
    <col min="8" max="13" width="8.85546875" customWidth="1"/>
  </cols>
  <sheetData>
    <row r="1" spans="1:14" ht="12.75" customHeight="1">
      <c r="A1" s="482" t="s">
        <v>936</v>
      </c>
      <c r="M1" s="372" t="str">
        <f>Naslovnica!A20</f>
        <v>Ožujak 2016.</v>
      </c>
    </row>
    <row r="2" spans="1:14" ht="12.75" customHeight="1">
      <c r="A2" s="125" t="s">
        <v>937</v>
      </c>
      <c r="M2" s="118" t="str">
        <f>Naslovnica!A24</f>
        <v>March 2016</v>
      </c>
    </row>
    <row r="3" spans="1:14" ht="12.75" customHeight="1">
      <c r="A3" s="18"/>
      <c r="M3" s="19"/>
    </row>
    <row r="4" spans="1:14" ht="12.75" customHeight="1">
      <c r="A4" s="112"/>
      <c r="B4" s="112"/>
      <c r="C4" s="112"/>
      <c r="D4" s="112"/>
      <c r="E4" s="112"/>
      <c r="F4" s="112"/>
      <c r="G4" s="112"/>
      <c r="H4" s="112"/>
      <c r="I4" s="112"/>
      <c r="J4" s="112"/>
      <c r="K4" s="112"/>
      <c r="L4" s="112"/>
      <c r="M4" s="21" t="s">
        <v>470</v>
      </c>
    </row>
    <row r="5" spans="1:14" ht="25.5" customHeight="1">
      <c r="A5" s="808" t="s">
        <v>582</v>
      </c>
      <c r="B5" s="809" t="s">
        <v>725</v>
      </c>
      <c r="C5" s="810"/>
      <c r="D5" s="742" t="s">
        <v>724</v>
      </c>
      <c r="E5" s="783"/>
      <c r="F5" s="742" t="s">
        <v>726</v>
      </c>
      <c r="G5" s="783"/>
      <c r="H5" s="742" t="s">
        <v>727</v>
      </c>
      <c r="I5" s="783"/>
      <c r="J5" s="742" t="s">
        <v>1044</v>
      </c>
      <c r="K5" s="783"/>
      <c r="L5" s="742" t="s">
        <v>728</v>
      </c>
      <c r="M5" s="783"/>
    </row>
    <row r="6" spans="1:14" ht="12.75" customHeight="1">
      <c r="A6" s="808"/>
      <c r="B6" s="431" t="s">
        <v>130</v>
      </c>
      <c r="C6" s="431" t="s">
        <v>131</v>
      </c>
      <c r="D6" s="431" t="s">
        <v>130</v>
      </c>
      <c r="E6" s="431" t="s">
        <v>131</v>
      </c>
      <c r="F6" s="431" t="s">
        <v>130</v>
      </c>
      <c r="G6" s="431" t="s">
        <v>131</v>
      </c>
      <c r="H6" s="431" t="s">
        <v>130</v>
      </c>
      <c r="I6" s="431" t="s">
        <v>131</v>
      </c>
      <c r="J6" s="431" t="s">
        <v>130</v>
      </c>
      <c r="K6" s="431" t="s">
        <v>131</v>
      </c>
      <c r="L6" s="431" t="s">
        <v>130</v>
      </c>
      <c r="M6" s="431" t="s">
        <v>131</v>
      </c>
    </row>
    <row r="7" spans="1:14" ht="12.75" customHeight="1">
      <c r="A7" s="808"/>
      <c r="B7" s="483" t="s">
        <v>122</v>
      </c>
      <c r="C7" s="483" t="s">
        <v>123</v>
      </c>
      <c r="D7" s="483" t="s">
        <v>122</v>
      </c>
      <c r="E7" s="483" t="s">
        <v>123</v>
      </c>
      <c r="F7" s="483" t="s">
        <v>122</v>
      </c>
      <c r="G7" s="483" t="s">
        <v>123</v>
      </c>
      <c r="H7" s="483" t="s">
        <v>122</v>
      </c>
      <c r="I7" s="483" t="s">
        <v>123</v>
      </c>
      <c r="J7" s="483" t="s">
        <v>122</v>
      </c>
      <c r="K7" s="483" t="s">
        <v>123</v>
      </c>
      <c r="L7" s="483" t="s">
        <v>122</v>
      </c>
      <c r="M7" s="483" t="s">
        <v>123</v>
      </c>
    </row>
    <row r="8" spans="1:14" ht="18">
      <c r="A8" s="209" t="s">
        <v>583</v>
      </c>
      <c r="B8" s="280">
        <v>131509.39280999999</v>
      </c>
      <c r="C8" s="281">
        <v>8.7041715726620769E-2</v>
      </c>
      <c r="D8" s="280">
        <v>118377.205</v>
      </c>
      <c r="E8" s="281">
        <v>0.15544352654468327</v>
      </c>
      <c r="F8" s="280">
        <v>480718.29288999998</v>
      </c>
      <c r="G8" s="281">
        <v>5.1732279647979766E-2</v>
      </c>
      <c r="H8" s="280">
        <v>192318.02666</v>
      </c>
      <c r="I8" s="281">
        <v>0.10682112795878054</v>
      </c>
      <c r="J8" s="280">
        <v>98878.241769999993</v>
      </c>
      <c r="K8" s="281">
        <v>0.14001034214410624</v>
      </c>
      <c r="L8" s="280">
        <v>1021801.15913</v>
      </c>
      <c r="M8" s="281">
        <v>7.2615240202058964E-2</v>
      </c>
      <c r="N8" s="88"/>
    </row>
    <row r="9" spans="1:14" ht="18">
      <c r="A9" s="209" t="s">
        <v>584</v>
      </c>
      <c r="B9" s="280">
        <v>12836.96148</v>
      </c>
      <c r="C9" s="281">
        <v>8.4963600550574322E-3</v>
      </c>
      <c r="D9" s="280">
        <v>26758.186239999999</v>
      </c>
      <c r="E9" s="281">
        <v>3.51367210696098E-2</v>
      </c>
      <c r="F9" s="280">
        <v>87028.723580000005</v>
      </c>
      <c r="G9" s="281">
        <v>9.3655563606303265E-3</v>
      </c>
      <c r="H9" s="280">
        <v>44933.904119999999</v>
      </c>
      <c r="I9" s="281">
        <v>2.4958088459257361E-2</v>
      </c>
      <c r="J9" s="280">
        <v>21843.340889999999</v>
      </c>
      <c r="K9" s="281">
        <v>3.0929894958014341E-2</v>
      </c>
      <c r="L9" s="280">
        <v>193401.11631000001</v>
      </c>
      <c r="M9" s="281">
        <v>1.3744228405607283E-2</v>
      </c>
      <c r="N9" s="88"/>
    </row>
    <row r="10" spans="1:14" ht="18">
      <c r="A10" s="209" t="s">
        <v>585</v>
      </c>
      <c r="B10" s="280">
        <v>1384262.0449399999</v>
      </c>
      <c r="C10" s="281">
        <v>0.91619724517240919</v>
      </c>
      <c r="D10" s="280">
        <v>755277.82085000002</v>
      </c>
      <c r="E10" s="281">
        <v>0.99177073824227824</v>
      </c>
      <c r="F10" s="280">
        <v>9248470.0379600003</v>
      </c>
      <c r="G10" s="281">
        <v>0.99526988133399064</v>
      </c>
      <c r="H10" s="280">
        <v>1787521.3180100003</v>
      </c>
      <c r="I10" s="281">
        <v>0.99286087090404151</v>
      </c>
      <c r="J10" s="280">
        <v>605713.59152000002</v>
      </c>
      <c r="K10" s="281">
        <v>0.85768279928882285</v>
      </c>
      <c r="L10" s="280">
        <v>13781244.813280001</v>
      </c>
      <c r="M10" s="281">
        <v>0.97937685180526157</v>
      </c>
      <c r="N10" s="88"/>
    </row>
    <row r="11" spans="1:14" ht="21.75" customHeight="1">
      <c r="A11" s="209" t="s">
        <v>586</v>
      </c>
      <c r="B11" s="282">
        <v>566900.41480999999</v>
      </c>
      <c r="C11" s="283">
        <v>0.37521262699833019</v>
      </c>
      <c r="D11" s="282">
        <v>430293.34973000007</v>
      </c>
      <c r="E11" s="283">
        <v>0.56502698919742145</v>
      </c>
      <c r="F11" s="282">
        <v>9248470.0379600003</v>
      </c>
      <c r="G11" s="283">
        <v>0.99526988133399064</v>
      </c>
      <c r="H11" s="282">
        <v>1712996.8687900002</v>
      </c>
      <c r="I11" s="283">
        <v>0.95146700957734864</v>
      </c>
      <c r="J11" s="282">
        <v>461805.14256999997</v>
      </c>
      <c r="K11" s="283">
        <v>0.65391025222245369</v>
      </c>
      <c r="L11" s="282">
        <v>12420465.813860001</v>
      </c>
      <c r="M11" s="283">
        <v>0.88267183926746584</v>
      </c>
      <c r="N11" s="78"/>
    </row>
    <row r="12" spans="1:14" ht="18" customHeight="1">
      <c r="A12" s="210" t="s">
        <v>492</v>
      </c>
      <c r="B12" s="282">
        <v>547151.64694000001</v>
      </c>
      <c r="C12" s="283">
        <v>0.36214157099113642</v>
      </c>
      <c r="D12" s="282">
        <v>97615.944659999994</v>
      </c>
      <c r="E12" s="283">
        <v>0.12818149140234425</v>
      </c>
      <c r="F12" s="282">
        <v>2.9350300000000002</v>
      </c>
      <c r="G12" s="283">
        <v>3.1585191364863201E-7</v>
      </c>
      <c r="H12" s="282">
        <v>0</v>
      </c>
      <c r="I12" s="283">
        <v>0</v>
      </c>
      <c r="J12" s="282">
        <v>3160.3370399999999</v>
      </c>
      <c r="K12" s="283">
        <v>4.4749973537185394E-3</v>
      </c>
      <c r="L12" s="282">
        <v>647930.86367000011</v>
      </c>
      <c r="M12" s="283">
        <v>4.6045803412265086E-2</v>
      </c>
    </row>
    <row r="13" spans="1:14" ht="18" customHeight="1">
      <c r="A13" s="210" t="s">
        <v>587</v>
      </c>
      <c r="B13" s="282">
        <v>3534.2144800000001</v>
      </c>
      <c r="C13" s="283">
        <v>2.3391796244509396E-3</v>
      </c>
      <c r="D13" s="282">
        <v>228966.82115</v>
      </c>
      <c r="E13" s="283">
        <v>0.30066101105598642</v>
      </c>
      <c r="F13" s="282">
        <v>1682573.7992799999</v>
      </c>
      <c r="G13" s="283">
        <v>0.18106941133740956</v>
      </c>
      <c r="H13" s="282">
        <v>1589965.3655999999</v>
      </c>
      <c r="I13" s="283">
        <v>0.88313038937868882</v>
      </c>
      <c r="J13" s="282">
        <v>297361.59062999999</v>
      </c>
      <c r="K13" s="283">
        <v>0.42106025854976076</v>
      </c>
      <c r="L13" s="282">
        <v>3802401.7911399999</v>
      </c>
      <c r="M13" s="283">
        <v>0.27022118436767362</v>
      </c>
    </row>
    <row r="14" spans="1:14" ht="18" customHeight="1">
      <c r="A14" s="210" t="s">
        <v>588</v>
      </c>
      <c r="B14" s="282">
        <v>0</v>
      </c>
      <c r="C14" s="283">
        <v>0</v>
      </c>
      <c r="D14" s="282">
        <v>798.11992000000009</v>
      </c>
      <c r="E14" s="283">
        <v>1.0480275739772745E-3</v>
      </c>
      <c r="F14" s="282">
        <v>0</v>
      </c>
      <c r="G14" s="283">
        <v>0</v>
      </c>
      <c r="H14" s="282">
        <v>0</v>
      </c>
      <c r="I14" s="283">
        <v>0</v>
      </c>
      <c r="J14" s="282">
        <v>0</v>
      </c>
      <c r="K14" s="283">
        <v>0</v>
      </c>
      <c r="L14" s="282">
        <v>798.11992000000009</v>
      </c>
      <c r="M14" s="283">
        <v>5.6719126987675106E-5</v>
      </c>
    </row>
    <row r="15" spans="1:14" ht="19.5">
      <c r="A15" s="210" t="s">
        <v>589</v>
      </c>
      <c r="B15" s="282">
        <v>3902.4809700000001</v>
      </c>
      <c r="C15" s="283">
        <v>2.58292302900404E-3</v>
      </c>
      <c r="D15" s="282">
        <v>73493.413659999991</v>
      </c>
      <c r="E15" s="283">
        <v>9.6505703079554847E-2</v>
      </c>
      <c r="F15" s="282">
        <v>121657.38644</v>
      </c>
      <c r="G15" s="283">
        <v>1.3092104106794525E-2</v>
      </c>
      <c r="H15" s="282">
        <v>45454.39703</v>
      </c>
      <c r="I15" s="283">
        <v>2.5247191049931523E-2</v>
      </c>
      <c r="J15" s="282">
        <v>82.603130000000007</v>
      </c>
      <c r="K15" s="283">
        <v>1.169649893287548E-4</v>
      </c>
      <c r="L15" s="282">
        <v>244590.28122999999</v>
      </c>
      <c r="M15" s="283">
        <v>1.7382033543324585E-2</v>
      </c>
    </row>
    <row r="16" spans="1:14" ht="19.5">
      <c r="A16" s="565" t="s">
        <v>705</v>
      </c>
      <c r="B16" s="282">
        <v>0</v>
      </c>
      <c r="C16" s="283">
        <v>0</v>
      </c>
      <c r="D16" s="282">
        <v>0</v>
      </c>
      <c r="E16" s="283">
        <v>0</v>
      </c>
      <c r="F16" s="282">
        <v>0</v>
      </c>
      <c r="G16" s="283">
        <v>0</v>
      </c>
      <c r="H16" s="282">
        <v>0</v>
      </c>
      <c r="I16" s="283">
        <v>0</v>
      </c>
      <c r="J16" s="282">
        <v>0</v>
      </c>
      <c r="K16" s="283">
        <v>0</v>
      </c>
      <c r="L16" s="282">
        <v>0</v>
      </c>
      <c r="M16" s="283">
        <v>0</v>
      </c>
    </row>
    <row r="17" spans="1:13" ht="18" customHeight="1">
      <c r="A17" s="565" t="s">
        <v>706</v>
      </c>
      <c r="B17" s="282">
        <v>10824.875470000001</v>
      </c>
      <c r="C17" s="283">
        <v>7.164626900810725E-3</v>
      </c>
      <c r="D17" s="282">
        <v>1213.64525</v>
      </c>
      <c r="E17" s="283">
        <v>1.5936623747300315E-3</v>
      </c>
      <c r="F17" s="282">
        <v>40657.397170000004</v>
      </c>
      <c r="G17" s="283">
        <v>4.3753272368994445E-3</v>
      </c>
      <c r="H17" s="282">
        <v>1742.73099</v>
      </c>
      <c r="I17" s="283">
        <v>9.6798253036173439E-4</v>
      </c>
      <c r="J17" s="282">
        <v>20845.074980000001</v>
      </c>
      <c r="K17" s="283">
        <v>2.9516363031192566E-2</v>
      </c>
      <c r="L17" s="282">
        <v>75283.723860000013</v>
      </c>
      <c r="M17" s="283">
        <v>5.3501071539730598E-3</v>
      </c>
    </row>
    <row r="18" spans="1:13" ht="18" customHeight="1">
      <c r="A18" s="183" t="s">
        <v>716</v>
      </c>
      <c r="B18" s="282">
        <v>0</v>
      </c>
      <c r="C18" s="283">
        <v>0</v>
      </c>
      <c r="D18" s="282">
        <v>17258.05529</v>
      </c>
      <c r="E18" s="283">
        <v>2.2661905014404814E-2</v>
      </c>
      <c r="F18" s="282">
        <v>3568516.0858899998</v>
      </c>
      <c r="G18" s="283">
        <v>0.38402422960388222</v>
      </c>
      <c r="H18" s="282">
        <v>30818.109809999998</v>
      </c>
      <c r="I18" s="283">
        <v>1.7117611430579764E-2</v>
      </c>
      <c r="J18" s="282">
        <v>73178.517550000004</v>
      </c>
      <c r="K18" s="283">
        <v>0.10361985707236331</v>
      </c>
      <c r="L18" s="282">
        <v>3689770.7685399996</v>
      </c>
      <c r="M18" s="283">
        <v>0.26221695704103187</v>
      </c>
    </row>
    <row r="19" spans="1:13" ht="18" customHeight="1">
      <c r="A19" s="209" t="s">
        <v>627</v>
      </c>
      <c r="B19" s="282">
        <v>1487.19695</v>
      </c>
      <c r="C19" s="283">
        <v>9.8432645292811515E-4</v>
      </c>
      <c r="D19" s="282">
        <v>10947.3498</v>
      </c>
      <c r="E19" s="283">
        <v>1.4375188696423716E-2</v>
      </c>
      <c r="F19" s="282">
        <v>3835062.4341500001</v>
      </c>
      <c r="G19" s="283">
        <v>0.41270849319709108</v>
      </c>
      <c r="H19" s="282">
        <v>45016.265359999998</v>
      </c>
      <c r="I19" s="283">
        <v>2.5003835187786549E-2</v>
      </c>
      <c r="J19" s="282">
        <v>67177.019239999994</v>
      </c>
      <c r="K19" s="283">
        <v>9.51218112260898E-2</v>
      </c>
      <c r="L19" s="282">
        <v>3959690.2655000002</v>
      </c>
      <c r="M19" s="283">
        <v>0.28139903462220994</v>
      </c>
    </row>
    <row r="20" spans="1:13" ht="18" customHeight="1">
      <c r="A20" s="210" t="s">
        <v>777</v>
      </c>
      <c r="B20" s="282">
        <v>817361.63013000006</v>
      </c>
      <c r="C20" s="283">
        <v>0.54098461817407906</v>
      </c>
      <c r="D20" s="282">
        <v>324984.47112</v>
      </c>
      <c r="E20" s="283">
        <v>0.42674374904485685</v>
      </c>
      <c r="F20" s="282">
        <v>0</v>
      </c>
      <c r="G20" s="283">
        <v>0</v>
      </c>
      <c r="H20" s="282">
        <v>74524.44921999998</v>
      </c>
      <c r="I20" s="283">
        <v>4.1393861326692857E-2</v>
      </c>
      <c r="J20" s="282">
        <v>143908.44894999999</v>
      </c>
      <c r="K20" s="283">
        <v>0.20377254706636908</v>
      </c>
      <c r="L20" s="282">
        <v>1360778.99942</v>
      </c>
      <c r="M20" s="283">
        <v>9.670501253779562E-2</v>
      </c>
    </row>
    <row r="21" spans="1:13" ht="18" customHeight="1">
      <c r="A21" s="210" t="s">
        <v>778</v>
      </c>
      <c r="B21" s="282">
        <v>794165.06478000002</v>
      </c>
      <c r="C21" s="283">
        <v>0.52563157909537406</v>
      </c>
      <c r="D21" s="282">
        <v>148020.95094000001</v>
      </c>
      <c r="E21" s="283">
        <v>0.19436933501353704</v>
      </c>
      <c r="F21" s="282">
        <v>0</v>
      </c>
      <c r="G21" s="283">
        <v>0</v>
      </c>
      <c r="H21" s="282">
        <v>0</v>
      </c>
      <c r="I21" s="283">
        <v>0</v>
      </c>
      <c r="J21" s="282">
        <v>11944.07596</v>
      </c>
      <c r="K21" s="283">
        <v>1.6912660781779536E-2</v>
      </c>
      <c r="L21" s="282">
        <v>954130.09168000007</v>
      </c>
      <c r="M21" s="283">
        <v>6.7806133485253703E-2</v>
      </c>
    </row>
    <row r="22" spans="1:13" ht="18" customHeight="1">
      <c r="A22" s="210" t="s">
        <v>779</v>
      </c>
      <c r="B22" s="282">
        <v>1178.34106</v>
      </c>
      <c r="C22" s="283">
        <v>7.799049587409086E-4</v>
      </c>
      <c r="D22" s="282">
        <v>30955.273880000001</v>
      </c>
      <c r="E22" s="283">
        <v>4.064800260374217E-2</v>
      </c>
      <c r="F22" s="282">
        <v>0</v>
      </c>
      <c r="G22" s="283">
        <v>0</v>
      </c>
      <c r="H22" s="282">
        <v>38042.674479999994</v>
      </c>
      <c r="I22" s="283">
        <v>2.1130423752250008E-2</v>
      </c>
      <c r="J22" s="282">
        <v>6199.1128699999999</v>
      </c>
      <c r="K22" s="283">
        <v>8.777865568620662E-3</v>
      </c>
      <c r="L22" s="282">
        <v>76375.402289999984</v>
      </c>
      <c r="M22" s="283">
        <v>5.4276882867693374E-3</v>
      </c>
    </row>
    <row r="23" spans="1:13" ht="18" customHeight="1">
      <c r="A23" s="210" t="s">
        <v>588</v>
      </c>
      <c r="B23" s="282">
        <v>0</v>
      </c>
      <c r="C23" s="283">
        <v>0</v>
      </c>
      <c r="D23" s="282">
        <v>0</v>
      </c>
      <c r="E23" s="283">
        <v>0</v>
      </c>
      <c r="F23" s="282">
        <v>0</v>
      </c>
      <c r="G23" s="283">
        <v>0</v>
      </c>
      <c r="H23" s="282">
        <v>0</v>
      </c>
      <c r="I23" s="283">
        <v>0</v>
      </c>
      <c r="J23" s="282">
        <v>0</v>
      </c>
      <c r="K23" s="283">
        <v>0</v>
      </c>
      <c r="L23" s="282">
        <v>0</v>
      </c>
      <c r="M23" s="283">
        <v>0</v>
      </c>
    </row>
    <row r="24" spans="1:13" ht="19.5">
      <c r="A24" s="210" t="s">
        <v>780</v>
      </c>
      <c r="B24" s="282">
        <v>217.54456999999999</v>
      </c>
      <c r="C24" s="283">
        <v>1.4398555278228079E-4</v>
      </c>
      <c r="D24" s="282">
        <v>26222.64097</v>
      </c>
      <c r="E24" s="283">
        <v>3.443348563341983E-2</v>
      </c>
      <c r="F24" s="282">
        <v>0</v>
      </c>
      <c r="G24" s="283">
        <v>0</v>
      </c>
      <c r="H24" s="282">
        <v>23359.120059999997</v>
      </c>
      <c r="I24" s="283">
        <v>1.2974590038536208E-2</v>
      </c>
      <c r="J24" s="282">
        <v>0</v>
      </c>
      <c r="K24" s="283">
        <v>0</v>
      </c>
      <c r="L24" s="282">
        <v>49799.305599999992</v>
      </c>
      <c r="M24" s="283">
        <v>3.5390335054216403E-3</v>
      </c>
    </row>
    <row r="25" spans="1:13" ht="19.5">
      <c r="A25" s="565" t="s">
        <v>705</v>
      </c>
      <c r="B25" s="282">
        <v>901.08570999999995</v>
      </c>
      <c r="C25" s="283">
        <v>5.9639881638307024E-4</v>
      </c>
      <c r="D25" s="282">
        <v>0</v>
      </c>
      <c r="E25" s="283">
        <v>0</v>
      </c>
      <c r="F25" s="282">
        <v>0</v>
      </c>
      <c r="G25" s="283">
        <v>0</v>
      </c>
      <c r="H25" s="282">
        <v>0</v>
      </c>
      <c r="I25" s="283">
        <v>0</v>
      </c>
      <c r="J25" s="282">
        <v>0</v>
      </c>
      <c r="K25" s="283">
        <v>0</v>
      </c>
      <c r="L25" s="282">
        <v>901.08570999999995</v>
      </c>
      <c r="M25" s="283">
        <v>6.4036485660286951E-5</v>
      </c>
    </row>
    <row r="26" spans="1:13" ht="19.5">
      <c r="A26" s="565" t="s">
        <v>723</v>
      </c>
      <c r="B26" s="282">
        <v>20899.594010000001</v>
      </c>
      <c r="C26" s="283">
        <v>1.3832749750798628E-2</v>
      </c>
      <c r="D26" s="282">
        <v>119785.60532999999</v>
      </c>
      <c r="E26" s="283">
        <v>0.1572929257941578</v>
      </c>
      <c r="F26" s="282">
        <v>0</v>
      </c>
      <c r="G26" s="283">
        <v>0</v>
      </c>
      <c r="H26" s="282">
        <v>13122.65468</v>
      </c>
      <c r="I26" s="283">
        <v>7.2888475359066491E-3</v>
      </c>
      <c r="J26" s="282">
        <v>125765.26012000001</v>
      </c>
      <c r="K26" s="283">
        <v>0.1780820207159689</v>
      </c>
      <c r="L26" s="282">
        <v>279573.11414000002</v>
      </c>
      <c r="M26" s="283">
        <v>1.9868120774690658E-2</v>
      </c>
    </row>
    <row r="27" spans="1:13" ht="18" customHeight="1">
      <c r="A27" s="183" t="s">
        <v>716</v>
      </c>
      <c r="B27" s="282">
        <v>0</v>
      </c>
      <c r="C27" s="283">
        <v>0</v>
      </c>
      <c r="D27" s="282">
        <v>0</v>
      </c>
      <c r="E27" s="283">
        <v>0</v>
      </c>
      <c r="F27" s="282">
        <v>0</v>
      </c>
      <c r="G27" s="283">
        <v>0</v>
      </c>
      <c r="H27" s="282">
        <v>0</v>
      </c>
      <c r="I27" s="283">
        <v>0</v>
      </c>
      <c r="J27" s="282">
        <v>0</v>
      </c>
      <c r="K27" s="283">
        <v>0</v>
      </c>
      <c r="L27" s="282">
        <v>0</v>
      </c>
      <c r="M27" s="283">
        <v>0</v>
      </c>
    </row>
    <row r="28" spans="1:13" ht="18" customHeight="1">
      <c r="A28" s="210" t="s">
        <v>627</v>
      </c>
      <c r="B28" s="282">
        <v>0</v>
      </c>
      <c r="C28" s="283">
        <v>0</v>
      </c>
      <c r="D28" s="282">
        <v>0</v>
      </c>
      <c r="E28" s="283">
        <v>0</v>
      </c>
      <c r="F28" s="282">
        <v>0</v>
      </c>
      <c r="G28" s="283">
        <v>0</v>
      </c>
      <c r="H28" s="282">
        <v>0</v>
      </c>
      <c r="I28" s="283">
        <v>0</v>
      </c>
      <c r="J28" s="282">
        <v>0</v>
      </c>
      <c r="K28" s="283">
        <v>0</v>
      </c>
      <c r="L28" s="282">
        <v>0</v>
      </c>
      <c r="M28" s="283">
        <v>0</v>
      </c>
    </row>
    <row r="29" spans="1:13" ht="18" customHeight="1">
      <c r="A29" s="210" t="s">
        <v>1061</v>
      </c>
      <c r="B29" s="665">
        <v>0</v>
      </c>
      <c r="C29" s="666">
        <v>0</v>
      </c>
      <c r="D29" s="665">
        <v>2619.58034</v>
      </c>
      <c r="E29" s="666">
        <v>3.439824467191301E-3</v>
      </c>
      <c r="F29" s="665">
        <v>0</v>
      </c>
      <c r="G29" s="666">
        <v>0</v>
      </c>
      <c r="H29" s="665">
        <v>18.809259999999998</v>
      </c>
      <c r="I29" s="666">
        <v>1.044741569037672E-5</v>
      </c>
      <c r="J29" s="665">
        <v>7651.18264</v>
      </c>
      <c r="K29" s="666">
        <v>1.0833978032550992E-2</v>
      </c>
      <c r="L29" s="665">
        <v>10289.57224</v>
      </c>
      <c r="M29" s="666">
        <v>7.312379254102773E-4</v>
      </c>
    </row>
    <row r="30" spans="1:13" ht="18" customHeight="1">
      <c r="A30" s="209" t="s">
        <v>781</v>
      </c>
      <c r="B30" s="280">
        <v>1528608.3992299999</v>
      </c>
      <c r="C30" s="281">
        <v>1.0117353209540874</v>
      </c>
      <c r="D30" s="280">
        <v>903032.79243000003</v>
      </c>
      <c r="E30" s="281">
        <v>1.1857908103237627</v>
      </c>
      <c r="F30" s="280">
        <v>9816217.0544300005</v>
      </c>
      <c r="G30" s="281">
        <v>1.0563677173426007</v>
      </c>
      <c r="H30" s="280">
        <v>2024792.0580500003</v>
      </c>
      <c r="I30" s="281">
        <v>1.1246505347377698</v>
      </c>
      <c r="J30" s="280">
        <v>734086.35681999999</v>
      </c>
      <c r="K30" s="281">
        <v>1.0394570144234945</v>
      </c>
      <c r="L30" s="280">
        <v>15006736.660960002</v>
      </c>
      <c r="M30" s="281">
        <v>1.0664675583383381</v>
      </c>
    </row>
    <row r="31" spans="1:13" ht="18" customHeight="1">
      <c r="A31" s="210" t="s">
        <v>1062</v>
      </c>
      <c r="B31" s="665">
        <v>17730.635480000001</v>
      </c>
      <c r="C31" s="666">
        <v>1.1735320954087343E-2</v>
      </c>
      <c r="D31" s="665">
        <v>141488.02030999999</v>
      </c>
      <c r="E31" s="666">
        <v>0.18579081032376266</v>
      </c>
      <c r="F31" s="665">
        <v>523792.74680000002</v>
      </c>
      <c r="G31" s="666">
        <v>5.6367717342600716E-2</v>
      </c>
      <c r="H31" s="665">
        <v>224417.63461000001</v>
      </c>
      <c r="I31" s="666">
        <v>0.12465053473776978</v>
      </c>
      <c r="J31" s="665">
        <v>27865.371600000002</v>
      </c>
      <c r="K31" s="666">
        <v>3.9457014423494453E-2</v>
      </c>
      <c r="L31" s="665">
        <v>935294.40880000009</v>
      </c>
      <c r="M31" s="666">
        <v>6.6467558338338062E-2</v>
      </c>
    </row>
    <row r="32" spans="1:13" ht="26.25" customHeight="1">
      <c r="A32" s="484" t="s">
        <v>783</v>
      </c>
      <c r="B32" s="485">
        <v>1510877.7637499999</v>
      </c>
      <c r="C32" s="486">
        <v>1</v>
      </c>
      <c r="D32" s="485">
        <v>761544.7721200001</v>
      </c>
      <c r="E32" s="486">
        <v>1</v>
      </c>
      <c r="F32" s="485">
        <v>9292424.3076300006</v>
      </c>
      <c r="G32" s="486">
        <v>1</v>
      </c>
      <c r="H32" s="485">
        <v>1800374.4234400003</v>
      </c>
      <c r="I32" s="486">
        <v>1</v>
      </c>
      <c r="J32" s="485">
        <v>706220.98522000003</v>
      </c>
      <c r="K32" s="486">
        <v>1</v>
      </c>
      <c r="L32" s="485">
        <v>14071442.252160002</v>
      </c>
      <c r="M32" s="486">
        <v>1</v>
      </c>
    </row>
    <row r="33" spans="1:13" ht="19.5">
      <c r="A33" s="183" t="s">
        <v>744</v>
      </c>
      <c r="B33" s="282">
        <v>654.96599000000003</v>
      </c>
      <c r="C33" s="283">
        <v>4.3350031730851201E-4</v>
      </c>
      <c r="D33" s="282">
        <v>546.79303000000004</v>
      </c>
      <c r="E33" s="283">
        <v>7.1800509965793497E-4</v>
      </c>
      <c r="F33" s="282">
        <v>3105.1298299999999</v>
      </c>
      <c r="G33" s="283">
        <v>3.3415712920581778E-4</v>
      </c>
      <c r="H33" s="282">
        <v>5849.4222300000001</v>
      </c>
      <c r="I33" s="283">
        <v>3.2490031816956319E-3</v>
      </c>
      <c r="J33" s="282">
        <v>5842.17605</v>
      </c>
      <c r="K33" s="283">
        <v>8.2724475373385595E-3</v>
      </c>
      <c r="L33" s="282">
        <v>15998.48713</v>
      </c>
      <c r="M33" s="283">
        <v>1.1369472185798291E-3</v>
      </c>
    </row>
    <row r="34" spans="1:13" ht="19.5">
      <c r="A34" s="183" t="s">
        <v>745</v>
      </c>
      <c r="B34" s="282">
        <v>0</v>
      </c>
      <c r="C34" s="283">
        <v>0</v>
      </c>
      <c r="D34" s="282">
        <v>35361.4041</v>
      </c>
      <c r="E34" s="283">
        <v>4.643378222078838E-2</v>
      </c>
      <c r="F34" s="282">
        <v>485891.97138</v>
      </c>
      <c r="G34" s="283">
        <v>5.2289042696967096E-2</v>
      </c>
      <c r="H34" s="282">
        <v>137533.61686000001</v>
      </c>
      <c r="I34" s="283">
        <v>7.6391674459145353E-2</v>
      </c>
      <c r="J34" s="282">
        <v>13771.672119999999</v>
      </c>
      <c r="K34" s="283">
        <v>1.9500513873444141E-2</v>
      </c>
      <c r="L34" s="282">
        <v>672558.66446</v>
      </c>
      <c r="M34" s="283">
        <v>4.7796000751576161E-2</v>
      </c>
    </row>
    <row r="35" spans="1:13" ht="12.75" customHeight="1">
      <c r="A35" s="36" t="s">
        <v>580</v>
      </c>
    </row>
    <row r="36" spans="1:13" ht="12.75" customHeight="1">
      <c r="A36" s="65" t="s">
        <v>581</v>
      </c>
    </row>
    <row r="37" spans="1:13" ht="12.75" customHeight="1"/>
    <row r="38" spans="1:13" ht="12.75" customHeight="1"/>
    <row r="39" spans="1:13" ht="12.75" customHeight="1"/>
    <row r="40" spans="1:13" ht="12.75" customHeight="1"/>
    <row r="41" spans="1:13" ht="12.75" customHeight="1">
      <c r="A41" s="482" t="s">
        <v>938</v>
      </c>
      <c r="G41" s="372" t="str">
        <f>Naslovnica!A20</f>
        <v>Ožujak 2016.</v>
      </c>
    </row>
    <row r="42" spans="1:13">
      <c r="A42" s="125" t="s">
        <v>939</v>
      </c>
      <c r="G42" s="118" t="str">
        <f>Naslovnica!A24</f>
        <v>March 2016</v>
      </c>
    </row>
    <row r="43" spans="1:13" ht="12.75" customHeight="1"/>
    <row r="44" spans="1:13">
      <c r="G44" s="21" t="s">
        <v>763</v>
      </c>
    </row>
    <row r="45" spans="1:13" ht="22.5">
      <c r="A45" s="807" t="s">
        <v>752</v>
      </c>
      <c r="B45" s="578" t="s">
        <v>753</v>
      </c>
      <c r="C45" s="578" t="s">
        <v>754</v>
      </c>
      <c r="D45" s="578" t="s">
        <v>755</v>
      </c>
      <c r="E45" s="578" t="s">
        <v>756</v>
      </c>
      <c r="F45" s="578" t="s">
        <v>757</v>
      </c>
      <c r="G45" s="578" t="s">
        <v>758</v>
      </c>
    </row>
    <row r="46" spans="1:13" ht="22.5">
      <c r="A46" s="807"/>
      <c r="B46" s="579" t="s">
        <v>759</v>
      </c>
      <c r="C46" s="579" t="s">
        <v>759</v>
      </c>
      <c r="D46" s="579" t="s">
        <v>759</v>
      </c>
      <c r="E46" s="579" t="s">
        <v>759</v>
      </c>
      <c r="F46" s="579" t="s">
        <v>759</v>
      </c>
      <c r="G46" s="579" t="s">
        <v>759</v>
      </c>
    </row>
    <row r="47" spans="1:13" ht="22.5">
      <c r="A47" s="213" t="s">
        <v>760</v>
      </c>
      <c r="B47" s="581">
        <v>44605.694669999997</v>
      </c>
      <c r="C47" s="581">
        <v>15352.216890000005</v>
      </c>
      <c r="D47" s="581">
        <v>1255827.5855399999</v>
      </c>
      <c r="E47" s="581">
        <v>198588.81071999986</v>
      </c>
      <c r="F47" s="581">
        <v>53389.808210000003</v>
      </c>
      <c r="G47" s="581">
        <v>1567764.1160299997</v>
      </c>
    </row>
    <row r="48" spans="1:13" ht="22.5">
      <c r="A48" s="580" t="s">
        <v>761</v>
      </c>
      <c r="B48" s="581">
        <v>31496.157579999999</v>
      </c>
      <c r="C48" s="581">
        <v>20415.571049999995</v>
      </c>
      <c r="D48" s="581">
        <v>1488633.2425099998</v>
      </c>
      <c r="E48" s="581">
        <v>47907.810809999988</v>
      </c>
      <c r="F48" s="581">
        <v>15820.047129999999</v>
      </c>
      <c r="G48" s="581">
        <v>1604272.8290799998</v>
      </c>
    </row>
    <row r="49" spans="1:7" ht="33">
      <c r="A49" s="484" t="s">
        <v>762</v>
      </c>
      <c r="B49" s="582">
        <v>13109.537089999998</v>
      </c>
      <c r="C49" s="582">
        <v>-5063.3541599999899</v>
      </c>
      <c r="D49" s="582">
        <v>-232805.65696999989</v>
      </c>
      <c r="E49" s="582">
        <v>150680.99990999987</v>
      </c>
      <c r="F49" s="582">
        <v>37569.761080000004</v>
      </c>
      <c r="G49" s="582">
        <v>-36508.713050000137</v>
      </c>
    </row>
    <row r="50" spans="1:7" ht="12.75" customHeight="1">
      <c r="A50" s="36" t="s">
        <v>580</v>
      </c>
    </row>
    <row r="51" spans="1:7" ht="12.75" customHeight="1">
      <c r="A51" s="65" t="s">
        <v>581</v>
      </c>
    </row>
    <row r="52" spans="1:7" ht="12.75" customHeight="1"/>
    <row r="53" spans="1:7" ht="12.75" customHeight="1"/>
    <row r="54" spans="1:7" ht="12.75" customHeight="1"/>
    <row r="55" spans="1:7" ht="12.75" customHeight="1">
      <c r="A55" s="75" t="s">
        <v>317</v>
      </c>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spans="13:13" ht="12.75" customHeight="1"/>
    <row r="66" spans="13:13" ht="12.75" customHeight="1"/>
    <row r="67" spans="13:13" ht="12.75" customHeight="1"/>
    <row r="68" spans="13:13" ht="12.75" customHeight="1"/>
    <row r="69" spans="13:13" ht="12.75" customHeight="1"/>
    <row r="70" spans="13:13" ht="12.75" customHeight="1"/>
    <row r="71" spans="13:13" ht="12.75" customHeight="1">
      <c r="M71" s="53" t="s">
        <v>711</v>
      </c>
    </row>
    <row r="72" spans="13:13" ht="12.75" customHeight="1"/>
    <row r="73" spans="13:13" ht="12.75" customHeight="1"/>
    <row r="74" spans="13:13" ht="12.75" customHeight="1"/>
    <row r="75" spans="13:13" ht="12.75" customHeight="1"/>
    <row r="76" spans="13:13" ht="12.75" customHeight="1"/>
    <row r="77" spans="13:13" ht="12.75" customHeight="1"/>
    <row r="78" spans="13:13" ht="12.75" customHeight="1"/>
    <row r="79" spans="13:13" ht="12.75" customHeight="1"/>
    <row r="80" spans="13: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8">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Q54"/>
  <sheetViews>
    <sheetView showGridLines="0" zoomScaleNormal="100" workbookViewId="0"/>
  </sheetViews>
  <sheetFormatPr defaultRowHeight="15"/>
  <cols>
    <col min="1" max="1" width="49.28515625" customWidth="1"/>
    <col min="2" max="16" width="10" customWidth="1"/>
    <col min="17" max="17" width="12.140625" customWidth="1"/>
  </cols>
  <sheetData>
    <row r="1" spans="1:17" ht="18">
      <c r="A1" s="532" t="s">
        <v>27</v>
      </c>
      <c r="B1" s="533"/>
      <c r="C1" s="533"/>
      <c r="D1" s="533"/>
      <c r="E1" s="533"/>
      <c r="F1" s="533"/>
      <c r="G1" s="533"/>
      <c r="H1" s="533"/>
      <c r="I1" s="533"/>
      <c r="J1" s="533"/>
      <c r="K1" s="533"/>
      <c r="L1" s="533"/>
      <c r="M1" s="533"/>
      <c r="N1" s="533"/>
      <c r="O1" s="533"/>
      <c r="P1" s="533"/>
      <c r="Q1" s="533"/>
    </row>
    <row r="2" spans="1:17" ht="16.5">
      <c r="A2" s="534" t="s">
        <v>28</v>
      </c>
      <c r="B2" s="535"/>
      <c r="C2" s="535"/>
      <c r="D2" s="535"/>
      <c r="E2" s="536"/>
      <c r="F2" s="536"/>
      <c r="G2" s="536"/>
      <c r="H2" s="536"/>
      <c r="I2" s="536"/>
      <c r="J2" s="536"/>
      <c r="K2" s="536"/>
      <c r="L2" s="536"/>
      <c r="M2" s="536"/>
      <c r="N2" s="536"/>
      <c r="O2" s="536"/>
      <c r="P2" s="536"/>
      <c r="Q2" s="536"/>
    </row>
    <row r="3" spans="1:17" ht="12.75" customHeight="1">
      <c r="A3" s="8"/>
      <c r="B3" s="9"/>
      <c r="C3" s="9"/>
      <c r="D3" s="9"/>
      <c r="E3" s="10"/>
      <c r="F3" s="10"/>
    </row>
    <row r="4" spans="1:17" ht="12.75" customHeight="1">
      <c r="A4" s="371" t="s">
        <v>677</v>
      </c>
      <c r="B4" s="11"/>
      <c r="C4" s="11"/>
      <c r="D4" s="12"/>
      <c r="E4" s="13"/>
      <c r="Q4" s="372" t="str">
        <f>Naslovnica!A20</f>
        <v>Ožujak 2016.</v>
      </c>
    </row>
    <row r="5" spans="1:17" ht="12.75" customHeight="1">
      <c r="A5" s="117" t="s">
        <v>676</v>
      </c>
      <c r="B5" s="16"/>
      <c r="C5" s="16"/>
      <c r="D5" s="17"/>
      <c r="E5" s="18"/>
      <c r="Q5" s="118" t="str">
        <f>Naslovnica!A24</f>
        <v>March 2016</v>
      </c>
    </row>
    <row r="6" spans="1:17" ht="12.75" customHeight="1"/>
    <row r="7" spans="1:17" ht="12.75" customHeight="1">
      <c r="A7" s="603"/>
      <c r="B7" s="627"/>
      <c r="C7" s="729" t="s">
        <v>108</v>
      </c>
      <c r="D7" s="729"/>
      <c r="E7" s="627"/>
      <c r="F7" s="729" t="s">
        <v>109</v>
      </c>
      <c r="G7" s="729"/>
      <c r="H7" s="627"/>
      <c r="I7" s="729" t="s">
        <v>110</v>
      </c>
      <c r="J7" s="729"/>
      <c r="K7" s="627"/>
      <c r="L7" s="729" t="s">
        <v>111</v>
      </c>
      <c r="M7" s="729"/>
      <c r="N7" s="627"/>
      <c r="O7" s="729" t="s">
        <v>829</v>
      </c>
      <c r="P7" s="729"/>
      <c r="Q7" s="725" t="s">
        <v>834</v>
      </c>
    </row>
    <row r="8" spans="1:17" ht="15" customHeight="1">
      <c r="A8" s="592"/>
      <c r="B8" s="727" t="s">
        <v>830</v>
      </c>
      <c r="C8" s="728"/>
      <c r="D8" s="728"/>
      <c r="E8" s="727" t="s">
        <v>830</v>
      </c>
      <c r="F8" s="728"/>
      <c r="G8" s="728"/>
      <c r="H8" s="727" t="s">
        <v>830</v>
      </c>
      <c r="I8" s="728"/>
      <c r="J8" s="728"/>
      <c r="K8" s="727" t="s">
        <v>830</v>
      </c>
      <c r="L8" s="728"/>
      <c r="M8" s="728"/>
      <c r="N8" s="727" t="s">
        <v>830</v>
      </c>
      <c r="O8" s="728"/>
      <c r="P8" s="728"/>
      <c r="Q8" s="726"/>
    </row>
    <row r="9" spans="1:17">
      <c r="A9" s="602" t="s">
        <v>828</v>
      </c>
      <c r="B9" s="626" t="s">
        <v>831</v>
      </c>
      <c r="C9" s="626" t="s">
        <v>832</v>
      </c>
      <c r="D9" s="626" t="s">
        <v>833</v>
      </c>
      <c r="E9" s="626" t="s">
        <v>831</v>
      </c>
      <c r="F9" s="626" t="s">
        <v>832</v>
      </c>
      <c r="G9" s="626" t="s">
        <v>833</v>
      </c>
      <c r="H9" s="626" t="s">
        <v>831</v>
      </c>
      <c r="I9" s="626" t="s">
        <v>832</v>
      </c>
      <c r="J9" s="626" t="s">
        <v>833</v>
      </c>
      <c r="K9" s="626" t="s">
        <v>831</v>
      </c>
      <c r="L9" s="626" t="s">
        <v>832</v>
      </c>
      <c r="M9" s="626" t="s">
        <v>833</v>
      </c>
      <c r="N9" s="626" t="s">
        <v>831</v>
      </c>
      <c r="O9" s="626" t="s">
        <v>832</v>
      </c>
      <c r="P9" s="626" t="s">
        <v>833</v>
      </c>
      <c r="Q9" s="726"/>
    </row>
    <row r="10" spans="1:17" ht="22.5" customHeight="1">
      <c r="A10" s="537" t="s">
        <v>459</v>
      </c>
      <c r="B10" s="604">
        <v>2124</v>
      </c>
      <c r="C10" s="604">
        <v>610489</v>
      </c>
      <c r="D10" s="604">
        <v>6672</v>
      </c>
      <c r="E10" s="604">
        <v>772</v>
      </c>
      <c r="F10" s="604">
        <v>273931</v>
      </c>
      <c r="G10" s="604">
        <v>2519</v>
      </c>
      <c r="H10" s="604">
        <v>856</v>
      </c>
      <c r="I10" s="604">
        <v>310936</v>
      </c>
      <c r="J10" s="604">
        <v>3133</v>
      </c>
      <c r="K10" s="604">
        <v>1382</v>
      </c>
      <c r="L10" s="604">
        <v>524726</v>
      </c>
      <c r="M10" s="604">
        <v>6775</v>
      </c>
      <c r="N10" s="604">
        <v>5134</v>
      </c>
      <c r="O10" s="604">
        <v>1720082</v>
      </c>
      <c r="P10" s="604">
        <v>19099</v>
      </c>
      <c r="Q10" s="604">
        <v>1744315</v>
      </c>
    </row>
    <row r="11" spans="1:17" ht="21.75">
      <c r="A11" s="593" t="s">
        <v>678</v>
      </c>
      <c r="B11" s="609">
        <v>1.2176699735999517E-3</v>
      </c>
      <c r="C11" s="609">
        <v>0.34998781756735453</v>
      </c>
      <c r="D11" s="609">
        <v>3.8249972052066283E-3</v>
      </c>
      <c r="E11" s="609">
        <v>4.425806118734288E-4</v>
      </c>
      <c r="F11" s="609">
        <v>0.15704216268277232</v>
      </c>
      <c r="G11" s="609">
        <v>1.4441198980688695E-3</v>
      </c>
      <c r="H11" s="609">
        <v>4.9073705150732519E-4</v>
      </c>
      <c r="I11" s="609">
        <v>0.17825679421434776</v>
      </c>
      <c r="J11" s="609">
        <v>1.7961205401547313E-3</v>
      </c>
      <c r="K11" s="609">
        <v>7.9228809016720035E-4</v>
      </c>
      <c r="L11" s="609">
        <v>0.30082066599209434</v>
      </c>
      <c r="M11" s="609">
        <v>3.8840461728529537E-3</v>
      </c>
      <c r="N11" s="609">
        <v>2.9432757271479061E-3</v>
      </c>
      <c r="O11" s="609">
        <v>0.98610744045656895</v>
      </c>
      <c r="P11" s="609">
        <v>1.0949283816283182E-2</v>
      </c>
      <c r="Q11" s="609">
        <v>1</v>
      </c>
    </row>
    <row r="12" spans="1:17" ht="22.5">
      <c r="A12" s="203" t="s">
        <v>679</v>
      </c>
      <c r="B12" s="605">
        <v>4</v>
      </c>
      <c r="C12" s="605">
        <v>21</v>
      </c>
      <c r="D12" s="605">
        <v>1</v>
      </c>
      <c r="E12" s="605">
        <v>5</v>
      </c>
      <c r="F12" s="605">
        <v>9</v>
      </c>
      <c r="G12" s="605">
        <v>0</v>
      </c>
      <c r="H12" s="605">
        <v>2</v>
      </c>
      <c r="I12" s="605">
        <v>22</v>
      </c>
      <c r="J12" s="605">
        <v>7</v>
      </c>
      <c r="K12" s="605">
        <v>2</v>
      </c>
      <c r="L12" s="605">
        <v>16</v>
      </c>
      <c r="M12" s="605">
        <v>0</v>
      </c>
      <c r="N12" s="605">
        <v>13</v>
      </c>
      <c r="O12" s="605">
        <v>68</v>
      </c>
      <c r="P12" s="605">
        <v>8</v>
      </c>
      <c r="Q12" s="605">
        <v>89</v>
      </c>
    </row>
    <row r="13" spans="1:17" ht="22.5">
      <c r="A13" s="203" t="s">
        <v>680</v>
      </c>
      <c r="B13" s="605">
        <v>0</v>
      </c>
      <c r="C13" s="605">
        <v>2</v>
      </c>
      <c r="D13" s="605">
        <v>0</v>
      </c>
      <c r="E13" s="605">
        <v>0</v>
      </c>
      <c r="F13" s="605">
        <v>3</v>
      </c>
      <c r="G13" s="605">
        <v>0</v>
      </c>
      <c r="H13" s="605">
        <v>0</v>
      </c>
      <c r="I13" s="605">
        <v>1</v>
      </c>
      <c r="J13" s="605">
        <v>0</v>
      </c>
      <c r="K13" s="605">
        <v>0</v>
      </c>
      <c r="L13" s="605">
        <v>0</v>
      </c>
      <c r="M13" s="605">
        <v>0</v>
      </c>
      <c r="N13" s="605">
        <v>0</v>
      </c>
      <c r="O13" s="605">
        <v>6</v>
      </c>
      <c r="P13" s="605">
        <v>0</v>
      </c>
      <c r="Q13" s="605">
        <v>6</v>
      </c>
    </row>
    <row r="14" spans="1:17" ht="22.5">
      <c r="A14" s="203" t="s">
        <v>681</v>
      </c>
      <c r="B14" s="605">
        <v>0</v>
      </c>
      <c r="C14" s="605">
        <v>984</v>
      </c>
      <c r="D14" s="605">
        <v>0</v>
      </c>
      <c r="E14" s="605">
        <v>0</v>
      </c>
      <c r="F14" s="605">
        <v>983</v>
      </c>
      <c r="G14" s="605">
        <v>0</v>
      </c>
      <c r="H14" s="605">
        <v>0</v>
      </c>
      <c r="I14" s="605">
        <v>984</v>
      </c>
      <c r="J14" s="605">
        <v>0</v>
      </c>
      <c r="K14" s="605">
        <v>0</v>
      </c>
      <c r="L14" s="605">
        <v>983</v>
      </c>
      <c r="M14" s="605">
        <v>0</v>
      </c>
      <c r="N14" s="605">
        <v>0</v>
      </c>
      <c r="O14" s="605">
        <v>3934</v>
      </c>
      <c r="P14" s="605">
        <v>0</v>
      </c>
      <c r="Q14" s="605">
        <v>3934</v>
      </c>
    </row>
    <row r="15" spans="1:17" ht="21.75">
      <c r="A15" s="593" t="s">
        <v>682</v>
      </c>
      <c r="B15" s="607">
        <v>4</v>
      </c>
      <c r="C15" s="607">
        <v>1007</v>
      </c>
      <c r="D15" s="607">
        <v>1</v>
      </c>
      <c r="E15" s="607">
        <v>5</v>
      </c>
      <c r="F15" s="607">
        <v>995</v>
      </c>
      <c r="G15" s="607">
        <v>0</v>
      </c>
      <c r="H15" s="607">
        <v>2</v>
      </c>
      <c r="I15" s="607">
        <v>1007</v>
      </c>
      <c r="J15" s="607">
        <v>7</v>
      </c>
      <c r="K15" s="607">
        <v>2</v>
      </c>
      <c r="L15" s="607">
        <v>999</v>
      </c>
      <c r="M15" s="607">
        <v>0</v>
      </c>
      <c r="N15" s="607">
        <v>13</v>
      </c>
      <c r="O15" s="607">
        <v>4008</v>
      </c>
      <c r="P15" s="607">
        <v>8</v>
      </c>
      <c r="Q15" s="607">
        <v>4029</v>
      </c>
    </row>
    <row r="16" spans="1:17" ht="22.5">
      <c r="A16" s="594" t="s">
        <v>822</v>
      </c>
      <c r="B16" s="605">
        <v>1</v>
      </c>
      <c r="C16" s="605">
        <v>120</v>
      </c>
      <c r="D16" s="605">
        <v>0</v>
      </c>
      <c r="E16" s="605">
        <v>1</v>
      </c>
      <c r="F16" s="605">
        <v>44</v>
      </c>
      <c r="G16" s="605">
        <v>0</v>
      </c>
      <c r="H16" s="605">
        <v>0</v>
      </c>
      <c r="I16" s="605">
        <v>65</v>
      </c>
      <c r="J16" s="605">
        <v>0</v>
      </c>
      <c r="K16" s="605">
        <v>0</v>
      </c>
      <c r="L16" s="605">
        <v>105</v>
      </c>
      <c r="M16" s="605">
        <v>0</v>
      </c>
      <c r="N16" s="605">
        <v>2</v>
      </c>
      <c r="O16" s="605">
        <v>334</v>
      </c>
      <c r="P16" s="605">
        <v>0</v>
      </c>
      <c r="Q16" s="605">
        <v>336</v>
      </c>
    </row>
    <row r="17" spans="1:17" ht="22.5">
      <c r="A17" s="594" t="s">
        <v>823</v>
      </c>
      <c r="B17" s="606">
        <v>2</v>
      </c>
      <c r="C17" s="605">
        <v>1</v>
      </c>
      <c r="D17" s="605">
        <v>118</v>
      </c>
      <c r="E17" s="605">
        <v>1</v>
      </c>
      <c r="F17" s="605">
        <v>1</v>
      </c>
      <c r="G17" s="605">
        <v>43</v>
      </c>
      <c r="H17" s="605">
        <v>1</v>
      </c>
      <c r="I17" s="605">
        <v>0</v>
      </c>
      <c r="J17" s="605">
        <v>64</v>
      </c>
      <c r="K17" s="605">
        <v>1</v>
      </c>
      <c r="L17" s="605">
        <v>0</v>
      </c>
      <c r="M17" s="605">
        <v>104</v>
      </c>
      <c r="N17" s="605">
        <v>5</v>
      </c>
      <c r="O17" s="605">
        <v>2</v>
      </c>
      <c r="P17" s="605">
        <v>329</v>
      </c>
      <c r="Q17" s="605">
        <v>336</v>
      </c>
    </row>
    <row r="18" spans="1:17" ht="22.5">
      <c r="A18" s="595" t="s">
        <v>824</v>
      </c>
      <c r="B18" s="605">
        <v>0</v>
      </c>
      <c r="C18" s="605">
        <v>5</v>
      </c>
      <c r="D18" s="605">
        <v>0</v>
      </c>
      <c r="E18" s="605">
        <v>0</v>
      </c>
      <c r="F18" s="605">
        <v>6</v>
      </c>
      <c r="G18" s="605">
        <v>0</v>
      </c>
      <c r="H18" s="605">
        <v>0</v>
      </c>
      <c r="I18" s="605">
        <v>7</v>
      </c>
      <c r="J18" s="605">
        <v>0</v>
      </c>
      <c r="K18" s="605">
        <v>0</v>
      </c>
      <c r="L18" s="605">
        <v>20</v>
      </c>
      <c r="M18" s="605">
        <v>0</v>
      </c>
      <c r="N18" s="605">
        <v>0</v>
      </c>
      <c r="O18" s="605">
        <v>38</v>
      </c>
      <c r="P18" s="605">
        <v>0</v>
      </c>
      <c r="Q18" s="605">
        <v>38</v>
      </c>
    </row>
    <row r="19" spans="1:17" ht="22.5">
      <c r="A19" s="595" t="s">
        <v>825</v>
      </c>
      <c r="B19" s="605">
        <v>0</v>
      </c>
      <c r="C19" s="605">
        <v>16</v>
      </c>
      <c r="D19" s="605">
        <v>0</v>
      </c>
      <c r="E19" s="605">
        <v>0</v>
      </c>
      <c r="F19" s="605">
        <v>7</v>
      </c>
      <c r="G19" s="605">
        <v>0</v>
      </c>
      <c r="H19" s="605">
        <v>0</v>
      </c>
      <c r="I19" s="605">
        <v>10</v>
      </c>
      <c r="J19" s="605">
        <v>0</v>
      </c>
      <c r="K19" s="605">
        <v>0</v>
      </c>
      <c r="L19" s="605">
        <v>5</v>
      </c>
      <c r="M19" s="605">
        <v>0</v>
      </c>
      <c r="N19" s="605">
        <v>0</v>
      </c>
      <c r="O19" s="605">
        <v>38</v>
      </c>
      <c r="P19" s="605">
        <v>0</v>
      </c>
      <c r="Q19" s="605">
        <v>38</v>
      </c>
    </row>
    <row r="20" spans="1:17" ht="22.5" customHeight="1">
      <c r="A20" s="593" t="s">
        <v>683</v>
      </c>
      <c r="B20" s="607">
        <v>1</v>
      </c>
      <c r="C20" s="607">
        <v>-108</v>
      </c>
      <c r="D20" s="607">
        <v>118</v>
      </c>
      <c r="E20" s="607">
        <v>0</v>
      </c>
      <c r="F20" s="607">
        <v>-42</v>
      </c>
      <c r="G20" s="607">
        <v>43</v>
      </c>
      <c r="H20" s="607">
        <v>1</v>
      </c>
      <c r="I20" s="607">
        <v>-62</v>
      </c>
      <c r="J20" s="607">
        <v>64</v>
      </c>
      <c r="K20" s="607">
        <v>1</v>
      </c>
      <c r="L20" s="607">
        <v>-120</v>
      </c>
      <c r="M20" s="607">
        <v>104</v>
      </c>
      <c r="N20" s="607">
        <v>3</v>
      </c>
      <c r="O20" s="607">
        <v>-332</v>
      </c>
      <c r="P20" s="607">
        <v>329</v>
      </c>
      <c r="Q20" s="607">
        <v>0</v>
      </c>
    </row>
    <row r="21" spans="1:17" ht="22.5" customHeight="1">
      <c r="A21" s="593" t="s">
        <v>684</v>
      </c>
      <c r="B21" s="607">
        <v>0</v>
      </c>
      <c r="C21" s="607">
        <v>142</v>
      </c>
      <c r="D21" s="607">
        <v>66</v>
      </c>
      <c r="E21" s="607">
        <v>0</v>
      </c>
      <c r="F21" s="607">
        <v>72</v>
      </c>
      <c r="G21" s="607">
        <v>36</v>
      </c>
      <c r="H21" s="607">
        <v>0</v>
      </c>
      <c r="I21" s="607">
        <v>67</v>
      </c>
      <c r="J21" s="607">
        <v>37</v>
      </c>
      <c r="K21" s="607">
        <v>0</v>
      </c>
      <c r="L21" s="607">
        <v>131</v>
      </c>
      <c r="M21" s="607">
        <v>73</v>
      </c>
      <c r="N21" s="607">
        <v>0</v>
      </c>
      <c r="O21" s="607">
        <v>412</v>
      </c>
      <c r="P21" s="607">
        <v>212</v>
      </c>
      <c r="Q21" s="607">
        <v>624</v>
      </c>
    </row>
    <row r="22" spans="1:17" ht="21.75">
      <c r="A22" s="537" t="s">
        <v>654</v>
      </c>
      <c r="B22" s="604">
        <v>2129</v>
      </c>
      <c r="C22" s="604">
        <v>611246</v>
      </c>
      <c r="D22" s="604">
        <v>6725</v>
      </c>
      <c r="E22" s="604">
        <v>777</v>
      </c>
      <c r="F22" s="604">
        <v>274812</v>
      </c>
      <c r="G22" s="604">
        <v>2526</v>
      </c>
      <c r="H22" s="608">
        <v>859</v>
      </c>
      <c r="I22" s="604">
        <v>311814</v>
      </c>
      <c r="J22" s="604">
        <v>3167</v>
      </c>
      <c r="K22" s="604">
        <v>1385</v>
      </c>
      <c r="L22" s="604">
        <v>525474</v>
      </c>
      <c r="M22" s="604">
        <v>6806</v>
      </c>
      <c r="N22" s="604">
        <v>5150</v>
      </c>
      <c r="O22" s="604">
        <v>1723346</v>
      </c>
      <c r="P22" s="604">
        <v>19224</v>
      </c>
      <c r="Q22" s="604">
        <v>1747720</v>
      </c>
    </row>
    <row r="23" spans="1:17" ht="22.5">
      <c r="A23" s="593" t="s">
        <v>685</v>
      </c>
      <c r="B23" s="609">
        <v>2.3540489642184556E-3</v>
      </c>
      <c r="C23" s="609">
        <v>1.2399895821218728E-3</v>
      </c>
      <c r="D23" s="609">
        <v>7.9436450839328529E-3</v>
      </c>
      <c r="E23" s="609">
        <v>6.4766839378238338E-3</v>
      </c>
      <c r="F23" s="609">
        <v>3.2161383706115773E-3</v>
      </c>
      <c r="G23" s="609">
        <v>2.7788805081381501E-3</v>
      </c>
      <c r="H23" s="609">
        <v>3.5046728971962616E-3</v>
      </c>
      <c r="I23" s="609">
        <v>2.8237322149895798E-3</v>
      </c>
      <c r="J23" s="609">
        <v>1.0852218321097989E-2</v>
      </c>
      <c r="K23" s="609">
        <v>2.1707670043415342E-3</v>
      </c>
      <c r="L23" s="609">
        <v>1.4255058830704025E-3</v>
      </c>
      <c r="M23" s="609">
        <v>4.5756457564575647E-3</v>
      </c>
      <c r="N23" s="609">
        <v>3.1164783794312427E-3</v>
      </c>
      <c r="O23" s="609">
        <v>1.8975839523929672E-3</v>
      </c>
      <c r="P23" s="609">
        <v>6.5448452798575838E-3</v>
      </c>
      <c r="Q23" s="609">
        <v>1.9520556780168719E-3</v>
      </c>
    </row>
    <row r="24" spans="1:17" ht="21.75">
      <c r="A24" s="593" t="s">
        <v>678</v>
      </c>
      <c r="B24" s="609">
        <v>1.218158515093951E-3</v>
      </c>
      <c r="C24" s="609">
        <v>0.34973908864120112</v>
      </c>
      <c r="D24" s="609">
        <v>3.8478703682512075E-3</v>
      </c>
      <c r="E24" s="609">
        <v>4.4457922321653354E-4</v>
      </c>
      <c r="F24" s="609">
        <v>0.15724029020666927</v>
      </c>
      <c r="G24" s="609">
        <v>1.4453116059780743E-3</v>
      </c>
      <c r="H24" s="609">
        <v>4.9149749387773789E-4</v>
      </c>
      <c r="I24" s="609">
        <v>0.17841187375552148</v>
      </c>
      <c r="J24" s="609">
        <v>1.8120751607809031E-3</v>
      </c>
      <c r="K24" s="609">
        <v>7.9246103494838994E-4</v>
      </c>
      <c r="L24" s="609">
        <v>0.30066257752958142</v>
      </c>
      <c r="M24" s="609">
        <v>3.8942164648799577E-3</v>
      </c>
      <c r="N24" s="609">
        <v>2.9466962671366123E-3</v>
      </c>
      <c r="O24" s="609">
        <v>0.98605383013297321</v>
      </c>
      <c r="P24" s="609">
        <v>1.0999473599890142E-2</v>
      </c>
      <c r="Q24" s="609">
        <v>1</v>
      </c>
    </row>
    <row r="25" spans="1:17">
      <c r="A25" s="36" t="s">
        <v>686</v>
      </c>
    </row>
    <row r="26" spans="1:17" ht="12.75" customHeight="1">
      <c r="A26" s="601" t="s">
        <v>826</v>
      </c>
      <c r="B26" s="599"/>
      <c r="C26" s="599"/>
      <c r="D26" s="599"/>
      <c r="E26" s="599"/>
      <c r="F26" s="600"/>
    </row>
    <row r="27" spans="1:17" ht="12.75" customHeight="1">
      <c r="A27" s="596" t="s">
        <v>827</v>
      </c>
      <c r="B27" s="598"/>
      <c r="C27" s="598"/>
      <c r="D27" s="598"/>
      <c r="E27" s="598"/>
      <c r="F27" s="598"/>
    </row>
    <row r="28" spans="1:17" ht="12.75" customHeight="1">
      <c r="A28" s="597"/>
      <c r="B28" s="596"/>
      <c r="C28" s="596"/>
      <c r="D28" s="596"/>
      <c r="E28" s="596"/>
      <c r="F28" s="596"/>
    </row>
    <row r="29" spans="1:17" ht="12.75" customHeight="1">
      <c r="A29" s="539" t="s">
        <v>862</v>
      </c>
      <c r="F29" s="372" t="str">
        <f>Naslovnica!A20</f>
        <v>Ožujak 2016.</v>
      </c>
    </row>
    <row r="30" spans="1:17" ht="12.75" customHeight="1">
      <c r="A30" s="117" t="s">
        <v>863</v>
      </c>
      <c r="F30" s="118" t="str">
        <f>Naslovnica!A24</f>
        <v>March 2016</v>
      </c>
    </row>
    <row r="31" spans="1:17" ht="12.75" customHeight="1"/>
    <row r="32" spans="1:17" ht="12.75" customHeight="1">
      <c r="G32" s="88"/>
    </row>
    <row r="33" spans="1:8" ht="12.75" customHeight="1"/>
    <row r="34" spans="1:8" ht="12.75" customHeight="1">
      <c r="G34" s="88"/>
      <c r="H34" s="78"/>
    </row>
    <row r="35" spans="1:8" ht="12.75" customHeight="1">
      <c r="A35" s="674"/>
      <c r="F35" s="88"/>
      <c r="G35" s="88"/>
    </row>
    <row r="36" spans="1:8" ht="12.75" customHeight="1">
      <c r="F36" s="88"/>
      <c r="G36" s="88"/>
    </row>
    <row r="37" spans="1:8" ht="12.75" customHeight="1">
      <c r="F37" s="78"/>
      <c r="G37" s="78"/>
    </row>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spans="1:17" ht="12.75" customHeight="1">
      <c r="A49" s="538"/>
    </row>
    <row r="50" spans="1:17" ht="12.75" customHeight="1">
      <c r="A50" s="625"/>
    </row>
    <row r="51" spans="1:17" ht="12.75" customHeight="1">
      <c r="A51" s="625" t="s">
        <v>686</v>
      </c>
      <c r="Q51" s="21" t="s">
        <v>29</v>
      </c>
    </row>
    <row r="52" spans="1:17" ht="12.75" customHeight="1"/>
    <row r="53" spans="1:17" ht="12.75" customHeight="1"/>
    <row r="54" spans="1:17" ht="12.75" customHeight="1"/>
  </sheetData>
  <mergeCells count="11">
    <mergeCell ref="Q7:Q9"/>
    <mergeCell ref="H8:J8"/>
    <mergeCell ref="K8:M8"/>
    <mergeCell ref="N8:P8"/>
    <mergeCell ref="B8:D8"/>
    <mergeCell ref="E8:G8"/>
    <mergeCell ref="C7:D7"/>
    <mergeCell ref="F7:G7"/>
    <mergeCell ref="I7:J7"/>
    <mergeCell ref="L7:M7"/>
    <mergeCell ref="O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77"/>
  <sheetViews>
    <sheetView showGridLines="0" zoomScaleNormal="100" workbookViewId="0"/>
  </sheetViews>
  <sheetFormatPr defaultRowHeight="15"/>
  <cols>
    <col min="1" max="1" width="27.28515625" customWidth="1"/>
    <col min="2" max="2" width="11.7109375" bestFit="1" customWidth="1"/>
    <col min="3" max="3" width="13.42578125" customWidth="1"/>
    <col min="4" max="4" width="32.140625" bestFit="1" customWidth="1"/>
    <col min="5" max="5" width="11.5703125" customWidth="1"/>
    <col min="6" max="6" width="12.28515625" customWidth="1"/>
    <col min="7" max="7" width="11.7109375" bestFit="1" customWidth="1"/>
    <col min="8" max="8" width="8.7109375" customWidth="1"/>
    <col min="9" max="9" width="10.140625" customWidth="1"/>
    <col min="11" max="11" width="12.42578125" bestFit="1" customWidth="1"/>
    <col min="12" max="12" width="9.28515625" bestFit="1" customWidth="1"/>
  </cols>
  <sheetData>
    <row r="1" spans="1:12" ht="12.75" customHeight="1">
      <c r="A1" s="469" t="s">
        <v>1083</v>
      </c>
      <c r="E1" s="500" t="s">
        <v>1285</v>
      </c>
      <c r="F1" s="569" t="s">
        <v>1094</v>
      </c>
    </row>
    <row r="2" spans="1:12">
      <c r="A2" s="128" t="s">
        <v>940</v>
      </c>
      <c r="E2" s="91" t="s">
        <v>1286</v>
      </c>
      <c r="F2" s="570" t="s">
        <v>1095</v>
      </c>
    </row>
    <row r="3" spans="1:12" ht="12.75" customHeight="1"/>
    <row r="4" spans="1:12" ht="12.75" customHeight="1">
      <c r="C4" s="712"/>
      <c r="F4" s="567" t="s">
        <v>765</v>
      </c>
    </row>
    <row r="5" spans="1:12" ht="21.75">
      <c r="A5" s="455" t="s">
        <v>718</v>
      </c>
      <c r="B5" s="455" t="s">
        <v>1328</v>
      </c>
      <c r="C5" s="455" t="s">
        <v>1329</v>
      </c>
      <c r="D5" s="455" t="s">
        <v>719</v>
      </c>
      <c r="E5" s="455" t="s">
        <v>720</v>
      </c>
      <c r="F5" s="455" t="s">
        <v>737</v>
      </c>
    </row>
    <row r="6" spans="1:12" ht="12.75" customHeight="1">
      <c r="A6" s="262" t="s">
        <v>232</v>
      </c>
      <c r="B6" s="262">
        <v>47572962490</v>
      </c>
      <c r="C6" s="262" t="s">
        <v>1290</v>
      </c>
      <c r="D6" s="262" t="s">
        <v>231</v>
      </c>
      <c r="E6" s="267">
        <v>5050707.51</v>
      </c>
      <c r="F6" s="268">
        <v>129.47345152825781</v>
      </c>
      <c r="G6" s="587"/>
      <c r="H6" s="587"/>
      <c r="I6" s="587"/>
      <c r="J6" s="588"/>
      <c r="K6" s="587"/>
      <c r="L6" s="587"/>
    </row>
    <row r="7" spans="1:12" ht="12.75" customHeight="1">
      <c r="A7" s="262" t="s">
        <v>1032</v>
      </c>
      <c r="B7" s="262">
        <v>57255663752</v>
      </c>
      <c r="C7" s="262" t="s">
        <v>1291</v>
      </c>
      <c r="D7" s="262" t="s">
        <v>231</v>
      </c>
      <c r="E7" s="267">
        <v>21555066.960000001</v>
      </c>
      <c r="F7" s="268">
        <v>163.70322580377632</v>
      </c>
      <c r="L7" s="587"/>
    </row>
    <row r="8" spans="1:12" ht="12.75" customHeight="1">
      <c r="A8" s="262" t="s">
        <v>1157</v>
      </c>
      <c r="B8" s="262">
        <v>93273216321</v>
      </c>
      <c r="C8" s="262" t="s">
        <v>1292</v>
      </c>
      <c r="D8" s="262" t="s">
        <v>703</v>
      </c>
      <c r="E8" s="267">
        <v>5738653.3499999996</v>
      </c>
      <c r="F8" s="268">
        <v>830.02522118162699</v>
      </c>
      <c r="G8" s="587"/>
      <c r="H8" s="587"/>
      <c r="I8" s="587"/>
      <c r="J8" s="587"/>
      <c r="K8" s="587"/>
      <c r="L8" s="587"/>
    </row>
    <row r="9" spans="1:12" ht="12.75" customHeight="1">
      <c r="A9" s="262" t="s">
        <v>785</v>
      </c>
      <c r="B9" s="262">
        <v>97433886648</v>
      </c>
      <c r="C9" s="262" t="s">
        <v>1293</v>
      </c>
      <c r="D9" s="262" t="s">
        <v>703</v>
      </c>
      <c r="E9" s="267">
        <v>9045228.2599999998</v>
      </c>
      <c r="F9" s="268">
        <v>998.44343207604663</v>
      </c>
      <c r="G9" s="587"/>
      <c r="H9" s="587"/>
      <c r="I9" s="587"/>
      <c r="J9" s="587"/>
      <c r="K9" s="587"/>
      <c r="L9" s="587"/>
    </row>
    <row r="10" spans="1:12" ht="12.75" customHeight="1">
      <c r="A10" s="262" t="s">
        <v>1109</v>
      </c>
      <c r="B10" s="262">
        <v>13264226136</v>
      </c>
      <c r="C10" s="262" t="s">
        <v>1294</v>
      </c>
      <c r="D10" s="349" t="s">
        <v>786</v>
      </c>
      <c r="E10" s="272">
        <v>10210062.85</v>
      </c>
      <c r="F10" s="268">
        <v>1.0082</v>
      </c>
      <c r="G10" s="587"/>
      <c r="H10" s="587"/>
      <c r="I10" s="587"/>
      <c r="J10" s="587"/>
      <c r="K10" s="587"/>
      <c r="L10" s="587"/>
    </row>
    <row r="11" spans="1:12" ht="12.75" customHeight="1">
      <c r="A11" s="261" t="s">
        <v>1110</v>
      </c>
      <c r="B11" s="261">
        <v>15317623015</v>
      </c>
      <c r="C11" s="261" t="s">
        <v>1295</v>
      </c>
      <c r="D11" s="349" t="s">
        <v>786</v>
      </c>
      <c r="E11" s="272">
        <v>27170406.550000001</v>
      </c>
      <c r="F11" s="268">
        <v>1.0032202541331621</v>
      </c>
      <c r="G11" s="587"/>
      <c r="H11" s="587"/>
      <c r="I11" s="587"/>
      <c r="J11" s="587"/>
      <c r="K11" s="587"/>
      <c r="L11" s="587"/>
    </row>
    <row r="12" spans="1:12" ht="12.75" customHeight="1">
      <c r="A12" s="262" t="s">
        <v>1156</v>
      </c>
      <c r="B12" s="262">
        <v>75398635234</v>
      </c>
      <c r="C12" s="262" t="s">
        <v>1296</v>
      </c>
      <c r="D12" s="262" t="s">
        <v>1108</v>
      </c>
      <c r="E12" s="267">
        <v>54901093.460000001</v>
      </c>
      <c r="F12" s="268">
        <v>7098.6671890698935</v>
      </c>
      <c r="G12" s="587"/>
      <c r="H12" s="587"/>
      <c r="I12" s="587"/>
      <c r="J12" s="587"/>
      <c r="K12" s="587"/>
      <c r="L12" s="587"/>
    </row>
    <row r="13" spans="1:12" ht="12.75" customHeight="1">
      <c r="A13" s="262" t="s">
        <v>1111</v>
      </c>
      <c r="B13" s="262">
        <v>45897406091</v>
      </c>
      <c r="C13" s="704" t="s">
        <v>1297</v>
      </c>
      <c r="D13" s="262" t="s">
        <v>1108</v>
      </c>
      <c r="E13" s="267">
        <v>7515159.6600000001</v>
      </c>
      <c r="F13" s="268">
        <v>45.076234520198476</v>
      </c>
      <c r="G13" s="587"/>
      <c r="H13" s="587"/>
      <c r="I13" s="587"/>
      <c r="J13" s="587"/>
      <c r="K13" s="587"/>
      <c r="L13" s="587"/>
    </row>
    <row r="14" spans="1:12" ht="12.75" customHeight="1">
      <c r="A14" s="262" t="s">
        <v>788</v>
      </c>
      <c r="B14" s="262">
        <v>48815690681</v>
      </c>
      <c r="C14" s="262" t="s">
        <v>1298</v>
      </c>
      <c r="D14" s="262" t="s">
        <v>1108</v>
      </c>
      <c r="E14" s="274">
        <v>7813836.0999999996</v>
      </c>
      <c r="F14" s="275">
        <v>954.83664783914298</v>
      </c>
      <c r="G14" s="587"/>
      <c r="H14" s="587"/>
      <c r="I14" s="587"/>
      <c r="J14" s="587"/>
      <c r="K14" s="587"/>
      <c r="L14" s="587"/>
    </row>
    <row r="15" spans="1:12" ht="12.75" customHeight="1">
      <c r="A15" s="262" t="s">
        <v>1092</v>
      </c>
      <c r="B15" s="262">
        <v>81393286204</v>
      </c>
      <c r="C15" s="262" t="s">
        <v>1299</v>
      </c>
      <c r="D15" s="262" t="s">
        <v>276</v>
      </c>
      <c r="E15" s="272">
        <v>29937998.822900001</v>
      </c>
      <c r="F15" s="279">
        <v>60.123784802049862</v>
      </c>
      <c r="G15" s="587"/>
      <c r="H15" s="587"/>
      <c r="I15" s="587"/>
      <c r="J15" s="587"/>
      <c r="K15" s="587"/>
      <c r="L15" s="587"/>
    </row>
    <row r="16" spans="1:12" ht="18.75" customHeight="1">
      <c r="A16" s="476" t="s">
        <v>578</v>
      </c>
      <c r="B16" s="497"/>
      <c r="C16" s="498"/>
      <c r="D16" s="477"/>
      <c r="E16" s="479">
        <f>SUM(E6:E15)</f>
        <v>178938213.52289999</v>
      </c>
      <c r="F16" s="480"/>
    </row>
    <row r="17" spans="1:6" ht="12.75" customHeight="1">
      <c r="A17" s="36" t="s">
        <v>579</v>
      </c>
    </row>
    <row r="18" spans="1:6" ht="12.75" customHeight="1">
      <c r="A18" s="80" t="s">
        <v>717</v>
      </c>
    </row>
    <row r="19" spans="1:6" ht="12.75" customHeight="1">
      <c r="A19" s="90"/>
    </row>
    <row r="20" spans="1:6" ht="12.75" customHeight="1">
      <c r="A20" s="469" t="s">
        <v>1084</v>
      </c>
      <c r="F20" s="569" t="s">
        <v>1094</v>
      </c>
    </row>
    <row r="21" spans="1:6" ht="12.75" customHeight="1">
      <c r="A21" s="128" t="s">
        <v>1085</v>
      </c>
      <c r="F21" s="570" t="s">
        <v>1095</v>
      </c>
    </row>
    <row r="22" spans="1:6" ht="12.75" customHeight="1">
      <c r="A22" s="90"/>
    </row>
    <row r="23" spans="1:6" ht="12.75" customHeight="1">
      <c r="A23" s="90"/>
      <c r="F23" s="672" t="s">
        <v>765</v>
      </c>
    </row>
    <row r="24" spans="1:6" ht="22.5">
      <c r="A24" s="455" t="s">
        <v>1082</v>
      </c>
      <c r="B24" s="455" t="s">
        <v>1328</v>
      </c>
      <c r="C24" s="455" t="s">
        <v>1329</v>
      </c>
      <c r="D24" s="455" t="s">
        <v>719</v>
      </c>
      <c r="E24" s="455" t="s">
        <v>720</v>
      </c>
      <c r="F24" s="455" t="s">
        <v>737</v>
      </c>
    </row>
    <row r="25" spans="1:6" ht="12.75" customHeight="1">
      <c r="A25" s="262" t="s">
        <v>1106</v>
      </c>
      <c r="B25" s="262">
        <v>7620611759</v>
      </c>
      <c r="C25" s="262" t="s">
        <v>1300</v>
      </c>
      <c r="D25" s="262" t="s">
        <v>786</v>
      </c>
      <c r="E25" s="272">
        <v>8089013.9014999997</v>
      </c>
      <c r="F25" s="268">
        <v>1.0266066748082487</v>
      </c>
    </row>
    <row r="26" spans="1:6" ht="12.75" customHeight="1">
      <c r="A26" s="262" t="s">
        <v>787</v>
      </c>
      <c r="B26" s="262">
        <v>34464772270</v>
      </c>
      <c r="C26" s="262" t="s">
        <v>1301</v>
      </c>
      <c r="D26" s="262" t="s">
        <v>1108</v>
      </c>
      <c r="E26" s="272">
        <v>11463195.140000001</v>
      </c>
      <c r="F26" s="268">
        <v>918.57159236174277</v>
      </c>
    </row>
    <row r="27" spans="1:6" ht="12.75" customHeight="1">
      <c r="A27" s="262" t="s">
        <v>789</v>
      </c>
      <c r="B27" s="262">
        <v>23551463350</v>
      </c>
      <c r="C27" s="262" t="s">
        <v>1302</v>
      </c>
      <c r="D27" s="262" t="s">
        <v>1108</v>
      </c>
      <c r="E27" s="272">
        <v>12172915.4</v>
      </c>
      <c r="F27" s="268">
        <v>547.86918654398539</v>
      </c>
    </row>
    <row r="28" spans="1:6" ht="12.75" customHeight="1">
      <c r="A28" s="262" t="s">
        <v>1107</v>
      </c>
      <c r="B28" s="262">
        <v>84595320778</v>
      </c>
      <c r="C28" s="262" t="s">
        <v>1303</v>
      </c>
      <c r="D28" s="262" t="s">
        <v>1108</v>
      </c>
      <c r="E28" s="267">
        <v>2332698.42</v>
      </c>
      <c r="F28" s="268">
        <v>1326.7718476421016</v>
      </c>
    </row>
    <row r="29" spans="1:6" ht="12.75" customHeight="1">
      <c r="A29" s="262" t="s">
        <v>1056</v>
      </c>
      <c r="B29" s="262">
        <v>34988643147</v>
      </c>
      <c r="C29" s="262" t="s">
        <v>1304</v>
      </c>
      <c r="D29" s="262" t="s">
        <v>1108</v>
      </c>
      <c r="E29" s="267">
        <v>10004430.199999999</v>
      </c>
      <c r="F29" s="268">
        <v>919.99343930532541</v>
      </c>
    </row>
    <row r="30" spans="1:6" ht="18.75" customHeight="1">
      <c r="A30" s="476" t="s">
        <v>578</v>
      </c>
      <c r="B30" s="497"/>
      <c r="C30" s="498"/>
      <c r="D30" s="477"/>
      <c r="E30" s="479">
        <f>SUM(E25:E29)</f>
        <v>44062253.061499998</v>
      </c>
      <c r="F30" s="480"/>
    </row>
    <row r="31" spans="1:6" ht="12.75" customHeight="1">
      <c r="A31" s="36" t="s">
        <v>579</v>
      </c>
    </row>
    <row r="32" spans="1:6" ht="12.75" customHeight="1">
      <c r="A32" s="80" t="s">
        <v>717</v>
      </c>
    </row>
    <row r="33" spans="1:8" ht="12.75" customHeight="1">
      <c r="A33" s="573" t="s">
        <v>741</v>
      </c>
      <c r="B33" s="673"/>
      <c r="C33" s="673"/>
      <c r="D33" s="673"/>
      <c r="E33" s="673"/>
      <c r="F33" s="673"/>
    </row>
    <row r="34" spans="1:8" ht="21.75" customHeight="1">
      <c r="A34" s="811" t="s">
        <v>742</v>
      </c>
      <c r="B34" s="811"/>
      <c r="C34" s="811"/>
      <c r="D34" s="811"/>
      <c r="E34" s="811"/>
      <c r="F34" s="811"/>
    </row>
    <row r="35" spans="1:8" ht="12.75" customHeight="1">
      <c r="A35" s="90"/>
    </row>
    <row r="36" spans="1:8" ht="12.75" customHeight="1">
      <c r="A36" s="499" t="s">
        <v>941</v>
      </c>
      <c r="E36" s="500"/>
      <c r="F36" s="501" t="s">
        <v>1094</v>
      </c>
    </row>
    <row r="37" spans="1:8" ht="12.75" customHeight="1">
      <c r="A37" s="571" t="s">
        <v>942</v>
      </c>
      <c r="E37" s="91"/>
      <c r="F37" s="67" t="s">
        <v>1095</v>
      </c>
    </row>
    <row r="38" spans="1:8" ht="12.75" customHeight="1"/>
    <row r="39" spans="1:8" ht="12.75" customHeight="1">
      <c r="F39" s="567" t="s">
        <v>765</v>
      </c>
    </row>
    <row r="40" spans="1:8" ht="35.25" customHeight="1">
      <c r="A40" s="493" t="s">
        <v>770</v>
      </c>
      <c r="B40" s="455" t="s">
        <v>1328</v>
      </c>
      <c r="C40" s="455" t="s">
        <v>1329</v>
      </c>
      <c r="D40" s="493" t="s">
        <v>769</v>
      </c>
      <c r="E40" s="493" t="s">
        <v>767</v>
      </c>
      <c r="F40" s="455" t="s">
        <v>737</v>
      </c>
    </row>
    <row r="41" spans="1:8" ht="12.75" customHeight="1">
      <c r="A41" s="290" t="s">
        <v>288</v>
      </c>
      <c r="B41" s="262">
        <v>40266711905</v>
      </c>
      <c r="C41" s="290" t="s">
        <v>1305</v>
      </c>
      <c r="D41" s="290" t="s">
        <v>289</v>
      </c>
      <c r="E41" s="291">
        <v>81247194.329999998</v>
      </c>
      <c r="F41" s="292">
        <v>248.14</v>
      </c>
    </row>
    <row r="42" spans="1:8" ht="12.75" customHeight="1">
      <c r="A42" s="290" t="s">
        <v>290</v>
      </c>
      <c r="B42" s="262">
        <v>92162729453</v>
      </c>
      <c r="C42" s="290" t="s">
        <v>1306</v>
      </c>
      <c r="D42" s="293" t="s">
        <v>291</v>
      </c>
      <c r="E42" s="291">
        <v>51687681.350000001</v>
      </c>
      <c r="F42" s="292">
        <v>359.41829999999999</v>
      </c>
    </row>
    <row r="43" spans="1:8" ht="18.75" customHeight="1">
      <c r="A43" s="476" t="s">
        <v>578</v>
      </c>
      <c r="B43" s="497"/>
      <c r="C43" s="498"/>
      <c r="D43" s="494"/>
      <c r="E43" s="495">
        <f>SUM(E41:E42)</f>
        <v>132934875.68000001</v>
      </c>
      <c r="F43" s="496"/>
    </row>
    <row r="44" spans="1:8" ht="12.75" customHeight="1">
      <c r="A44" s="68" t="s">
        <v>320</v>
      </c>
    </row>
    <row r="45" spans="1:8" ht="12.75" customHeight="1">
      <c r="A45" s="80" t="s">
        <v>717</v>
      </c>
    </row>
    <row r="46" spans="1:8" ht="12.75" customHeight="1"/>
    <row r="47" spans="1:8" ht="12.75" customHeight="1">
      <c r="A47" s="499" t="s">
        <v>1013</v>
      </c>
      <c r="E47" s="500"/>
      <c r="H47" s="501" t="s">
        <v>1094</v>
      </c>
    </row>
    <row r="48" spans="1:8" ht="12.75" customHeight="1">
      <c r="A48" s="571" t="s">
        <v>1312</v>
      </c>
      <c r="E48" s="91"/>
      <c r="H48" s="67" t="s">
        <v>1095</v>
      </c>
    </row>
    <row r="49" spans="1:8" ht="12.75" customHeight="1">
      <c r="A49" s="572"/>
    </row>
    <row r="50" spans="1:8" ht="12.75" customHeight="1">
      <c r="H50" s="567" t="s">
        <v>766</v>
      </c>
    </row>
    <row r="51" spans="1:8" ht="66.75" customHeight="1">
      <c r="A51" s="493" t="s">
        <v>768</v>
      </c>
      <c r="B51" s="455" t="s">
        <v>1328</v>
      </c>
      <c r="C51" s="455" t="s">
        <v>1329</v>
      </c>
      <c r="D51" s="493" t="s">
        <v>769</v>
      </c>
      <c r="E51" s="493" t="s">
        <v>721</v>
      </c>
      <c r="F51" s="493" t="s">
        <v>1313</v>
      </c>
      <c r="G51" s="493" t="s">
        <v>767</v>
      </c>
      <c r="H51" s="455" t="s">
        <v>737</v>
      </c>
    </row>
    <row r="52" spans="1:8" ht="12.75" customHeight="1">
      <c r="A52" s="290" t="s">
        <v>292</v>
      </c>
      <c r="B52" s="262">
        <v>50454412454</v>
      </c>
      <c r="C52" s="290" t="s">
        <v>1307</v>
      </c>
      <c r="D52" s="293" t="s">
        <v>293</v>
      </c>
      <c r="E52" s="297">
        <v>155000000</v>
      </c>
      <c r="F52" s="297">
        <v>77500000</v>
      </c>
      <c r="G52" s="295">
        <v>39756814.590000004</v>
      </c>
      <c r="H52" s="296">
        <v>0.77359999999999995</v>
      </c>
    </row>
    <row r="53" spans="1:8" ht="12.75" customHeight="1">
      <c r="A53" s="290" t="s">
        <v>294</v>
      </c>
      <c r="B53" s="262">
        <v>79640747340</v>
      </c>
      <c r="C53" s="290" t="s">
        <v>1308</v>
      </c>
      <c r="D53" s="290" t="s">
        <v>289</v>
      </c>
      <c r="E53" s="294">
        <v>380000000</v>
      </c>
      <c r="F53" s="294">
        <v>190000000</v>
      </c>
      <c r="G53" s="295">
        <v>312920035.82999998</v>
      </c>
      <c r="H53" s="296">
        <v>191.54</v>
      </c>
    </row>
    <row r="54" spans="1:8" ht="12.75" customHeight="1">
      <c r="A54" s="290" t="s">
        <v>1114</v>
      </c>
      <c r="B54" s="262">
        <v>37735093339</v>
      </c>
      <c r="C54" s="290" t="s">
        <v>1309</v>
      </c>
      <c r="D54" s="290" t="s">
        <v>289</v>
      </c>
      <c r="E54" s="294">
        <v>600000000</v>
      </c>
      <c r="F54" s="294">
        <v>300000000</v>
      </c>
      <c r="G54" s="295">
        <v>116169234.61</v>
      </c>
      <c r="H54" s="296">
        <v>8.82</v>
      </c>
    </row>
    <row r="55" spans="1:8" ht="12.75" customHeight="1">
      <c r="A55" s="290" t="s">
        <v>296</v>
      </c>
      <c r="B55" s="262">
        <v>61196386099</v>
      </c>
      <c r="C55" s="290" t="s">
        <v>1310</v>
      </c>
      <c r="D55" s="290" t="s">
        <v>297</v>
      </c>
      <c r="E55" s="294">
        <v>340000000</v>
      </c>
      <c r="F55" s="294">
        <v>170000000</v>
      </c>
      <c r="G55" s="295">
        <v>164813155.59999999</v>
      </c>
      <c r="H55" s="296">
        <v>3.71</v>
      </c>
    </row>
    <row r="56" spans="1:8" ht="12.75" customHeight="1">
      <c r="A56" s="290" t="s">
        <v>295</v>
      </c>
      <c r="B56" s="262">
        <v>48379655657</v>
      </c>
      <c r="C56" s="290" t="s">
        <v>1311</v>
      </c>
      <c r="D56" s="293" t="s">
        <v>291</v>
      </c>
      <c r="E56" s="297">
        <v>540000000</v>
      </c>
      <c r="F56" s="297">
        <v>262500000</v>
      </c>
      <c r="G56" s="295">
        <v>249281604.27000001</v>
      </c>
      <c r="H56" s="296">
        <v>220.63200000000001</v>
      </c>
    </row>
    <row r="57" spans="1:8" ht="18.75" customHeight="1">
      <c r="A57" s="476" t="s">
        <v>578</v>
      </c>
      <c r="B57" s="497"/>
      <c r="C57" s="498"/>
      <c r="D57" s="497"/>
      <c r="E57" s="498"/>
      <c r="F57" s="498"/>
      <c r="G57" s="495">
        <f>SUM(G52:G56)</f>
        <v>882940844.89999998</v>
      </c>
      <c r="H57" s="496"/>
    </row>
    <row r="58" spans="1:8" ht="12.75" customHeight="1">
      <c r="A58" s="68" t="s">
        <v>320</v>
      </c>
    </row>
    <row r="59" spans="1:8" ht="12.75" customHeight="1">
      <c r="A59" s="80" t="s">
        <v>717</v>
      </c>
      <c r="E59" s="79"/>
    </row>
    <row r="60" spans="1:8" ht="12.75" customHeight="1">
      <c r="A60" s="566" t="s">
        <v>1330</v>
      </c>
    </row>
    <row r="62" spans="1:8">
      <c r="A62" s="573" t="s">
        <v>740</v>
      </c>
    </row>
    <row r="63" spans="1:8" ht="21" customHeight="1">
      <c r="A63" s="812" t="s">
        <v>739</v>
      </c>
      <c r="B63" s="812"/>
      <c r="C63" s="812"/>
      <c r="D63" s="812"/>
      <c r="E63" s="812"/>
      <c r="F63" s="812"/>
    </row>
    <row r="64" spans="1:8" ht="12.75" customHeight="1">
      <c r="A64" s="574"/>
    </row>
    <row r="65" spans="1:8" ht="12.75" customHeight="1">
      <c r="A65" s="75" t="s">
        <v>317</v>
      </c>
    </row>
    <row r="66" spans="1:8" ht="12.75" customHeight="1"/>
    <row r="67" spans="1:8" ht="12.75" customHeight="1"/>
    <row r="68" spans="1:8" ht="12.75" customHeight="1">
      <c r="A68" s="575"/>
    </row>
    <row r="69" spans="1:8" ht="12.75" customHeight="1">
      <c r="A69" s="573"/>
    </row>
    <row r="70" spans="1:8" ht="12.75" customHeight="1">
      <c r="A70" s="573"/>
    </row>
    <row r="71" spans="1:8" ht="12.75" customHeight="1">
      <c r="A71" s="573"/>
    </row>
    <row r="72" spans="1:8" ht="12.75" customHeight="1">
      <c r="A72" s="574"/>
    </row>
    <row r="73" spans="1:8" ht="12.75" customHeight="1">
      <c r="A73" s="574"/>
    </row>
    <row r="74" spans="1:8" ht="12.75" customHeight="1">
      <c r="A74" s="574"/>
    </row>
    <row r="75" spans="1:8" ht="12.75" customHeight="1">
      <c r="A75" s="574"/>
    </row>
    <row r="76" spans="1:8" ht="12.75" customHeight="1">
      <c r="H76" s="53" t="s">
        <v>712</v>
      </c>
    </row>
    <row r="77" spans="1:8" ht="12.75" customHeight="1"/>
  </sheetData>
  <sortState ref="A6:D15">
    <sortCondition ref="B6"/>
  </sortState>
  <mergeCells count="2">
    <mergeCell ref="A34:F34"/>
    <mergeCell ref="A63:F63"/>
  </mergeCells>
  <hyperlinks>
    <hyperlink ref="A65" location="'2 Sadržaj'!A1" display="Sadržaj / Contents"/>
  </hyperlinks>
  <pageMargins left="0.7" right="0.7" top="0.75" bottom="0.75" header="0.3" footer="0.3"/>
  <pageSetup paperSize="9" scale="67"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15"/>
  <sheetViews>
    <sheetView showGridLines="0" zoomScaleNormal="100" workbookViewId="0"/>
  </sheetViews>
  <sheetFormatPr defaultRowHeight="15"/>
  <cols>
    <col min="1" max="1" width="32.28515625" customWidth="1"/>
    <col min="2" max="2" width="10.42578125" bestFit="1" customWidth="1"/>
    <col min="3" max="3" width="12.42578125" bestFit="1" customWidth="1"/>
    <col min="4" max="4" width="24.28515625" bestFit="1" customWidth="1"/>
    <col min="5" max="5" width="13.140625" bestFit="1" customWidth="1"/>
  </cols>
  <sheetData>
    <row r="1" spans="1:6" ht="12.75" customHeight="1">
      <c r="A1" s="482" t="s">
        <v>943</v>
      </c>
      <c r="F1" s="491" t="str">
        <f>Naslovnica!A20</f>
        <v>Ožujak 2016.</v>
      </c>
    </row>
    <row r="2" spans="1:6" ht="12.75" customHeight="1">
      <c r="A2" s="125" t="s">
        <v>1136</v>
      </c>
      <c r="F2" s="585" t="str">
        <f>Naslovnica!A24</f>
        <v>March 2016</v>
      </c>
    </row>
    <row r="3" spans="1:6" ht="12.75" customHeight="1"/>
    <row r="4" spans="1:6" ht="12.75" customHeight="1">
      <c r="F4" s="589" t="s">
        <v>765</v>
      </c>
    </row>
    <row r="5" spans="1:6" ht="54.75">
      <c r="A5" s="493" t="s">
        <v>1096</v>
      </c>
      <c r="B5" s="455" t="s">
        <v>1331</v>
      </c>
      <c r="C5" s="455" t="s">
        <v>1329</v>
      </c>
      <c r="D5" s="493" t="s">
        <v>769</v>
      </c>
      <c r="E5" s="493" t="s">
        <v>767</v>
      </c>
      <c r="F5" s="493" t="s">
        <v>771</v>
      </c>
    </row>
    <row r="6" spans="1:6">
      <c r="A6" s="284" t="s">
        <v>796</v>
      </c>
      <c r="B6" s="262">
        <v>2250182111</v>
      </c>
      <c r="C6" s="262" t="s">
        <v>1314</v>
      </c>
      <c r="D6" s="705" t="s">
        <v>257</v>
      </c>
      <c r="E6" s="285">
        <v>28478715.510000002</v>
      </c>
      <c r="F6" s="591">
        <v>748.1010369153289</v>
      </c>
    </row>
    <row r="7" spans="1:6">
      <c r="A7" s="284" t="s">
        <v>1093</v>
      </c>
      <c r="B7" s="262">
        <v>66839822146</v>
      </c>
      <c r="C7" s="262" t="s">
        <v>1315</v>
      </c>
      <c r="D7" s="705" t="s">
        <v>257</v>
      </c>
      <c r="E7" s="285">
        <v>21435508.41</v>
      </c>
      <c r="F7" s="591">
        <v>732.62207015883257</v>
      </c>
    </row>
    <row r="8" spans="1:6">
      <c r="A8" s="476" t="s">
        <v>578</v>
      </c>
      <c r="B8" s="497"/>
      <c r="C8" s="498"/>
      <c r="D8" s="487"/>
      <c r="E8" s="488">
        <f>SUM(E6:E7)</f>
        <v>49914223.920000002</v>
      </c>
      <c r="F8" s="489"/>
    </row>
    <row r="9" spans="1:6" ht="12.75" customHeight="1">
      <c r="A9" s="36" t="s">
        <v>580</v>
      </c>
    </row>
    <row r="10" spans="1:6" ht="12.75" customHeight="1"/>
    <row r="11" spans="1:6" ht="12.75" customHeight="1">
      <c r="A11" s="482" t="s">
        <v>1141</v>
      </c>
      <c r="F11" s="491" t="s">
        <v>1190</v>
      </c>
    </row>
    <row r="12" spans="1:6" ht="12.75" customHeight="1">
      <c r="A12" s="125" t="s">
        <v>1142</v>
      </c>
      <c r="F12" s="585" t="s">
        <v>1191</v>
      </c>
    </row>
    <row r="13" spans="1:6" ht="12.75" customHeight="1"/>
    <row r="14" spans="1:6" ht="12.75" customHeight="1">
      <c r="F14" s="64" t="s">
        <v>765</v>
      </c>
    </row>
    <row r="15" spans="1:6" ht="54.75">
      <c r="A15" s="493" t="s">
        <v>764</v>
      </c>
      <c r="B15" s="455" t="s">
        <v>1331</v>
      </c>
      <c r="C15" s="455" t="s">
        <v>1329</v>
      </c>
      <c r="D15" s="493" t="s">
        <v>769</v>
      </c>
      <c r="E15" s="493" t="s">
        <v>767</v>
      </c>
      <c r="F15" s="493" t="s">
        <v>771</v>
      </c>
    </row>
    <row r="16" spans="1:6">
      <c r="A16" s="688" t="s">
        <v>1149</v>
      </c>
      <c r="B16" s="262"/>
      <c r="C16" s="262"/>
      <c r="D16" s="284"/>
      <c r="E16" s="284"/>
      <c r="F16" s="284"/>
    </row>
    <row r="17" spans="1:6">
      <c r="A17" s="284" t="s">
        <v>1097</v>
      </c>
      <c r="B17" s="262">
        <v>6371858079</v>
      </c>
      <c r="C17" s="262" t="s">
        <v>1316</v>
      </c>
      <c r="D17" s="705" t="s">
        <v>319</v>
      </c>
      <c r="E17" s="285">
        <v>224078940.41</v>
      </c>
      <c r="F17" s="286">
        <v>73.554889844400861</v>
      </c>
    </row>
    <row r="18" spans="1:6" ht="15" customHeight="1">
      <c r="A18" s="284" t="s">
        <v>1033</v>
      </c>
      <c r="B18" s="262">
        <v>75111210338</v>
      </c>
      <c r="C18" s="262" t="s">
        <v>1317</v>
      </c>
      <c r="D18" s="706" t="s">
        <v>1045</v>
      </c>
      <c r="E18" s="285">
        <v>19922647.510000002</v>
      </c>
      <c r="F18" s="286">
        <v>39.372821166007903</v>
      </c>
    </row>
    <row r="19" spans="1:6">
      <c r="A19" s="476" t="s">
        <v>1152</v>
      </c>
      <c r="B19" s="455"/>
      <c r="C19" s="455"/>
      <c r="D19" s="686"/>
      <c r="E19" s="488">
        <f>SUM(E17:E18)</f>
        <v>244001587.91999999</v>
      </c>
      <c r="F19" s="687"/>
    </row>
    <row r="20" spans="1:6">
      <c r="A20" s="688"/>
      <c r="B20" s="262"/>
      <c r="C20" s="262"/>
      <c r="D20" s="287"/>
      <c r="E20" s="285"/>
      <c r="F20" s="708" t="s">
        <v>1145</v>
      </c>
    </row>
    <row r="21" spans="1:6">
      <c r="A21" s="688" t="s">
        <v>1150</v>
      </c>
      <c r="B21" s="262"/>
      <c r="C21" s="262"/>
      <c r="D21" s="287"/>
      <c r="E21" s="285"/>
      <c r="F21" s="709" t="s">
        <v>1144</v>
      </c>
    </row>
    <row r="22" spans="1:6">
      <c r="A22" s="284" t="s">
        <v>1099</v>
      </c>
      <c r="B22" s="262">
        <v>8269700991</v>
      </c>
      <c r="C22" s="262" t="s">
        <v>1318</v>
      </c>
      <c r="D22" s="284" t="s">
        <v>700</v>
      </c>
      <c r="E22" s="285">
        <v>1149368210.6500001</v>
      </c>
      <c r="F22" s="286">
        <v>298.88646775803721</v>
      </c>
    </row>
    <row r="23" spans="1:6" ht="15" customHeight="1">
      <c r="A23" s="476" t="s">
        <v>1151</v>
      </c>
      <c r="B23" s="497"/>
      <c r="C23" s="498"/>
      <c r="D23" s="686"/>
      <c r="E23" s="488">
        <f>SUM(E22)</f>
        <v>1149368210.6500001</v>
      </c>
      <c r="F23" s="687"/>
    </row>
    <row r="24" spans="1:6" ht="12.75" customHeight="1">
      <c r="A24" s="36" t="s">
        <v>580</v>
      </c>
    </row>
    <row r="25" spans="1:6" ht="12.75" customHeight="1">
      <c r="A25" s="560" t="s">
        <v>1143</v>
      </c>
      <c r="C25" s="79"/>
    </row>
    <row r="26" spans="1:6" ht="12.75" customHeight="1"/>
    <row r="27" spans="1:6" ht="12.75" customHeight="1">
      <c r="A27" s="490" t="s">
        <v>944</v>
      </c>
      <c r="F27" s="491" t="s">
        <v>1190</v>
      </c>
    </row>
    <row r="28" spans="1:6" ht="12.75" customHeight="1">
      <c r="A28" s="584" t="s">
        <v>1137</v>
      </c>
      <c r="F28" s="585" t="s">
        <v>1191</v>
      </c>
    </row>
    <row r="29" spans="1:6" ht="12.75" customHeight="1"/>
    <row r="30" spans="1:6" ht="12.75" customHeight="1">
      <c r="F30" s="64" t="s">
        <v>765</v>
      </c>
    </row>
    <row r="31" spans="1:6" ht="54.75">
      <c r="A31" s="493" t="s">
        <v>764</v>
      </c>
      <c r="B31" s="455" t="s">
        <v>1331</v>
      </c>
      <c r="C31" s="455" t="s">
        <v>1329</v>
      </c>
      <c r="D31" s="493" t="s">
        <v>769</v>
      </c>
      <c r="E31" s="493" t="s">
        <v>767</v>
      </c>
      <c r="F31" s="493" t="s">
        <v>771</v>
      </c>
    </row>
    <row r="32" spans="1:6" ht="15" customHeight="1">
      <c r="A32" s="284" t="s">
        <v>1098</v>
      </c>
      <c r="B32" s="262">
        <v>56903349567</v>
      </c>
      <c r="C32" s="262" t="s">
        <v>1319</v>
      </c>
      <c r="D32" s="705" t="s">
        <v>1045</v>
      </c>
      <c r="E32" s="285">
        <v>75903054</v>
      </c>
      <c r="F32" s="286">
        <v>37.891431190132444</v>
      </c>
    </row>
    <row r="33" spans="1:6" ht="15" customHeight="1">
      <c r="A33" s="476" t="s">
        <v>578</v>
      </c>
      <c r="B33" s="497"/>
      <c r="C33" s="498"/>
      <c r="D33" s="487"/>
      <c r="E33" s="488">
        <f>SUM(E32:E32)</f>
        <v>75903054</v>
      </c>
      <c r="F33" s="489"/>
    </row>
    <row r="34" spans="1:6" ht="12.75" customHeight="1">
      <c r="A34" s="36" t="s">
        <v>580</v>
      </c>
    </row>
    <row r="35" spans="1:6" ht="12.75" customHeight="1">
      <c r="A35" s="51"/>
    </row>
    <row r="36" spans="1:6" ht="19.5" customHeight="1">
      <c r="A36" s="813" t="s">
        <v>741</v>
      </c>
      <c r="B36" s="813"/>
      <c r="C36" s="813"/>
      <c r="D36" s="813"/>
    </row>
    <row r="37" spans="1:6" ht="21.75" customHeight="1">
      <c r="A37" s="811" t="s">
        <v>742</v>
      </c>
      <c r="B37" s="811"/>
      <c r="C37" s="811"/>
      <c r="D37" s="811"/>
      <c r="E37" s="90"/>
      <c r="F37" s="90"/>
    </row>
    <row r="38" spans="1:6" ht="12.75" customHeight="1">
      <c r="A38" s="51"/>
    </row>
    <row r="39" spans="1:6" ht="12.75" customHeight="1"/>
    <row r="40" spans="1:6" ht="12.75" customHeight="1">
      <c r="A40" s="492" t="s">
        <v>945</v>
      </c>
      <c r="E40" s="372" t="str">
        <f>Naslovnica!A20</f>
        <v>Ožujak 2016.</v>
      </c>
    </row>
    <row r="41" spans="1:6" ht="12.75" customHeight="1">
      <c r="A41" s="584" t="s">
        <v>946</v>
      </c>
      <c r="E41" s="118" t="str">
        <f>Naslovnica!A24</f>
        <v>March 2016</v>
      </c>
    </row>
    <row r="42" spans="1:6" ht="12.75" customHeight="1"/>
    <row r="43" spans="1:6" ht="12.75" customHeight="1">
      <c r="E43" s="77" t="s">
        <v>766</v>
      </c>
    </row>
    <row r="44" spans="1:6" ht="22.5" customHeight="1">
      <c r="A44" s="493" t="s">
        <v>772</v>
      </c>
      <c r="B44" s="455" t="s">
        <v>1331</v>
      </c>
      <c r="C44" s="455" t="s">
        <v>1329</v>
      </c>
      <c r="D44" s="493" t="s">
        <v>769</v>
      </c>
      <c r="E44" s="493" t="s">
        <v>767</v>
      </c>
    </row>
    <row r="45" spans="1:6" ht="22.5" customHeight="1">
      <c r="A45" s="288" t="s">
        <v>285</v>
      </c>
      <c r="B45" s="262">
        <v>39146857475</v>
      </c>
      <c r="C45" s="262" t="s">
        <v>1320</v>
      </c>
      <c r="D45" s="707" t="s">
        <v>245</v>
      </c>
      <c r="E45" s="289">
        <v>685915707.97000003</v>
      </c>
    </row>
    <row r="46" spans="1:6" ht="15" customHeight="1">
      <c r="A46" s="288" t="s">
        <v>286</v>
      </c>
      <c r="B46" s="262">
        <v>76591684374</v>
      </c>
      <c r="C46" s="262" t="s">
        <v>1321</v>
      </c>
      <c r="D46" s="707" t="s">
        <v>287</v>
      </c>
      <c r="E46" s="289">
        <v>193041844.11039984</v>
      </c>
    </row>
    <row r="47" spans="1:6" ht="12.75" customHeight="1">
      <c r="A47" s="36" t="s">
        <v>580</v>
      </c>
    </row>
    <row r="48" spans="1:6" ht="12.75" customHeight="1"/>
    <row r="49" spans="1:6">
      <c r="A49" s="566" t="s">
        <v>1332</v>
      </c>
      <c r="B49" s="685"/>
      <c r="C49" s="685"/>
      <c r="D49" s="685"/>
    </row>
    <row r="50" spans="1:6">
      <c r="B50" s="90"/>
      <c r="C50" s="90"/>
      <c r="D50" s="90"/>
    </row>
    <row r="51" spans="1:6" ht="12.75" customHeight="1">
      <c r="A51" s="75" t="s">
        <v>317</v>
      </c>
    </row>
    <row r="52" spans="1:6" ht="12.75" customHeight="1"/>
    <row r="53" spans="1:6" ht="12.75" customHeight="1">
      <c r="F53" s="53" t="s">
        <v>722</v>
      </c>
    </row>
    <row r="54" spans="1:6" ht="12.75" customHeight="1"/>
    <row r="55" spans="1:6" ht="12.75" customHeight="1"/>
    <row r="56" spans="1:6" ht="12.75" customHeight="1"/>
    <row r="57" spans="1:6" ht="12.75" customHeight="1"/>
    <row r="58" spans="1:6" ht="12.75" customHeight="1"/>
    <row r="59" spans="1:6" ht="12.75" customHeight="1"/>
    <row r="60" spans="1:6" ht="12.75" customHeight="1"/>
    <row r="61" spans="1:6" ht="12.75" customHeight="1"/>
    <row r="62" spans="1:6" ht="12.75" customHeight="1"/>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sheetData>
  <mergeCells count="2">
    <mergeCell ref="A36:D36"/>
    <mergeCell ref="A37:D37"/>
  </mergeCells>
  <hyperlinks>
    <hyperlink ref="A51" location="'2 Sadržaj'!A1" display="Sadržaj / Contents"/>
  </hyperlinks>
  <pageMargins left="0.7" right="0.7" top="0.75" bottom="0.75" header="0.3" footer="0.3"/>
  <pageSetup paperSize="9" scale="86"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206"/>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518" t="s">
        <v>439</v>
      </c>
      <c r="B1" s="519"/>
      <c r="C1" s="519"/>
      <c r="D1" s="519"/>
      <c r="E1" s="549"/>
      <c r="F1" s="531"/>
      <c r="G1" s="520" t="s">
        <v>1160</v>
      </c>
    </row>
    <row r="2" spans="1:7" ht="15" customHeight="1">
      <c r="A2" s="521" t="s">
        <v>440</v>
      </c>
      <c r="B2" s="519"/>
      <c r="C2" s="519"/>
      <c r="D2" s="519"/>
      <c r="E2" s="550"/>
      <c r="F2" s="531"/>
      <c r="G2" s="522" t="s">
        <v>1161</v>
      </c>
    </row>
    <row r="3" spans="1:7" ht="12.75" customHeight="1">
      <c r="A3" s="69" t="s">
        <v>298</v>
      </c>
    </row>
    <row r="4" spans="1:7" ht="12.75" customHeight="1"/>
    <row r="5" spans="1:7" ht="12.75" customHeight="1">
      <c r="A5" s="503" t="s">
        <v>947</v>
      </c>
    </row>
    <row r="6" spans="1:7" ht="12.75" customHeight="1">
      <c r="A6" s="70" t="s">
        <v>948</v>
      </c>
    </row>
    <row r="7" spans="1:7" ht="12.75" customHeight="1"/>
    <row r="8" spans="1:7" ht="34.5" customHeight="1">
      <c r="A8" s="502" t="s">
        <v>299</v>
      </c>
      <c r="B8" s="819" t="s">
        <v>613</v>
      </c>
      <c r="C8" s="819"/>
    </row>
    <row r="9" spans="1:7" ht="12.75" customHeight="1">
      <c r="A9" s="680" t="s">
        <v>1058</v>
      </c>
      <c r="B9" s="298">
        <v>23</v>
      </c>
      <c r="C9" s="299"/>
      <c r="D9" s="78"/>
      <c r="F9" s="78"/>
    </row>
    <row r="10" spans="1:7" ht="12.75" customHeight="1">
      <c r="A10" s="681" t="s">
        <v>1081</v>
      </c>
      <c r="B10" s="298">
        <v>22</v>
      </c>
      <c r="C10" s="299"/>
      <c r="F10" s="88"/>
    </row>
    <row r="11" spans="1:7" ht="12.75" customHeight="1">
      <c r="A11" s="680" t="s">
        <v>1100</v>
      </c>
      <c r="B11" s="298">
        <v>21</v>
      </c>
      <c r="C11" s="299"/>
      <c r="F11" s="88"/>
    </row>
    <row r="12" spans="1:7" ht="12.75" customHeight="1">
      <c r="A12" s="682" t="s">
        <v>1124</v>
      </c>
      <c r="B12" s="298">
        <v>21</v>
      </c>
      <c r="C12" s="299"/>
    </row>
    <row r="13" spans="1:7" ht="12.75" customHeight="1">
      <c r="A13" s="682" t="s">
        <v>1155</v>
      </c>
      <c r="B13" s="298">
        <v>21</v>
      </c>
      <c r="C13" s="299"/>
    </row>
    <row r="14" spans="1:7" ht="12.75" customHeight="1">
      <c r="A14" s="27" t="s">
        <v>303</v>
      </c>
    </row>
    <row r="15" spans="1:7" ht="12.75" customHeight="1"/>
    <row r="16" spans="1:7" ht="12.75" customHeight="1">
      <c r="A16" s="503" t="s">
        <v>949</v>
      </c>
    </row>
    <row r="17" spans="1:9" ht="12.75" customHeight="1">
      <c r="A17" s="70" t="s">
        <v>950</v>
      </c>
    </row>
    <row r="18" spans="1:9" ht="12.75" customHeight="1">
      <c r="E18" s="821" t="s">
        <v>616</v>
      </c>
      <c r="F18" s="821"/>
      <c r="G18" s="821"/>
    </row>
    <row r="19" spans="1:9" ht="73.5" customHeight="1">
      <c r="A19" s="819" t="s">
        <v>642</v>
      </c>
      <c r="B19" s="819" t="s">
        <v>608</v>
      </c>
      <c r="C19" s="820"/>
      <c r="D19" s="820"/>
      <c r="E19" s="819" t="s">
        <v>699</v>
      </c>
      <c r="F19" s="786"/>
      <c r="G19" s="786"/>
    </row>
    <row r="20" spans="1:9" ht="27.75" customHeight="1">
      <c r="A20" s="819"/>
      <c r="B20" s="556" t="s">
        <v>1174</v>
      </c>
      <c r="C20" s="556" t="s">
        <v>1155</v>
      </c>
      <c r="D20" s="434" t="s">
        <v>1077</v>
      </c>
      <c r="E20" s="556" t="s">
        <v>1174</v>
      </c>
      <c r="F20" s="556" t="s">
        <v>1155</v>
      </c>
      <c r="G20" s="669" t="s">
        <v>1077</v>
      </c>
    </row>
    <row r="21" spans="1:9" ht="16.5" customHeight="1">
      <c r="A21" s="300" t="s">
        <v>300</v>
      </c>
      <c r="B21" s="301">
        <v>50686</v>
      </c>
      <c r="C21" s="301">
        <v>50682</v>
      </c>
      <c r="D21" s="302">
        <v>-7.8917255257862133E-5</v>
      </c>
      <c r="E21" s="301">
        <v>3738913.0244699996</v>
      </c>
      <c r="F21" s="301">
        <v>3551052.7917499999</v>
      </c>
      <c r="G21" s="303">
        <v>-5.0244611599819015E-2</v>
      </c>
      <c r="H21" s="78"/>
      <c r="I21" s="150"/>
    </row>
    <row r="22" spans="1:9" ht="16.5" customHeight="1">
      <c r="A22" s="300" t="s">
        <v>301</v>
      </c>
      <c r="B22" s="301">
        <v>57461</v>
      </c>
      <c r="C22" s="301">
        <v>60069</v>
      </c>
      <c r="D22" s="302">
        <v>4.5387306172882474E-2</v>
      </c>
      <c r="E22" s="301">
        <v>10269732.080950001</v>
      </c>
      <c r="F22" s="301">
        <v>10308446.58065</v>
      </c>
      <c r="G22" s="303">
        <v>3.7697672534040792E-3</v>
      </c>
    </row>
    <row r="23" spans="1:9" ht="16.5" customHeight="1">
      <c r="A23" s="300" t="s">
        <v>302</v>
      </c>
      <c r="B23" s="301">
        <v>1800</v>
      </c>
      <c r="C23" s="301">
        <v>1210</v>
      </c>
      <c r="D23" s="302">
        <v>-0.32777777777777778</v>
      </c>
      <c r="E23" s="301">
        <v>121358.746</v>
      </c>
      <c r="F23" s="301">
        <v>75792.842950000006</v>
      </c>
      <c r="G23" s="303">
        <v>-0.37546451781892998</v>
      </c>
    </row>
    <row r="24" spans="1:9" ht="16.5" customHeight="1">
      <c r="A24" s="304" t="s">
        <v>129</v>
      </c>
      <c r="B24" s="305">
        <v>109947</v>
      </c>
      <c r="C24" s="305">
        <v>111961</v>
      </c>
      <c r="D24" s="306">
        <v>1.8317916814465152E-2</v>
      </c>
      <c r="E24" s="305">
        <v>14130003.85142</v>
      </c>
      <c r="F24" s="305">
        <v>13935292.21535</v>
      </c>
      <c r="G24" s="307">
        <v>-1.3780012950982487E-2</v>
      </c>
    </row>
    <row r="25" spans="1:9" ht="12.75" customHeight="1">
      <c r="A25" s="27" t="s">
        <v>303</v>
      </c>
    </row>
    <row r="26" spans="1:9" ht="27" customHeight="1">
      <c r="A26" s="814" t="s">
        <v>1180</v>
      </c>
      <c r="B26" s="814"/>
      <c r="C26" s="814"/>
      <c r="D26" s="814"/>
      <c r="E26" s="814"/>
      <c r="F26" s="818"/>
      <c r="G26" s="818"/>
    </row>
    <row r="27" spans="1:9" ht="71.25" customHeight="1">
      <c r="A27" s="815" t="s">
        <v>1088</v>
      </c>
      <c r="B27" s="815"/>
      <c r="C27" s="815"/>
      <c r="D27" s="815"/>
      <c r="E27" s="815"/>
      <c r="F27" s="815"/>
      <c r="G27" s="815"/>
    </row>
    <row r="28" spans="1:9" ht="23.25" customHeight="1">
      <c r="A28" s="816" t="s">
        <v>1179</v>
      </c>
      <c r="B28" s="817"/>
      <c r="C28" s="817"/>
      <c r="D28" s="817"/>
      <c r="E28" s="817"/>
      <c r="F28" s="817"/>
      <c r="G28" s="817"/>
    </row>
    <row r="29" spans="1:9" ht="12.75" customHeight="1"/>
    <row r="30" spans="1:9" ht="12.75" customHeight="1">
      <c r="A30" s="503" t="s">
        <v>951</v>
      </c>
    </row>
    <row r="31" spans="1:9" ht="12.75" customHeight="1">
      <c r="A31" s="70" t="s">
        <v>952</v>
      </c>
    </row>
    <row r="32" spans="1:9" ht="12.75" customHeight="1">
      <c r="E32" s="821" t="s">
        <v>616</v>
      </c>
      <c r="F32" s="821"/>
      <c r="G32" s="821"/>
    </row>
    <row r="33" spans="1:9" ht="78" customHeight="1">
      <c r="A33" s="819" t="s">
        <v>642</v>
      </c>
      <c r="B33" s="819" t="s">
        <v>609</v>
      </c>
      <c r="C33" s="820"/>
      <c r="D33" s="504"/>
      <c r="E33" s="819" t="s">
        <v>614</v>
      </c>
      <c r="F33" s="786"/>
      <c r="G33" s="786"/>
    </row>
    <row r="34" spans="1:9" ht="32.25" customHeight="1">
      <c r="A34" s="819"/>
      <c r="B34" s="556" t="s">
        <v>1175</v>
      </c>
      <c r="C34" s="556" t="s">
        <v>1176</v>
      </c>
      <c r="D34" s="669" t="s">
        <v>1077</v>
      </c>
      <c r="E34" s="556" t="s">
        <v>1175</v>
      </c>
      <c r="F34" s="556" t="s">
        <v>1176</v>
      </c>
      <c r="G34" s="669" t="s">
        <v>1077</v>
      </c>
    </row>
    <row r="35" spans="1:9" ht="16.5" customHeight="1">
      <c r="A35" s="300" t="s">
        <v>300</v>
      </c>
      <c r="B35" s="301">
        <v>17308</v>
      </c>
      <c r="C35" s="301">
        <v>17759</v>
      </c>
      <c r="D35" s="302">
        <v>2.605731453663046E-2</v>
      </c>
      <c r="E35" s="301">
        <v>1867401.1974800001</v>
      </c>
      <c r="F35" s="301">
        <v>1615768.90564</v>
      </c>
      <c r="G35" s="308">
        <v>-0.13474998954674017</v>
      </c>
      <c r="H35" s="78"/>
      <c r="I35" s="78"/>
    </row>
    <row r="36" spans="1:9" ht="16.5" customHeight="1">
      <c r="A36" s="300" t="s">
        <v>301</v>
      </c>
      <c r="B36" s="301">
        <v>17327</v>
      </c>
      <c r="C36" s="301">
        <v>18571</v>
      </c>
      <c r="D36" s="302">
        <v>7.1795463727131067E-2</v>
      </c>
      <c r="E36" s="301">
        <v>3359561.9915700001</v>
      </c>
      <c r="F36" s="301">
        <v>3660408.4877600004</v>
      </c>
      <c r="G36" s="308">
        <v>8.9549321293936862E-2</v>
      </c>
      <c r="H36" s="78"/>
    </row>
    <row r="37" spans="1:9" ht="16.5" customHeight="1">
      <c r="A37" s="304" t="s">
        <v>129</v>
      </c>
      <c r="B37" s="305">
        <v>34635</v>
      </c>
      <c r="C37" s="305">
        <v>36330</v>
      </c>
      <c r="D37" s="306">
        <v>4.8938934603724553E-2</v>
      </c>
      <c r="E37" s="305">
        <v>5226963.1890500002</v>
      </c>
      <c r="F37" s="305">
        <v>5276177.3934000004</v>
      </c>
      <c r="G37" s="309">
        <v>9.4154488122471201E-3</v>
      </c>
    </row>
    <row r="38" spans="1:9" ht="12.75" customHeight="1">
      <c r="A38" s="27" t="s">
        <v>303</v>
      </c>
    </row>
    <row r="39" spans="1:9" ht="30.75" customHeight="1">
      <c r="A39" s="814" t="s">
        <v>1181</v>
      </c>
      <c r="B39" s="814"/>
      <c r="C39" s="814"/>
      <c r="D39" s="814"/>
      <c r="E39" s="814"/>
      <c r="F39" s="814"/>
      <c r="G39" s="814"/>
    </row>
    <row r="40" spans="1:9" ht="81.75" customHeight="1">
      <c r="A40" s="815" t="s">
        <v>1089</v>
      </c>
      <c r="B40" s="815"/>
      <c r="C40" s="815"/>
      <c r="D40" s="815"/>
      <c r="E40" s="815"/>
      <c r="F40" s="815"/>
      <c r="G40" s="815"/>
    </row>
    <row r="41" spans="1:9" ht="24.75" customHeight="1">
      <c r="A41" s="816" t="s">
        <v>1179</v>
      </c>
      <c r="B41" s="817"/>
      <c r="C41" s="817"/>
      <c r="D41" s="817"/>
      <c r="E41" s="817"/>
      <c r="F41" s="817"/>
      <c r="G41" s="817"/>
    </row>
    <row r="42" spans="1:9" ht="12.75" customHeight="1"/>
    <row r="43" spans="1:9" ht="12.75" customHeight="1">
      <c r="A43" s="371" t="s">
        <v>1182</v>
      </c>
    </row>
    <row r="44" spans="1:9" ht="12.75" customHeight="1">
      <c r="A44" s="15" t="s">
        <v>1183</v>
      </c>
    </row>
    <row r="45" spans="1:9" ht="12.75" customHeight="1"/>
    <row r="46" spans="1:9" ht="12.75" customHeight="1"/>
    <row r="47" spans="1:9" ht="12.75" customHeight="1">
      <c r="G47" s="78"/>
    </row>
    <row r="48" spans="1:9" ht="12.75" customHeight="1"/>
    <row r="49" spans="1:8" ht="12.75" customHeight="1"/>
    <row r="50" spans="1:8" ht="12.75" customHeight="1">
      <c r="H50" s="78"/>
    </row>
    <row r="51" spans="1:8" ht="12.75" customHeight="1"/>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c r="A64" s="136" t="s">
        <v>303</v>
      </c>
    </row>
    <row r="65" spans="1:9" ht="12.75" customHeight="1">
      <c r="A65" s="27"/>
    </row>
    <row r="66" spans="1:9" ht="12.75" customHeight="1">
      <c r="A66" s="371" t="s">
        <v>1184</v>
      </c>
    </row>
    <row r="67" spans="1:9" ht="12.75" customHeight="1">
      <c r="A67" s="15" t="s">
        <v>1185</v>
      </c>
    </row>
    <row r="68" spans="1:9" ht="12.75" customHeight="1"/>
    <row r="69" spans="1:9" ht="12.75" customHeight="1"/>
    <row r="70" spans="1:9" ht="12.75" customHeight="1"/>
    <row r="71" spans="1:9" ht="12.75" customHeight="1">
      <c r="G71" s="78"/>
    </row>
    <row r="72" spans="1:9" ht="12.75" customHeight="1"/>
    <row r="73" spans="1:9" ht="12.75" customHeight="1">
      <c r="I73" s="78"/>
    </row>
    <row r="74" spans="1:9" ht="12.75" customHeight="1"/>
    <row r="75" spans="1:9" ht="12.75" customHeight="1"/>
    <row r="76" spans="1:9" ht="12.75" customHeight="1"/>
    <row r="77" spans="1:9" ht="12.75" customHeight="1"/>
    <row r="78" spans="1:9" ht="12.75" customHeight="1"/>
    <row r="79" spans="1:9" ht="12.75" customHeight="1"/>
    <row r="80" spans="1:9" ht="12.75" customHeight="1"/>
    <row r="81" spans="1:1" ht="12.75" customHeight="1"/>
    <row r="82" spans="1:1" ht="12.75" customHeight="1"/>
    <row r="83" spans="1:1" ht="12.75" customHeight="1"/>
    <row r="84" spans="1:1" ht="12.75" customHeight="1"/>
    <row r="85" spans="1:1" ht="12.75" customHeight="1"/>
    <row r="86" spans="1:1" ht="12.75" customHeight="1"/>
    <row r="87" spans="1:1" ht="12.75" customHeight="1">
      <c r="A87" s="136" t="s">
        <v>303</v>
      </c>
    </row>
    <row r="88" spans="1:1" ht="12.75" customHeight="1"/>
    <row r="89" spans="1:1" ht="12.75" customHeight="1"/>
    <row r="90" spans="1:1" ht="12.75" customHeight="1"/>
    <row r="91" spans="1:1" ht="12.75" customHeight="1">
      <c r="A91" s="75" t="s">
        <v>317</v>
      </c>
    </row>
    <row r="92" spans="1:1" ht="12.75" customHeight="1"/>
    <row r="93" spans="1:1" ht="12.75" customHeight="1"/>
    <row r="94" spans="1:1" ht="12.75" customHeight="1"/>
    <row r="95" spans="1:1" ht="12.75" customHeight="1"/>
    <row r="96" spans="1:1" ht="12.75" customHeight="1"/>
    <row r="97" spans="7:7" ht="12.75" customHeight="1"/>
    <row r="98" spans="7:7" ht="12.75" customHeight="1"/>
    <row r="99" spans="7:7" ht="12.75" customHeight="1"/>
    <row r="100" spans="7:7" ht="12.75" customHeight="1"/>
    <row r="101" spans="7:7" ht="12.75" customHeight="1"/>
    <row r="102" spans="7:7" ht="12.75" customHeight="1">
      <c r="G102" s="53" t="s">
        <v>200</v>
      </c>
    </row>
    <row r="103" spans="7:7" ht="12.75" customHeight="1"/>
    <row r="104" spans="7:7" ht="12.75" customHeight="1"/>
    <row r="105" spans="7:7" ht="12.75" customHeight="1"/>
    <row r="106" spans="7:7" ht="12.75" customHeight="1"/>
    <row r="107" spans="7:7" ht="12.75" customHeight="1"/>
    <row r="108" spans="7:7" ht="12.75" customHeight="1"/>
    <row r="109" spans="7:7" ht="12.75" customHeight="1"/>
    <row r="110" spans="7:7" ht="12.75" customHeight="1"/>
    <row r="111" spans="7:7" ht="12.75" customHeight="1"/>
    <row r="112" spans="7: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sheetData>
  <mergeCells count="15">
    <mergeCell ref="B8:C8"/>
    <mergeCell ref="A19:A20"/>
    <mergeCell ref="B19:D19"/>
    <mergeCell ref="E19:G19"/>
    <mergeCell ref="E18:G18"/>
    <mergeCell ref="A39:G39"/>
    <mergeCell ref="A40:G40"/>
    <mergeCell ref="A41:G41"/>
    <mergeCell ref="A26:G26"/>
    <mergeCell ref="A27:G27"/>
    <mergeCell ref="A28:G28"/>
    <mergeCell ref="A33:A34"/>
    <mergeCell ref="B33:C33"/>
    <mergeCell ref="E33:G33"/>
    <mergeCell ref="E32:G32"/>
  </mergeCells>
  <hyperlinks>
    <hyperlink ref="A91" location="'2 Sadržaj'!A1" display="Sadržaj / Contents"/>
  </hyperlinks>
  <pageMargins left="0.7" right="0.7" top="0.75" bottom="0.75" header="0.3" footer="0.3"/>
  <pageSetup paperSize="9" scale="86"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506" t="s">
        <v>953</v>
      </c>
    </row>
    <row r="2" spans="1:6" ht="12.75" customHeight="1">
      <c r="A2" s="52" t="s">
        <v>954</v>
      </c>
    </row>
    <row r="3" spans="1:6" ht="12.75" customHeight="1"/>
    <row r="4" spans="1:6" ht="12.75" customHeight="1">
      <c r="E4" s="113" t="s">
        <v>464</v>
      </c>
      <c r="F4" s="142"/>
    </row>
    <row r="5" spans="1:6" ht="22.5" customHeight="1">
      <c r="A5" s="819" t="s">
        <v>343</v>
      </c>
      <c r="B5" s="505" t="s">
        <v>610</v>
      </c>
      <c r="C5" s="505" t="s">
        <v>610</v>
      </c>
      <c r="D5" s="823" t="s">
        <v>341</v>
      </c>
      <c r="E5" s="823" t="s">
        <v>342</v>
      </c>
    </row>
    <row r="6" spans="1:6" ht="22.5" customHeight="1">
      <c r="A6" s="822"/>
      <c r="B6" s="557" t="s">
        <v>1170</v>
      </c>
      <c r="C6" s="557" t="s">
        <v>1155</v>
      </c>
      <c r="D6" s="823"/>
      <c r="E6" s="823"/>
    </row>
    <row r="7" spans="1:6" ht="12.75" customHeight="1">
      <c r="A7" s="310" t="s">
        <v>385</v>
      </c>
      <c r="B7" s="311">
        <v>13176284.09025</v>
      </c>
      <c r="C7" s="311">
        <v>13158084.837129999</v>
      </c>
      <c r="D7" s="312">
        <v>-1.3812128666433529E-3</v>
      </c>
      <c r="E7" s="311">
        <v>-18199.253120001405</v>
      </c>
      <c r="F7" s="78"/>
    </row>
    <row r="8" spans="1:6" ht="12.75" customHeight="1">
      <c r="A8" s="313" t="s">
        <v>374</v>
      </c>
      <c r="B8" s="314">
        <v>12502.064880000002</v>
      </c>
      <c r="C8" s="314">
        <v>10751.35887</v>
      </c>
      <c r="D8" s="315">
        <v>-0.14003334863512573</v>
      </c>
      <c r="E8" s="314">
        <v>-1750.7060100000017</v>
      </c>
      <c r="F8" s="88"/>
    </row>
    <row r="9" spans="1:6" ht="12.75" customHeight="1">
      <c r="A9" s="313" t="s">
        <v>375</v>
      </c>
      <c r="B9" s="314">
        <v>5320094.9933199994</v>
      </c>
      <c r="C9" s="314">
        <v>5179059.0839300007</v>
      </c>
      <c r="D9" s="315">
        <v>-2.6510035923622759E-2</v>
      </c>
      <c r="E9" s="314">
        <v>-141035.90938999876</v>
      </c>
      <c r="F9" s="88"/>
    </row>
    <row r="10" spans="1:6" ht="12.75" customHeight="1">
      <c r="A10" s="313" t="s">
        <v>376</v>
      </c>
      <c r="B10" s="314">
        <v>158636.21507000001</v>
      </c>
      <c r="C10" s="314">
        <v>278885.40164999996</v>
      </c>
      <c r="D10" s="315">
        <v>0.75801850496079126</v>
      </c>
      <c r="E10" s="314">
        <v>120249.18657999995</v>
      </c>
    </row>
    <row r="11" spans="1:6" ht="12.75" customHeight="1">
      <c r="A11" s="313" t="s">
        <v>377</v>
      </c>
      <c r="B11" s="314">
        <v>7523395.3632899998</v>
      </c>
      <c r="C11" s="314">
        <v>7553412.8846000005</v>
      </c>
      <c r="D11" s="315">
        <v>3.9898901839546478E-3</v>
      </c>
      <c r="E11" s="314">
        <v>30017.52131000068</v>
      </c>
    </row>
    <row r="12" spans="1:6" ht="12.75" customHeight="1">
      <c r="A12" s="313" t="s">
        <v>378</v>
      </c>
      <c r="B12" s="314">
        <v>161655.45368999999</v>
      </c>
      <c r="C12" s="314">
        <v>135976.10808000001</v>
      </c>
      <c r="D12" s="315">
        <v>-0.15885233082976719</v>
      </c>
      <c r="E12" s="314">
        <v>-25679.345609999989</v>
      </c>
    </row>
    <row r="13" spans="1:6" ht="12.75" customHeight="1">
      <c r="A13" s="310" t="s">
        <v>386</v>
      </c>
      <c r="B13" s="311">
        <v>5524793.0270800004</v>
      </c>
      <c r="C13" s="311">
        <v>4404002.95792</v>
      </c>
      <c r="D13" s="312">
        <v>-0.20286553064818932</v>
      </c>
      <c r="E13" s="311">
        <v>-1120790.0691600004</v>
      </c>
    </row>
    <row r="14" spans="1:6" ht="12.75" customHeight="1">
      <c r="A14" s="313" t="s">
        <v>379</v>
      </c>
      <c r="B14" s="314">
        <v>1089360.6027599999</v>
      </c>
      <c r="C14" s="314">
        <v>523591.61157999997</v>
      </c>
      <c r="D14" s="315">
        <v>-0.5193587777514348</v>
      </c>
      <c r="E14" s="314">
        <v>-565768.9911799999</v>
      </c>
    </row>
    <row r="15" spans="1:6" ht="12.75" customHeight="1">
      <c r="A15" s="313" t="s">
        <v>380</v>
      </c>
      <c r="B15" s="314">
        <v>3239543.0494200001</v>
      </c>
      <c r="C15" s="314">
        <v>3264179.2655000002</v>
      </c>
      <c r="D15" s="315">
        <v>7.6048429374664332E-3</v>
      </c>
      <c r="E15" s="314">
        <v>24636.216080000158</v>
      </c>
    </row>
    <row r="16" spans="1:6" ht="12.75" customHeight="1">
      <c r="A16" s="313" t="s">
        <v>381</v>
      </c>
      <c r="B16" s="314">
        <v>962186.01092999999</v>
      </c>
      <c r="C16" s="314">
        <v>302065.00933999999</v>
      </c>
      <c r="D16" s="315">
        <v>-0.68606381104206726</v>
      </c>
      <c r="E16" s="314">
        <v>-660121.00159</v>
      </c>
    </row>
    <row r="17" spans="1:7" ht="12.75" customHeight="1">
      <c r="A17" s="313" t="s">
        <v>382</v>
      </c>
      <c r="B17" s="314">
        <v>233703.36397000001</v>
      </c>
      <c r="C17" s="314">
        <v>314167.07150000002</v>
      </c>
      <c r="D17" s="315">
        <v>0.34429845665520231</v>
      </c>
      <c r="E17" s="314">
        <v>80463.707530000014</v>
      </c>
    </row>
    <row r="18" spans="1:7" ht="22.5">
      <c r="A18" s="316" t="s">
        <v>391</v>
      </c>
      <c r="B18" s="314">
        <v>67519.508379999999</v>
      </c>
      <c r="C18" s="314">
        <v>78570.961989999996</v>
      </c>
      <c r="D18" s="315">
        <v>0.16367793360997807</v>
      </c>
      <c r="E18" s="314">
        <v>11051.453609999997</v>
      </c>
    </row>
    <row r="19" spans="1:7" ht="12.75" customHeight="1">
      <c r="A19" s="317" t="s">
        <v>394</v>
      </c>
      <c r="B19" s="311">
        <v>18768596.625709999</v>
      </c>
      <c r="C19" s="311">
        <v>17640658.757040001</v>
      </c>
      <c r="D19" s="312">
        <v>-6.0097080840072079E-2</v>
      </c>
      <c r="E19" s="311">
        <v>-1127937.8686699979</v>
      </c>
    </row>
    <row r="20" spans="1:7" ht="12.75" customHeight="1">
      <c r="A20" s="313" t="s">
        <v>383</v>
      </c>
      <c r="B20" s="314">
        <v>8209858.7936700005</v>
      </c>
      <c r="C20" s="314">
        <v>9212055.3865599986</v>
      </c>
      <c r="D20" s="315">
        <v>0.12207233011884637</v>
      </c>
      <c r="E20" s="314">
        <v>1002196.5928899981</v>
      </c>
    </row>
    <row r="21" spans="1:7" ht="12.75" customHeight="1">
      <c r="A21" s="310" t="s">
        <v>387</v>
      </c>
      <c r="B21" s="311">
        <v>1498157.6136500002</v>
      </c>
      <c r="C21" s="311">
        <v>1826768.6337899999</v>
      </c>
      <c r="D21" s="312">
        <v>0.21934342364645876</v>
      </c>
      <c r="E21" s="311">
        <v>328611.02013999969</v>
      </c>
    </row>
    <row r="22" spans="1:7" ht="12.75" customHeight="1">
      <c r="A22" s="310" t="s">
        <v>388</v>
      </c>
      <c r="B22" s="311">
        <v>143641.73662000001</v>
      </c>
      <c r="C22" s="311">
        <v>129107.63898</v>
      </c>
      <c r="D22" s="312">
        <v>-0.10118297078550043</v>
      </c>
      <c r="E22" s="311">
        <v>-14534.097640000007</v>
      </c>
    </row>
    <row r="23" spans="1:7" ht="12.75" customHeight="1">
      <c r="A23" s="310" t="s">
        <v>389</v>
      </c>
      <c r="B23" s="311">
        <v>11562134.564409999</v>
      </c>
      <c r="C23" s="311">
        <v>10139799.22765</v>
      </c>
      <c r="D23" s="312">
        <v>-0.12301667385347365</v>
      </c>
      <c r="E23" s="311">
        <v>-1422335.3367599994</v>
      </c>
    </row>
    <row r="24" spans="1:7" ht="12.75" customHeight="1">
      <c r="A24" s="310" t="s">
        <v>390</v>
      </c>
      <c r="B24" s="311">
        <v>5272731.4127000002</v>
      </c>
      <c r="C24" s="311">
        <v>5233404.16653</v>
      </c>
      <c r="D24" s="312">
        <v>-7.4586097966749887E-3</v>
      </c>
      <c r="E24" s="311">
        <v>-39327.246170000173</v>
      </c>
    </row>
    <row r="25" spans="1:7" ht="21.75">
      <c r="A25" s="318" t="s">
        <v>392</v>
      </c>
      <c r="B25" s="311">
        <v>291931.29832999996</v>
      </c>
      <c r="C25" s="311">
        <v>311579.09008999995</v>
      </c>
      <c r="D25" s="312">
        <v>6.7302793062599522E-2</v>
      </c>
      <c r="E25" s="311">
        <v>19647.791759999993</v>
      </c>
    </row>
    <row r="26" spans="1:7">
      <c r="A26" s="317" t="s">
        <v>395</v>
      </c>
      <c r="B26" s="311">
        <v>18768596.625709999</v>
      </c>
      <c r="C26" s="311">
        <v>17640658.757040001</v>
      </c>
      <c r="D26" s="312">
        <v>-6.0097080840072079E-2</v>
      </c>
      <c r="E26" s="311">
        <v>-1127937.8686699979</v>
      </c>
    </row>
    <row r="27" spans="1:7" ht="12.75" customHeight="1">
      <c r="A27" s="313" t="s">
        <v>384</v>
      </c>
      <c r="B27" s="314">
        <v>8209858.7936700005</v>
      </c>
      <c r="C27" s="314">
        <v>9212055.3865599986</v>
      </c>
      <c r="D27" s="315">
        <v>0.12207233011884637</v>
      </c>
      <c r="E27" s="314">
        <v>1002196.5928899981</v>
      </c>
    </row>
    <row r="28" spans="1:7" ht="12.75" customHeight="1">
      <c r="A28" s="36" t="s">
        <v>284</v>
      </c>
    </row>
    <row r="29" spans="1:7" ht="12.75" customHeight="1">
      <c r="F29" s="139"/>
      <c r="G29" s="139"/>
    </row>
    <row r="30" spans="1:7" ht="26.25" customHeight="1">
      <c r="A30" s="564" t="s">
        <v>1186</v>
      </c>
      <c r="B30" s="564"/>
      <c r="C30" s="564"/>
      <c r="D30" s="564"/>
      <c r="E30" s="564"/>
    </row>
    <row r="31" spans="1:7" ht="12.75" customHeight="1"/>
    <row r="32" spans="1:7" ht="12.75" customHeight="1">
      <c r="A32" s="75" t="s">
        <v>317</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367</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3">
    <mergeCell ref="A5:A6"/>
    <mergeCell ref="D5:D6"/>
    <mergeCell ref="E5:E6"/>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Q304"/>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492" t="s">
        <v>955</v>
      </c>
    </row>
    <row r="2" spans="1:8" ht="12.75" customHeight="1">
      <c r="A2" s="66" t="s">
        <v>956</v>
      </c>
    </row>
    <row r="3" spans="1:8" ht="12.75" customHeight="1">
      <c r="E3" s="821" t="s">
        <v>616</v>
      </c>
      <c r="F3" s="821"/>
    </row>
    <row r="4" spans="1:8" ht="84.75" customHeight="1">
      <c r="A4" s="505" t="s">
        <v>304</v>
      </c>
      <c r="B4" s="823" t="s">
        <v>611</v>
      </c>
      <c r="C4" s="823"/>
      <c r="D4" s="670" t="s">
        <v>1078</v>
      </c>
      <c r="E4" s="819" t="s">
        <v>641</v>
      </c>
      <c r="F4" s="820"/>
      <c r="G4" s="670" t="s">
        <v>1078</v>
      </c>
    </row>
    <row r="5" spans="1:8" ht="15" customHeight="1" thickBot="1">
      <c r="A5" s="507"/>
      <c r="B5" s="556" t="s">
        <v>1177</v>
      </c>
      <c r="C5" s="556" t="s">
        <v>1155</v>
      </c>
      <c r="D5" s="558"/>
      <c r="E5" s="556" t="s">
        <v>1177</v>
      </c>
      <c r="F5" s="556" t="s">
        <v>1155</v>
      </c>
      <c r="G5" s="508"/>
    </row>
    <row r="6" spans="1:8" ht="12.75" customHeight="1">
      <c r="A6" s="509" t="s">
        <v>305</v>
      </c>
      <c r="B6" s="510"/>
      <c r="C6" s="510"/>
      <c r="D6" s="511"/>
      <c r="E6" s="510"/>
      <c r="F6" s="510"/>
      <c r="G6" s="511"/>
    </row>
    <row r="7" spans="1:8" ht="12.75" customHeight="1">
      <c r="A7" s="319" t="s">
        <v>629</v>
      </c>
      <c r="B7" s="320">
        <v>74</v>
      </c>
      <c r="C7" s="320">
        <v>64</v>
      </c>
      <c r="D7" s="321">
        <v>-0.13513513513513514</v>
      </c>
      <c r="E7" s="320">
        <v>904116.36812999996</v>
      </c>
      <c r="F7" s="322">
        <v>800452.44336000003</v>
      </c>
      <c r="G7" s="321">
        <v>-0.11465772374457713</v>
      </c>
      <c r="H7" s="78"/>
    </row>
    <row r="8" spans="1:8" ht="12.75" customHeight="1">
      <c r="A8" s="319" t="s">
        <v>628</v>
      </c>
      <c r="B8" s="320">
        <v>42568</v>
      </c>
      <c r="C8" s="320">
        <v>42010</v>
      </c>
      <c r="D8" s="321">
        <v>-1.3108438263484307E-2</v>
      </c>
      <c r="E8" s="320">
        <v>1919445.12509</v>
      </c>
      <c r="F8" s="322">
        <v>1882997.63411</v>
      </c>
      <c r="G8" s="321">
        <v>-1.8988555861054392E-2</v>
      </c>
      <c r="H8" s="78"/>
    </row>
    <row r="9" spans="1:8" ht="12.75" customHeight="1">
      <c r="A9" s="323" t="s">
        <v>630</v>
      </c>
      <c r="B9" s="320">
        <v>5446</v>
      </c>
      <c r="C9" s="320">
        <v>6253</v>
      </c>
      <c r="D9" s="321">
        <v>0.14818215203819318</v>
      </c>
      <c r="E9" s="320">
        <v>352312.92462000001</v>
      </c>
      <c r="F9" s="322">
        <v>396099.91773000004</v>
      </c>
      <c r="G9" s="321">
        <v>0.12428437917010313</v>
      </c>
    </row>
    <row r="10" spans="1:8" ht="12.75" customHeight="1">
      <c r="A10" s="319" t="s">
        <v>615</v>
      </c>
      <c r="B10" s="320">
        <v>464</v>
      </c>
      <c r="C10" s="320">
        <v>422</v>
      </c>
      <c r="D10" s="321">
        <v>-9.0517241379310345E-2</v>
      </c>
      <c r="E10" s="320">
        <v>215923.70978999999</v>
      </c>
      <c r="F10" s="322">
        <v>201232.81855000003</v>
      </c>
      <c r="G10" s="321">
        <v>-6.8037415873818702E-2</v>
      </c>
    </row>
    <row r="11" spans="1:8" ht="12.75" customHeight="1">
      <c r="A11" s="324" t="s">
        <v>695</v>
      </c>
      <c r="B11" s="320">
        <v>1</v>
      </c>
      <c r="C11" s="320">
        <v>1</v>
      </c>
      <c r="D11" s="321" t="s">
        <v>1041</v>
      </c>
      <c r="E11" s="320">
        <v>481.80799999999999</v>
      </c>
      <c r="F11" s="322">
        <v>0</v>
      </c>
      <c r="G11" s="321" t="s">
        <v>1041</v>
      </c>
    </row>
    <row r="12" spans="1:8" ht="29.25">
      <c r="A12" s="323" t="s">
        <v>696</v>
      </c>
      <c r="B12" s="320">
        <v>1736</v>
      </c>
      <c r="C12" s="320">
        <v>1609</v>
      </c>
      <c r="D12" s="321">
        <v>-7.3156682027649772E-2</v>
      </c>
      <c r="E12" s="320">
        <v>344768.33767000004</v>
      </c>
      <c r="F12" s="322">
        <v>269039.56372999999</v>
      </c>
      <c r="G12" s="321">
        <v>-0.21965118505889286</v>
      </c>
      <c r="H12" s="88"/>
    </row>
    <row r="13" spans="1:8" ht="12.75" customHeight="1">
      <c r="A13" s="319" t="s">
        <v>1043</v>
      </c>
      <c r="B13" s="320">
        <v>397</v>
      </c>
      <c r="C13" s="320">
        <v>323</v>
      </c>
      <c r="D13" s="321">
        <v>-0.18639798488664988</v>
      </c>
      <c r="E13" s="320">
        <v>1864.75117</v>
      </c>
      <c r="F13" s="322">
        <v>1230.41427</v>
      </c>
      <c r="G13" s="321">
        <v>-0.3401724102417375</v>
      </c>
      <c r="H13" s="88"/>
    </row>
    <row r="14" spans="1:8" ht="22.5" customHeight="1">
      <c r="A14" s="325" t="s">
        <v>306</v>
      </c>
      <c r="B14" s="326">
        <v>50686</v>
      </c>
      <c r="C14" s="326">
        <v>50682</v>
      </c>
      <c r="D14" s="327">
        <v>-7.8917255257862133E-5</v>
      </c>
      <c r="E14" s="326">
        <v>3738913.0244700005</v>
      </c>
      <c r="F14" s="326">
        <v>3551052.7917499999</v>
      </c>
      <c r="G14" s="327">
        <v>-5.0244611599819251E-2</v>
      </c>
    </row>
    <row r="15" spans="1:8" ht="15" customHeight="1">
      <c r="A15" s="512" t="s">
        <v>307</v>
      </c>
      <c r="B15" s="513"/>
      <c r="C15" s="513"/>
      <c r="D15" s="514"/>
      <c r="E15" s="513"/>
      <c r="F15" s="513"/>
      <c r="G15" s="515"/>
    </row>
    <row r="16" spans="1:8" ht="12.75" customHeight="1">
      <c r="A16" s="319" t="s">
        <v>629</v>
      </c>
      <c r="B16" s="320">
        <v>794</v>
      </c>
      <c r="C16" s="320">
        <v>708</v>
      </c>
      <c r="D16" s="321">
        <v>-0.10831234256926953</v>
      </c>
      <c r="E16" s="320">
        <v>3049148.1400300004</v>
      </c>
      <c r="F16" s="320">
        <v>2700826.49486</v>
      </c>
      <c r="G16" s="321">
        <v>-0.11423572393782523</v>
      </c>
    </row>
    <row r="17" spans="1:7" ht="12.75" customHeight="1">
      <c r="A17" s="319" t="s">
        <v>628</v>
      </c>
      <c r="B17" s="320">
        <v>33358</v>
      </c>
      <c r="C17" s="320">
        <v>34289</v>
      </c>
      <c r="D17" s="321">
        <v>2.7909347083158464E-2</v>
      </c>
      <c r="E17" s="320">
        <v>2010398.0476600002</v>
      </c>
      <c r="F17" s="320">
        <v>2199806.1673600003</v>
      </c>
      <c r="G17" s="321">
        <v>9.4214237782642818E-2</v>
      </c>
    </row>
    <row r="18" spans="1:7" ht="12.75" customHeight="1">
      <c r="A18" s="323" t="s">
        <v>630</v>
      </c>
      <c r="B18" s="320">
        <v>14384</v>
      </c>
      <c r="C18" s="320">
        <v>15899</v>
      </c>
      <c r="D18" s="321">
        <v>0.105325361512792</v>
      </c>
      <c r="E18" s="320">
        <v>2389718.4190199999</v>
      </c>
      <c r="F18" s="320">
        <v>2669288.9851899999</v>
      </c>
      <c r="G18" s="321">
        <v>0.11698891549099293</v>
      </c>
    </row>
    <row r="19" spans="1:7" ht="12.75" customHeight="1">
      <c r="A19" s="319" t="s">
        <v>615</v>
      </c>
      <c r="B19" s="320">
        <v>678</v>
      </c>
      <c r="C19" s="320">
        <v>679</v>
      </c>
      <c r="D19" s="321">
        <v>1.4749262536873156E-3</v>
      </c>
      <c r="E19" s="320">
        <v>294308.75223000004</v>
      </c>
      <c r="F19" s="320">
        <v>249147.80559</v>
      </c>
      <c r="G19" s="321">
        <v>-0.15344751488976144</v>
      </c>
    </row>
    <row r="20" spans="1:7" ht="12.75" customHeight="1">
      <c r="A20" s="324" t="s">
        <v>695</v>
      </c>
      <c r="B20" s="320">
        <v>1</v>
      </c>
      <c r="C20" s="320">
        <v>2</v>
      </c>
      <c r="D20" s="321">
        <v>1</v>
      </c>
      <c r="E20" s="320">
        <v>0</v>
      </c>
      <c r="F20" s="320">
        <v>804.28332999999998</v>
      </c>
      <c r="G20" s="321" t="s">
        <v>1041</v>
      </c>
    </row>
    <row r="21" spans="1:7" ht="29.25">
      <c r="A21" s="323" t="s">
        <v>696</v>
      </c>
      <c r="B21" s="320">
        <v>7347</v>
      </c>
      <c r="C21" s="320">
        <v>7429</v>
      </c>
      <c r="D21" s="321">
        <v>1.1161018102626923E-2</v>
      </c>
      <c r="E21" s="320">
        <v>2458357.55553</v>
      </c>
      <c r="F21" s="320">
        <v>2378514.2332600001</v>
      </c>
      <c r="G21" s="321">
        <v>-3.2478319555426259E-2</v>
      </c>
    </row>
    <row r="22" spans="1:7" ht="12.75" customHeight="1">
      <c r="A22" s="319" t="s">
        <v>1043</v>
      </c>
      <c r="B22" s="320">
        <v>899</v>
      </c>
      <c r="C22" s="320">
        <v>1063</v>
      </c>
      <c r="D22" s="321">
        <v>0.18242491657397109</v>
      </c>
      <c r="E22" s="320">
        <v>67801.16648</v>
      </c>
      <c r="F22" s="320">
        <v>110058.61107</v>
      </c>
      <c r="G22" s="321">
        <v>0.62325542146041257</v>
      </c>
    </row>
    <row r="23" spans="1:7" ht="22.5" customHeight="1">
      <c r="A23" s="325" t="s">
        <v>306</v>
      </c>
      <c r="B23" s="326">
        <v>57461</v>
      </c>
      <c r="C23" s="328">
        <v>60069</v>
      </c>
      <c r="D23" s="327">
        <v>4.5387306172882474E-2</v>
      </c>
      <c r="E23" s="326">
        <v>10269732.080949999</v>
      </c>
      <c r="F23" s="326">
        <v>10308446.58066</v>
      </c>
      <c r="G23" s="327">
        <v>3.7697672543780493E-3</v>
      </c>
    </row>
    <row r="24" spans="1:7" ht="15" customHeight="1">
      <c r="A24" s="512" t="s">
        <v>308</v>
      </c>
      <c r="B24" s="513"/>
      <c r="C24" s="513"/>
      <c r="D24" s="514"/>
      <c r="E24" s="513"/>
      <c r="F24" s="513"/>
      <c r="G24" s="516"/>
    </row>
    <row r="25" spans="1:7" ht="12.75" customHeight="1">
      <c r="A25" s="319" t="s">
        <v>629</v>
      </c>
      <c r="B25" s="320">
        <v>298</v>
      </c>
      <c r="C25" s="320">
        <v>246</v>
      </c>
      <c r="D25" s="321">
        <v>-0.17449664429530201</v>
      </c>
      <c r="E25" s="320">
        <v>108645.66076</v>
      </c>
      <c r="F25" s="320">
        <v>73230.549419999996</v>
      </c>
      <c r="G25" s="321">
        <v>-0.32596894429343615</v>
      </c>
    </row>
    <row r="26" spans="1:7" ht="12.75" customHeight="1">
      <c r="A26" s="319" t="s">
        <v>628</v>
      </c>
      <c r="B26" s="320">
        <v>476</v>
      </c>
      <c r="C26" s="320">
        <v>260</v>
      </c>
      <c r="D26" s="321">
        <v>-0.45378151260504201</v>
      </c>
      <c r="E26" s="320">
        <v>1.7580799999999999</v>
      </c>
      <c r="F26" s="320">
        <v>1.7520100000000001</v>
      </c>
      <c r="G26" s="321">
        <v>-3.4526301419729468E-3</v>
      </c>
    </row>
    <row r="27" spans="1:7" ht="12.75" customHeight="1">
      <c r="A27" s="323" t="s">
        <v>630</v>
      </c>
      <c r="B27" s="320">
        <v>526</v>
      </c>
      <c r="C27" s="320">
        <v>345</v>
      </c>
      <c r="D27" s="321">
        <v>-0.344106463878327</v>
      </c>
      <c r="E27" s="320">
        <v>2.89689</v>
      </c>
      <c r="F27" s="320">
        <v>22.39284</v>
      </c>
      <c r="G27" s="321">
        <v>6.7299586798256064</v>
      </c>
    </row>
    <row r="28" spans="1:7" ht="12.75" customHeight="1">
      <c r="A28" s="319" t="s">
        <v>615</v>
      </c>
      <c r="B28" s="320">
        <v>50</v>
      </c>
      <c r="C28" s="320">
        <v>33</v>
      </c>
      <c r="D28" s="321">
        <v>-0.34</v>
      </c>
      <c r="E28" s="320">
        <v>9314.5943399999996</v>
      </c>
      <c r="F28" s="320">
        <v>621.55345</v>
      </c>
      <c r="G28" s="321">
        <v>-0.93327101242285559</v>
      </c>
    </row>
    <row r="29" spans="1:7" ht="12.75" customHeight="1">
      <c r="A29" s="324" t="s">
        <v>697</v>
      </c>
      <c r="B29" s="320">
        <v>3</v>
      </c>
      <c r="C29" s="320">
        <v>0</v>
      </c>
      <c r="D29" s="321" t="s">
        <v>1041</v>
      </c>
      <c r="E29" s="320">
        <v>0</v>
      </c>
      <c r="F29" s="320">
        <v>0</v>
      </c>
      <c r="G29" s="321" t="s">
        <v>1041</v>
      </c>
    </row>
    <row r="30" spans="1:7" ht="29.25">
      <c r="A30" s="323" t="s">
        <v>696</v>
      </c>
      <c r="B30" s="320">
        <v>444</v>
      </c>
      <c r="C30" s="320">
        <v>326</v>
      </c>
      <c r="D30" s="321">
        <v>-0.26576576576576577</v>
      </c>
      <c r="E30" s="320">
        <v>3393.8359300000002</v>
      </c>
      <c r="F30" s="320">
        <v>1916.5952299999999</v>
      </c>
      <c r="G30" s="321">
        <v>-0.43527168975431296</v>
      </c>
    </row>
    <row r="31" spans="1:7" ht="12.75" customHeight="1">
      <c r="A31" s="319" t="s">
        <v>1043</v>
      </c>
      <c r="B31" s="320">
        <v>3</v>
      </c>
      <c r="C31" s="320">
        <v>0</v>
      </c>
      <c r="D31" s="321" t="s">
        <v>1041</v>
      </c>
      <c r="E31" s="320">
        <v>0</v>
      </c>
      <c r="F31" s="320">
        <v>0</v>
      </c>
      <c r="G31" s="321" t="s">
        <v>1041</v>
      </c>
    </row>
    <row r="32" spans="1:7" ht="22.5" customHeight="1">
      <c r="A32" s="325" t="s">
        <v>306</v>
      </c>
      <c r="B32" s="326">
        <v>1800</v>
      </c>
      <c r="C32" s="326">
        <v>1210</v>
      </c>
      <c r="D32" s="327">
        <v>-0.32777777777777778</v>
      </c>
      <c r="E32" s="326">
        <v>121358.746</v>
      </c>
      <c r="F32" s="326">
        <v>75792.842950000006</v>
      </c>
      <c r="G32" s="327">
        <v>-0.37546451781892998</v>
      </c>
    </row>
    <row r="33" spans="1:17" ht="12.75" customHeight="1">
      <c r="A33" s="27" t="s">
        <v>311</v>
      </c>
    </row>
    <row r="34" spans="1:17" ht="35.25" customHeight="1">
      <c r="A34" s="814" t="s">
        <v>1187</v>
      </c>
      <c r="B34" s="814"/>
      <c r="C34" s="814"/>
      <c r="D34" s="814"/>
      <c r="E34" s="814"/>
      <c r="F34" s="818"/>
      <c r="G34" s="818"/>
      <c r="K34" s="825"/>
      <c r="L34" s="825"/>
      <c r="M34" s="825"/>
      <c r="N34" s="825"/>
      <c r="O34" s="825"/>
      <c r="P34" s="825"/>
      <c r="Q34" s="825"/>
    </row>
    <row r="35" spans="1:17" ht="72.75" customHeight="1">
      <c r="A35" s="824" t="s">
        <v>1090</v>
      </c>
      <c r="B35" s="824"/>
      <c r="C35" s="824"/>
      <c r="D35" s="824"/>
      <c r="E35" s="824"/>
      <c r="F35" s="824"/>
      <c r="G35" s="824"/>
    </row>
    <row r="36" spans="1:17" ht="25.5" customHeight="1">
      <c r="A36" s="816" t="s">
        <v>1179</v>
      </c>
      <c r="B36" s="817"/>
      <c r="C36" s="817"/>
      <c r="D36" s="817"/>
      <c r="E36" s="817"/>
      <c r="F36" s="817"/>
      <c r="G36" s="817"/>
    </row>
    <row r="37" spans="1:17" ht="12.75" customHeight="1"/>
    <row r="38" spans="1:17" ht="12.75" customHeight="1"/>
    <row r="39" spans="1:17" ht="12.75" customHeight="1">
      <c r="A39" s="492" t="s">
        <v>957</v>
      </c>
    </row>
    <row r="40" spans="1:17" ht="12.75" customHeight="1">
      <c r="A40" s="66" t="s">
        <v>958</v>
      </c>
    </row>
    <row r="41" spans="1:17" ht="12.75" customHeight="1">
      <c r="E41" s="821" t="s">
        <v>616</v>
      </c>
      <c r="F41" s="821"/>
    </row>
    <row r="42" spans="1:17" ht="85.5" customHeight="1">
      <c r="A42" s="505" t="s">
        <v>309</v>
      </c>
      <c r="B42" s="823" t="s">
        <v>612</v>
      </c>
      <c r="C42" s="823"/>
      <c r="D42" s="670" t="s">
        <v>1078</v>
      </c>
      <c r="E42" s="819" t="s">
        <v>310</v>
      </c>
      <c r="F42" s="820"/>
      <c r="G42" s="670" t="s">
        <v>1078</v>
      </c>
    </row>
    <row r="43" spans="1:17" ht="27" customHeight="1" thickBot="1">
      <c r="A43" s="507"/>
      <c r="B43" s="556" t="s">
        <v>1175</v>
      </c>
      <c r="C43" s="556" t="s">
        <v>1176</v>
      </c>
      <c r="D43" s="558"/>
      <c r="E43" s="556" t="s">
        <v>1175</v>
      </c>
      <c r="F43" s="556" t="s">
        <v>1176</v>
      </c>
      <c r="G43" s="508"/>
    </row>
    <row r="44" spans="1:17" ht="15" customHeight="1">
      <c r="A44" s="509" t="s">
        <v>305</v>
      </c>
      <c r="B44" s="510"/>
      <c r="C44" s="510"/>
      <c r="D44" s="511"/>
      <c r="E44" s="510"/>
      <c r="F44" s="510"/>
      <c r="G44" s="511"/>
    </row>
    <row r="45" spans="1:17" ht="12.75" customHeight="1">
      <c r="A45" s="319" t="s">
        <v>629</v>
      </c>
      <c r="B45" s="320">
        <v>9</v>
      </c>
      <c r="C45" s="320">
        <v>13</v>
      </c>
      <c r="D45" s="321">
        <v>0.44444444444444442</v>
      </c>
      <c r="E45" s="320">
        <v>144136.82437000002</v>
      </c>
      <c r="F45" s="322">
        <v>149863.41193999999</v>
      </c>
      <c r="G45" s="321">
        <v>3.9730218804458969E-2</v>
      </c>
      <c r="H45" s="78"/>
    </row>
    <row r="46" spans="1:17" ht="12.75" customHeight="1">
      <c r="A46" s="319" t="s">
        <v>628</v>
      </c>
      <c r="B46" s="320">
        <v>15532</v>
      </c>
      <c r="C46" s="320">
        <v>15499</v>
      </c>
      <c r="D46" s="321">
        <v>-2.124645892351275E-3</v>
      </c>
      <c r="E46" s="320">
        <v>1332306.7045</v>
      </c>
      <c r="F46" s="322">
        <v>1105231.0036900002</v>
      </c>
      <c r="G46" s="321">
        <v>-0.17043800803751027</v>
      </c>
      <c r="H46" s="78"/>
    </row>
    <row r="47" spans="1:17" ht="12.75" customHeight="1">
      <c r="A47" s="323" t="s">
        <v>630</v>
      </c>
      <c r="B47" s="320">
        <v>1246</v>
      </c>
      <c r="C47" s="320">
        <v>1951</v>
      </c>
      <c r="D47" s="321">
        <v>0.5658105939004815</v>
      </c>
      <c r="E47" s="320">
        <v>200608.48181999999</v>
      </c>
      <c r="F47" s="322">
        <v>204166.87148</v>
      </c>
      <c r="G47" s="321">
        <v>1.7737982101837808E-2</v>
      </c>
    </row>
    <row r="48" spans="1:17" ht="12.75" customHeight="1">
      <c r="A48" s="319" t="s">
        <v>615</v>
      </c>
      <c r="B48" s="320">
        <v>87</v>
      </c>
      <c r="C48" s="320">
        <v>64</v>
      </c>
      <c r="D48" s="321">
        <v>-0.26436781609195403</v>
      </c>
      <c r="E48" s="320">
        <v>106578.80368000001</v>
      </c>
      <c r="F48" s="322">
        <v>94230.038969999994</v>
      </c>
      <c r="G48" s="321">
        <v>-0.11586510904247763</v>
      </c>
    </row>
    <row r="49" spans="1:17" ht="12.75" customHeight="1">
      <c r="A49" s="324" t="s">
        <v>697</v>
      </c>
      <c r="B49" s="320">
        <v>0</v>
      </c>
      <c r="C49" s="320">
        <v>0</v>
      </c>
      <c r="D49" s="321" t="s">
        <v>1041</v>
      </c>
      <c r="E49" s="320">
        <v>0</v>
      </c>
      <c r="F49" s="322">
        <v>0</v>
      </c>
      <c r="G49" s="321" t="s">
        <v>1041</v>
      </c>
    </row>
    <row r="50" spans="1:17" ht="34.5" customHeight="1">
      <c r="A50" s="323" t="s">
        <v>698</v>
      </c>
      <c r="B50" s="320">
        <v>197</v>
      </c>
      <c r="C50" s="320">
        <v>206</v>
      </c>
      <c r="D50" s="321">
        <v>4.5685279187817257E-2</v>
      </c>
      <c r="E50" s="320">
        <v>81655.787989999997</v>
      </c>
      <c r="F50" s="322">
        <v>62036.888920000005</v>
      </c>
      <c r="G50" s="321">
        <v>-0.24026342226227279</v>
      </c>
    </row>
    <row r="51" spans="1:17" ht="12.75" customHeight="1">
      <c r="A51" s="319" t="s">
        <v>1043</v>
      </c>
      <c r="B51" s="320">
        <v>237</v>
      </c>
      <c r="C51" s="320">
        <v>26</v>
      </c>
      <c r="D51" s="321">
        <v>-0.89029535864978904</v>
      </c>
      <c r="E51" s="320">
        <v>2114.59512</v>
      </c>
      <c r="F51" s="322">
        <v>240.69062</v>
      </c>
      <c r="G51" s="321">
        <v>-0.88617649888457128</v>
      </c>
    </row>
    <row r="52" spans="1:17" ht="22.5" customHeight="1">
      <c r="A52" s="325" t="s">
        <v>306</v>
      </c>
      <c r="B52" s="326">
        <v>17308</v>
      </c>
      <c r="C52" s="326">
        <v>17759</v>
      </c>
      <c r="D52" s="343">
        <v>2.605731453663046E-2</v>
      </c>
      <c r="E52" s="326">
        <v>1867401.1974799999</v>
      </c>
      <c r="F52" s="326">
        <v>1615768.9056200001</v>
      </c>
      <c r="G52" s="343">
        <v>-0.13474998955745007</v>
      </c>
    </row>
    <row r="53" spans="1:17" ht="15" customHeight="1">
      <c r="A53" s="512" t="s">
        <v>307</v>
      </c>
      <c r="B53" s="513"/>
      <c r="C53" s="513"/>
      <c r="D53" s="514"/>
      <c r="E53" s="513"/>
      <c r="F53" s="513"/>
      <c r="G53" s="515"/>
    </row>
    <row r="54" spans="1:17" ht="12.75" customHeight="1">
      <c r="A54" s="319" t="s">
        <v>629</v>
      </c>
      <c r="B54" s="320">
        <v>53</v>
      </c>
      <c r="C54" s="320">
        <v>12</v>
      </c>
      <c r="D54" s="321">
        <v>-0.77358490566037741</v>
      </c>
      <c r="E54" s="320">
        <v>62567.806819999998</v>
      </c>
      <c r="F54" s="322">
        <v>50067.195500000002</v>
      </c>
      <c r="G54" s="321">
        <v>-0.1997930238463167</v>
      </c>
    </row>
    <row r="55" spans="1:17">
      <c r="A55" s="319" t="s">
        <v>628</v>
      </c>
      <c r="B55" s="320">
        <v>11303</v>
      </c>
      <c r="C55" s="320">
        <v>11282</v>
      </c>
      <c r="D55" s="321">
        <v>-1.8579138281872068E-3</v>
      </c>
      <c r="E55" s="320">
        <v>1310161.5133199999</v>
      </c>
      <c r="F55" s="322">
        <v>1406305.94432</v>
      </c>
      <c r="G55" s="321">
        <v>7.3383647758333545E-2</v>
      </c>
    </row>
    <row r="56" spans="1:17" ht="12.75" customHeight="1">
      <c r="A56" s="323" t="s">
        <v>630</v>
      </c>
      <c r="B56" s="320">
        <v>4064</v>
      </c>
      <c r="C56" s="320">
        <v>5238</v>
      </c>
      <c r="D56" s="321">
        <v>0.2888779527559055</v>
      </c>
      <c r="E56" s="320">
        <v>1192438.75257</v>
      </c>
      <c r="F56" s="322">
        <v>1398005.4715400001</v>
      </c>
      <c r="G56" s="321">
        <v>0.17239184698329621</v>
      </c>
    </row>
    <row r="57" spans="1:17" ht="12.75" customHeight="1">
      <c r="A57" s="319" t="s">
        <v>615</v>
      </c>
      <c r="B57" s="320">
        <v>174</v>
      </c>
      <c r="C57" s="320">
        <v>185</v>
      </c>
      <c r="D57" s="321">
        <v>6.3218390804597707E-2</v>
      </c>
      <c r="E57" s="320">
        <v>97025.806700000001</v>
      </c>
      <c r="F57" s="322">
        <v>141611.59643000001</v>
      </c>
      <c r="G57" s="321">
        <v>0.45952506087228445</v>
      </c>
    </row>
    <row r="58" spans="1:17" ht="12.75" customHeight="1">
      <c r="A58" s="324" t="s">
        <v>697</v>
      </c>
      <c r="B58" s="320">
        <v>0</v>
      </c>
      <c r="C58" s="320">
        <v>1</v>
      </c>
      <c r="D58" s="321" t="s">
        <v>1041</v>
      </c>
      <c r="E58" s="320">
        <v>0</v>
      </c>
      <c r="F58" s="322">
        <v>853.64614000000006</v>
      </c>
      <c r="G58" s="321" t="s">
        <v>1041</v>
      </c>
    </row>
    <row r="59" spans="1:17" ht="29.25">
      <c r="A59" s="323" t="s">
        <v>698</v>
      </c>
      <c r="B59" s="320">
        <v>1539</v>
      </c>
      <c r="C59" s="320">
        <v>1591</v>
      </c>
      <c r="D59" s="321">
        <v>3.378817413905133E-2</v>
      </c>
      <c r="E59" s="320">
        <v>673075.13191999996</v>
      </c>
      <c r="F59" s="322">
        <v>627012.45817999996</v>
      </c>
      <c r="G59" s="321">
        <v>-6.8436154532410948E-2</v>
      </c>
    </row>
    <row r="60" spans="1:17" ht="12.75" customHeight="1">
      <c r="A60" s="319" t="s">
        <v>1043</v>
      </c>
      <c r="B60" s="320">
        <v>194</v>
      </c>
      <c r="C60" s="320">
        <v>262</v>
      </c>
      <c r="D60" s="321">
        <v>0.35051546391752575</v>
      </c>
      <c r="E60" s="320">
        <v>24292.980239999997</v>
      </c>
      <c r="F60" s="322">
        <v>36552.175640000001</v>
      </c>
      <c r="G60" s="321">
        <v>0.50463941759662856</v>
      </c>
    </row>
    <row r="61" spans="1:17" ht="22.5" customHeight="1">
      <c r="A61" s="325" t="s">
        <v>306</v>
      </c>
      <c r="B61" s="326">
        <v>17327</v>
      </c>
      <c r="C61" s="326">
        <v>18571</v>
      </c>
      <c r="D61" s="343">
        <v>7.1795463727131067E-2</v>
      </c>
      <c r="E61" s="326">
        <v>3359561.9915700001</v>
      </c>
      <c r="F61" s="326">
        <v>3660408.4877499999</v>
      </c>
      <c r="G61" s="343">
        <v>8.9549321290960118E-2</v>
      </c>
    </row>
    <row r="62" spans="1:17" ht="12.75" customHeight="1">
      <c r="A62" s="27" t="s">
        <v>311</v>
      </c>
    </row>
    <row r="63" spans="1:17" ht="36" customHeight="1">
      <c r="A63" s="814" t="s">
        <v>1181</v>
      </c>
      <c r="B63" s="814"/>
      <c r="C63" s="814"/>
      <c r="D63" s="814"/>
      <c r="E63" s="814"/>
      <c r="F63" s="814"/>
      <c r="G63" s="814"/>
      <c r="K63" s="825"/>
      <c r="L63" s="825"/>
      <c r="M63" s="825"/>
      <c r="N63" s="825"/>
      <c r="O63" s="825"/>
      <c r="P63" s="825"/>
      <c r="Q63" s="825"/>
    </row>
    <row r="64" spans="1:17" ht="93.75" customHeight="1">
      <c r="A64" s="826" t="s">
        <v>1091</v>
      </c>
      <c r="B64" s="826"/>
      <c r="C64" s="826"/>
      <c r="D64" s="826"/>
      <c r="E64" s="826"/>
      <c r="F64" s="826"/>
      <c r="G64" s="826"/>
      <c r="J64" s="814"/>
      <c r="K64" s="814"/>
      <c r="L64" s="814"/>
      <c r="M64" s="814"/>
      <c r="N64" s="814"/>
      <c r="O64" s="814"/>
      <c r="P64" s="814"/>
    </row>
    <row r="65" spans="1:7" ht="22.5" customHeight="1">
      <c r="A65" s="816" t="s">
        <v>1179</v>
      </c>
      <c r="B65" s="817"/>
      <c r="C65" s="817"/>
      <c r="D65" s="817"/>
      <c r="E65" s="817"/>
      <c r="F65" s="817"/>
      <c r="G65" s="817"/>
    </row>
    <row r="66" spans="1:7" ht="12.75" customHeight="1"/>
    <row r="67" spans="1:7" ht="12.75" customHeight="1">
      <c r="A67" s="75" t="s">
        <v>317</v>
      </c>
    </row>
    <row r="68" spans="1:7" ht="12.75" customHeight="1"/>
    <row r="69" spans="1:7" ht="12.75" customHeight="1"/>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7:7" ht="12.75" customHeight="1"/>
    <row r="82" spans="7:7" ht="12.75" customHeight="1"/>
    <row r="83" spans="7:7" ht="12.75" customHeight="1">
      <c r="G83" s="53" t="s">
        <v>201</v>
      </c>
    </row>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5">
    <mergeCell ref="K34:Q34"/>
    <mergeCell ref="K63:Q63"/>
    <mergeCell ref="J64:P64"/>
    <mergeCell ref="E3:F3"/>
    <mergeCell ref="E41:F41"/>
    <mergeCell ref="A63:G63"/>
    <mergeCell ref="A64:G64"/>
    <mergeCell ref="A65:G65"/>
    <mergeCell ref="B4:C4"/>
    <mergeCell ref="E4:F4"/>
    <mergeCell ref="A34:G34"/>
    <mergeCell ref="A35:G35"/>
    <mergeCell ref="A36:G36"/>
    <mergeCell ref="B42:C42"/>
    <mergeCell ref="E42:F42"/>
  </mergeCells>
  <hyperlinks>
    <hyperlink ref="A67" location="'2 Sadržaj'!A1" display="Sadržaj / Contents"/>
  </hyperlinks>
  <pageMargins left="0.7" right="0.7" top="0.75" bottom="0.75" header="0.3" footer="0.3"/>
  <pageSetup paperSize="9" scale="90" orientation="portrait" r:id="rId1"/>
  <rowBreaks count="1" manualBreakCount="1">
    <brk id="38"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08"/>
  <sheetViews>
    <sheetView showGridLines="0" zoomScaleNormal="100" workbookViewId="0"/>
  </sheetViews>
  <sheetFormatPr defaultRowHeight="15"/>
  <cols>
    <col min="1" max="1" width="39.7109375" customWidth="1"/>
    <col min="2" max="5" width="20.7109375" customWidth="1"/>
  </cols>
  <sheetData>
    <row r="1" spans="1:7" ht="12.75" customHeight="1">
      <c r="A1" s="503" t="s">
        <v>959</v>
      </c>
    </row>
    <row r="2" spans="1:7" ht="12.75" customHeight="1">
      <c r="A2" s="70" t="s">
        <v>960</v>
      </c>
    </row>
    <row r="3" spans="1:7">
      <c r="D3" s="112"/>
      <c r="E3" s="113" t="s">
        <v>464</v>
      </c>
    </row>
    <row r="4" spans="1:7" ht="57.75" customHeight="1">
      <c r="A4" s="819" t="s">
        <v>323</v>
      </c>
      <c r="B4" s="819" t="s">
        <v>609</v>
      </c>
      <c r="C4" s="820"/>
      <c r="D4" s="819" t="s">
        <v>674</v>
      </c>
      <c r="E4" s="786"/>
    </row>
    <row r="5" spans="1:7" ht="15.75" customHeight="1">
      <c r="A5" s="819"/>
      <c r="B5" s="556" t="s">
        <v>1175</v>
      </c>
      <c r="C5" s="556" t="s">
        <v>1176</v>
      </c>
      <c r="D5" s="556" t="s">
        <v>1175</v>
      </c>
      <c r="E5" s="556" t="s">
        <v>1176</v>
      </c>
    </row>
    <row r="6" spans="1:7">
      <c r="A6" s="329" t="s">
        <v>797</v>
      </c>
      <c r="B6" s="330">
        <v>951</v>
      </c>
      <c r="C6" s="330">
        <v>1536</v>
      </c>
      <c r="D6" s="330">
        <v>131673.07177000001</v>
      </c>
      <c r="E6" s="330">
        <v>195610.35676</v>
      </c>
      <c r="F6" s="78"/>
      <c r="G6" s="78"/>
    </row>
    <row r="7" spans="1:7">
      <c r="A7" s="329" t="s">
        <v>798</v>
      </c>
      <c r="B7" s="330">
        <v>215</v>
      </c>
      <c r="C7" s="330">
        <v>295</v>
      </c>
      <c r="D7" s="330">
        <v>27610.231829999997</v>
      </c>
      <c r="E7" s="330">
        <v>36109.13308</v>
      </c>
      <c r="F7" s="78"/>
      <c r="G7" s="78"/>
    </row>
    <row r="8" spans="1:7">
      <c r="A8" s="329" t="s">
        <v>799</v>
      </c>
      <c r="B8" s="330">
        <v>303</v>
      </c>
      <c r="C8" s="330">
        <v>609</v>
      </c>
      <c r="D8" s="330">
        <v>69607.484179999999</v>
      </c>
      <c r="E8" s="330">
        <v>122553.74731000001</v>
      </c>
      <c r="F8" s="88"/>
      <c r="G8" s="78"/>
    </row>
    <row r="9" spans="1:7">
      <c r="A9" s="329" t="s">
        <v>800</v>
      </c>
      <c r="B9" s="330">
        <v>3415</v>
      </c>
      <c r="C9" s="330">
        <v>2914</v>
      </c>
      <c r="D9" s="330">
        <v>767354.76212000009</v>
      </c>
      <c r="E9" s="330">
        <v>756631.15784999996</v>
      </c>
      <c r="F9" s="88"/>
      <c r="G9" s="78"/>
    </row>
    <row r="10" spans="1:7">
      <c r="A10" s="329" t="s">
        <v>801</v>
      </c>
      <c r="B10" s="330">
        <v>0</v>
      </c>
      <c r="C10" s="330">
        <v>0</v>
      </c>
      <c r="D10" s="330">
        <v>0</v>
      </c>
      <c r="E10" s="330">
        <v>0</v>
      </c>
      <c r="F10" s="78"/>
      <c r="G10" s="78"/>
    </row>
    <row r="11" spans="1:7">
      <c r="A11" s="329" t="s">
        <v>802</v>
      </c>
      <c r="B11" s="330">
        <v>205</v>
      </c>
      <c r="C11" s="330">
        <v>44</v>
      </c>
      <c r="D11" s="330">
        <v>12773.4071</v>
      </c>
      <c r="E11" s="330">
        <v>2312.9038</v>
      </c>
      <c r="F11" s="78"/>
      <c r="G11" s="78"/>
    </row>
    <row r="12" spans="1:7">
      <c r="A12" s="329" t="s">
        <v>1066</v>
      </c>
      <c r="B12" s="330">
        <v>0</v>
      </c>
      <c r="C12" s="330">
        <v>0</v>
      </c>
      <c r="D12" s="330">
        <v>0</v>
      </c>
      <c r="E12" s="330">
        <v>0</v>
      </c>
      <c r="F12" s="78"/>
      <c r="G12" s="78"/>
    </row>
    <row r="13" spans="1:7">
      <c r="A13" s="329" t="s">
        <v>803</v>
      </c>
      <c r="B13" s="330">
        <v>500</v>
      </c>
      <c r="C13" s="330">
        <v>436</v>
      </c>
      <c r="D13" s="330">
        <v>85767.489880000008</v>
      </c>
      <c r="E13" s="330">
        <v>122640.51908</v>
      </c>
      <c r="F13" s="78"/>
      <c r="G13" s="78"/>
    </row>
    <row r="14" spans="1:7">
      <c r="A14" s="329" t="s">
        <v>804</v>
      </c>
      <c r="B14" s="330">
        <v>1059</v>
      </c>
      <c r="C14" s="330">
        <v>1256</v>
      </c>
      <c r="D14" s="330">
        <v>138539.32074</v>
      </c>
      <c r="E14" s="330">
        <v>97607.532200000001</v>
      </c>
      <c r="F14" s="78"/>
      <c r="G14" s="78"/>
    </row>
    <row r="15" spans="1:7">
      <c r="A15" s="329" t="s">
        <v>805</v>
      </c>
      <c r="B15" s="330">
        <v>44</v>
      </c>
      <c r="C15" s="330">
        <v>55</v>
      </c>
      <c r="D15" s="330">
        <v>15562.021000000001</v>
      </c>
      <c r="E15" s="330">
        <v>31206.760999999999</v>
      </c>
      <c r="F15" s="78"/>
      <c r="G15" s="78"/>
    </row>
    <row r="16" spans="1:7">
      <c r="A16" s="329" t="s">
        <v>806</v>
      </c>
      <c r="B16" s="330">
        <v>2831</v>
      </c>
      <c r="C16" s="330">
        <v>2849</v>
      </c>
      <c r="D16" s="330">
        <v>376616.31683000003</v>
      </c>
      <c r="E16" s="330">
        <v>402831.79835</v>
      </c>
      <c r="F16" s="78"/>
      <c r="G16" s="78"/>
    </row>
    <row r="17" spans="1:12">
      <c r="A17" s="329" t="s">
        <v>807</v>
      </c>
      <c r="B17" s="330">
        <v>1751</v>
      </c>
      <c r="C17" s="330">
        <v>2098</v>
      </c>
      <c r="D17" s="330">
        <v>333065.22803999996</v>
      </c>
      <c r="E17" s="330">
        <v>445106.77219000005</v>
      </c>
      <c r="F17" s="78"/>
      <c r="G17" s="78"/>
    </row>
    <row r="18" spans="1:12">
      <c r="A18" s="329" t="s">
        <v>808</v>
      </c>
      <c r="B18" s="330">
        <v>2</v>
      </c>
      <c r="C18" s="330">
        <v>0</v>
      </c>
      <c r="D18" s="330">
        <v>2023.4259999999999</v>
      </c>
      <c r="E18" s="330">
        <v>0</v>
      </c>
      <c r="F18" s="78"/>
      <c r="G18" s="78"/>
    </row>
    <row r="19" spans="1:12">
      <c r="A19" s="329" t="s">
        <v>809</v>
      </c>
      <c r="B19" s="330">
        <v>2839</v>
      </c>
      <c r="C19" s="330">
        <v>2563</v>
      </c>
      <c r="D19" s="330">
        <v>387668.19409</v>
      </c>
      <c r="E19" s="330">
        <v>444444.33197</v>
      </c>
      <c r="F19" s="78"/>
      <c r="G19" s="78"/>
    </row>
    <row r="20" spans="1:12">
      <c r="A20" s="329" t="s">
        <v>810</v>
      </c>
      <c r="B20" s="330">
        <v>1120</v>
      </c>
      <c r="C20" s="330">
        <v>1436</v>
      </c>
      <c r="D20" s="330">
        <v>317942.55927000003</v>
      </c>
      <c r="E20" s="330">
        <v>362162.54743000004</v>
      </c>
      <c r="F20" s="78"/>
      <c r="G20" s="78"/>
    </row>
    <row r="21" spans="1:12">
      <c r="A21" s="329" t="s">
        <v>811</v>
      </c>
      <c r="B21" s="330">
        <v>6856</v>
      </c>
      <c r="C21" s="330">
        <v>7316</v>
      </c>
      <c r="D21" s="330">
        <v>518602.44230000005</v>
      </c>
      <c r="E21" s="330">
        <v>534488.14348999993</v>
      </c>
      <c r="F21" s="78"/>
      <c r="G21" s="78"/>
    </row>
    <row r="22" spans="1:12">
      <c r="A22" s="329" t="s">
        <v>812</v>
      </c>
      <c r="B22" s="330">
        <v>2414</v>
      </c>
      <c r="C22" s="330">
        <v>2448</v>
      </c>
      <c r="D22" s="330">
        <v>458524.61351000005</v>
      </c>
      <c r="E22" s="330">
        <v>324119.98193999997</v>
      </c>
      <c r="F22" s="78"/>
      <c r="G22" s="78"/>
    </row>
    <row r="23" spans="1:12">
      <c r="A23" s="329" t="s">
        <v>813</v>
      </c>
      <c r="B23" s="330">
        <v>104</v>
      </c>
      <c r="C23" s="330">
        <v>135</v>
      </c>
      <c r="D23" s="330">
        <v>49640.932720000004</v>
      </c>
      <c r="E23" s="330">
        <v>62486.721740000001</v>
      </c>
      <c r="F23" s="78"/>
      <c r="G23" s="78"/>
    </row>
    <row r="24" spans="1:12">
      <c r="A24" s="329" t="s">
        <v>814</v>
      </c>
      <c r="B24" s="330">
        <v>1526</v>
      </c>
      <c r="C24" s="330">
        <v>2044</v>
      </c>
      <c r="D24" s="330">
        <v>240825.33979</v>
      </c>
      <c r="E24" s="330">
        <v>253216.33463</v>
      </c>
      <c r="F24" s="78"/>
      <c r="G24" s="78"/>
    </row>
    <row r="25" spans="1:12">
      <c r="A25" s="329" t="s">
        <v>815</v>
      </c>
      <c r="B25" s="330">
        <v>5013</v>
      </c>
      <c r="C25" s="330">
        <v>5356</v>
      </c>
      <c r="D25" s="330">
        <v>695160.5766400001</v>
      </c>
      <c r="E25" s="330">
        <v>579733.44791999995</v>
      </c>
      <c r="F25" s="78"/>
      <c r="G25" s="78"/>
    </row>
    <row r="26" spans="1:12">
      <c r="A26" s="329" t="s">
        <v>816</v>
      </c>
      <c r="B26" s="330">
        <v>3487</v>
      </c>
      <c r="C26" s="330">
        <v>2940</v>
      </c>
      <c r="D26" s="330">
        <v>598005.77124000003</v>
      </c>
      <c r="E26" s="330">
        <v>502915.20266000001</v>
      </c>
      <c r="F26" s="78"/>
      <c r="G26" s="78"/>
    </row>
    <row r="27" spans="1:12">
      <c r="A27" s="523" t="s">
        <v>607</v>
      </c>
      <c r="B27" s="524">
        <v>34635</v>
      </c>
      <c r="C27" s="524">
        <v>36330</v>
      </c>
      <c r="D27" s="524">
        <v>5226963.1890500002</v>
      </c>
      <c r="E27" s="524">
        <v>5276177.3934000004</v>
      </c>
    </row>
    <row r="28" spans="1:12">
      <c r="A28" s="27" t="s">
        <v>311</v>
      </c>
    </row>
    <row r="29" spans="1:12" ht="28.5" customHeight="1">
      <c r="A29" s="814" t="s">
        <v>1188</v>
      </c>
      <c r="B29" s="814"/>
      <c r="C29" s="814"/>
      <c r="D29" s="814"/>
      <c r="E29" s="814"/>
    </row>
    <row r="30" spans="1:12" ht="76.5" customHeight="1">
      <c r="A30" s="815" t="s">
        <v>1089</v>
      </c>
      <c r="B30" s="815"/>
      <c r="C30" s="815"/>
      <c r="D30" s="815"/>
      <c r="E30" s="815"/>
      <c r="H30" s="825"/>
      <c r="I30" s="825"/>
      <c r="J30" s="825"/>
      <c r="K30" s="825"/>
      <c r="L30" s="825"/>
    </row>
    <row r="31" spans="1:12" ht="15" customHeight="1">
      <c r="A31" s="816" t="s">
        <v>1189</v>
      </c>
      <c r="B31" s="816"/>
      <c r="C31" s="816"/>
      <c r="D31" s="816"/>
      <c r="E31" s="816"/>
      <c r="F31" s="139"/>
      <c r="G31" s="139"/>
    </row>
    <row r="32" spans="1:12" ht="12.75" customHeight="1"/>
    <row r="33" spans="1:5" ht="12.75" customHeight="1">
      <c r="A33" s="75" t="s">
        <v>317</v>
      </c>
      <c r="B33" s="140"/>
      <c r="C33" s="140"/>
      <c r="D33" s="140"/>
      <c r="E33" s="140"/>
    </row>
    <row r="34" spans="1:5" ht="12.75" customHeight="1"/>
    <row r="35" spans="1:5" ht="12.75" customHeight="1"/>
    <row r="36" spans="1:5" ht="12.75" customHeight="1"/>
    <row r="37" spans="1:5" ht="12.75" customHeight="1"/>
    <row r="38" spans="1:5" ht="12.75" customHeight="1"/>
    <row r="39" spans="1:5" ht="12.75" customHeight="1"/>
    <row r="40" spans="1:5" ht="12.75" customHeight="1"/>
    <row r="41" spans="1:5" ht="12.75" customHeight="1"/>
    <row r="42" spans="1:5" ht="12.75" customHeight="1"/>
    <row r="43" spans="1:5" ht="12.75" customHeight="1"/>
    <row r="44" spans="1:5" ht="12.75" customHeight="1"/>
    <row r="45" spans="1:5" ht="12.75" customHeight="1"/>
    <row r="46" spans="1:5" ht="12.75" customHeight="1"/>
    <row r="47" spans="1:5" ht="12.75" customHeight="1"/>
    <row r="48" spans="1:5"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row r="67" spans="5:5" ht="12.75" customHeight="1"/>
    <row r="68" spans="5:5" ht="12.75" customHeight="1">
      <c r="E68" s="53" t="s">
        <v>202</v>
      </c>
    </row>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sheetData>
  <mergeCells count="7">
    <mergeCell ref="H30:L30"/>
    <mergeCell ref="A31:E31"/>
    <mergeCell ref="A4:A5"/>
    <mergeCell ref="B4:C4"/>
    <mergeCell ref="D4:E4"/>
    <mergeCell ref="A29:E29"/>
    <mergeCell ref="A30:E30"/>
  </mergeCells>
  <hyperlinks>
    <hyperlink ref="A33"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503" t="s">
        <v>961</v>
      </c>
    </row>
    <row r="2" spans="1:6" ht="12.75" customHeight="1">
      <c r="A2" s="70" t="s">
        <v>962</v>
      </c>
    </row>
    <row r="3" spans="1:6" ht="12.75" customHeight="1"/>
    <row r="4" spans="1:6" ht="12.75" customHeight="1">
      <c r="E4" s="113" t="s">
        <v>464</v>
      </c>
    </row>
    <row r="5" spans="1:6" ht="26.25" customHeight="1">
      <c r="A5" s="819" t="s">
        <v>343</v>
      </c>
      <c r="B5" s="502" t="s">
        <v>344</v>
      </c>
      <c r="C5" s="502" t="s">
        <v>344</v>
      </c>
      <c r="D5" s="823" t="s">
        <v>341</v>
      </c>
      <c r="E5" s="823" t="s">
        <v>342</v>
      </c>
    </row>
    <row r="6" spans="1:6" ht="26.25" customHeight="1">
      <c r="A6" s="822"/>
      <c r="B6" s="559" t="s">
        <v>1178</v>
      </c>
      <c r="C6" s="559" t="s">
        <v>1176</v>
      </c>
      <c r="D6" s="823"/>
      <c r="E6" s="823"/>
    </row>
    <row r="7" spans="1:6">
      <c r="A7" s="213" t="s">
        <v>324</v>
      </c>
      <c r="B7" s="331">
        <v>652238.40298000001</v>
      </c>
      <c r="C7" s="331">
        <v>573644.6716900001</v>
      </c>
      <c r="D7" s="332">
        <v>-0.12049847253843757</v>
      </c>
      <c r="E7" s="331">
        <v>-78593.731289999909</v>
      </c>
    </row>
    <row r="8" spans="1:6">
      <c r="A8" s="213" t="s">
        <v>325</v>
      </c>
      <c r="B8" s="331">
        <v>370882.52327000001</v>
      </c>
      <c r="C8" s="331">
        <v>319481.96143000002</v>
      </c>
      <c r="D8" s="332">
        <v>-0.13858987311348914</v>
      </c>
      <c r="E8" s="331">
        <v>-51400.56183999998</v>
      </c>
    </row>
    <row r="9" spans="1:6">
      <c r="A9" s="333" t="s">
        <v>326</v>
      </c>
      <c r="B9" s="334">
        <v>281355.87970999995</v>
      </c>
      <c r="C9" s="334">
        <v>254162.71025999999</v>
      </c>
      <c r="D9" s="335">
        <v>-9.665043957150847E-2</v>
      </c>
      <c r="E9" s="336">
        <v>-27193.169449999958</v>
      </c>
    </row>
    <row r="10" spans="1:6">
      <c r="A10" s="213" t="s">
        <v>327</v>
      </c>
      <c r="B10" s="331">
        <v>40110.966489999999</v>
      </c>
      <c r="C10" s="331">
        <v>48513.283179999999</v>
      </c>
      <c r="D10" s="332">
        <v>0.20947679463407515</v>
      </c>
      <c r="E10" s="331">
        <v>8402.3166899999997</v>
      </c>
    </row>
    <row r="11" spans="1:6">
      <c r="A11" s="213" t="s">
        <v>328</v>
      </c>
      <c r="B11" s="331">
        <v>27943.165489999999</v>
      </c>
      <c r="C11" s="331">
        <v>22644.584440000002</v>
      </c>
      <c r="D11" s="332">
        <v>-0.1896199287763656</v>
      </c>
      <c r="E11" s="331">
        <v>-5298.581049999997</v>
      </c>
      <c r="F11" s="88"/>
    </row>
    <row r="12" spans="1:6" ht="21.75">
      <c r="A12" s="333" t="s">
        <v>329</v>
      </c>
      <c r="B12" s="334">
        <v>12167.800999999999</v>
      </c>
      <c r="C12" s="334">
        <v>25868.69874</v>
      </c>
      <c r="D12" s="335">
        <v>1.1259962042443004</v>
      </c>
      <c r="E12" s="336">
        <v>13700.89774</v>
      </c>
      <c r="F12" s="88"/>
    </row>
    <row r="13" spans="1:6">
      <c r="A13" s="213" t="s">
        <v>330</v>
      </c>
      <c r="B13" s="331">
        <v>1798134.42031</v>
      </c>
      <c r="C13" s="331">
        <v>1854630.57751</v>
      </c>
      <c r="D13" s="332">
        <v>3.1419318023098643E-2</v>
      </c>
      <c r="E13" s="331">
        <v>56496.157200000016</v>
      </c>
    </row>
    <row r="14" spans="1:6">
      <c r="A14" s="213" t="s">
        <v>331</v>
      </c>
      <c r="B14" s="331">
        <v>1839048.9989100001</v>
      </c>
      <c r="C14" s="331">
        <v>1857741.44249</v>
      </c>
      <c r="D14" s="332">
        <v>1.0164190073825618E-2</v>
      </c>
      <c r="E14" s="331">
        <v>18692.443579999963</v>
      </c>
    </row>
    <row r="15" spans="1:6" ht="21.75">
      <c r="A15" s="333" t="s">
        <v>332</v>
      </c>
      <c r="B15" s="334">
        <v>-40914.578600000001</v>
      </c>
      <c r="C15" s="334">
        <v>-3110.8649799999998</v>
      </c>
      <c r="D15" s="335">
        <v>-0.92396683318155948</v>
      </c>
      <c r="E15" s="336">
        <v>37803.713620000002</v>
      </c>
    </row>
    <row r="16" spans="1:6" ht="22.5">
      <c r="A16" s="213" t="s">
        <v>333</v>
      </c>
      <c r="B16" s="331">
        <v>252609.10211000001</v>
      </c>
      <c r="C16" s="331">
        <v>276920.54401999997</v>
      </c>
      <c r="D16" s="332">
        <v>9.6241353565373167E-2</v>
      </c>
      <c r="E16" s="331">
        <v>24311.441909999965</v>
      </c>
    </row>
    <row r="17" spans="1:7" ht="33.75">
      <c r="A17" s="213" t="s">
        <v>334</v>
      </c>
      <c r="B17" s="331">
        <v>345304.77510000003</v>
      </c>
      <c r="C17" s="331">
        <v>932846.05749000004</v>
      </c>
      <c r="D17" s="332">
        <v>1.7015150810464423</v>
      </c>
      <c r="E17" s="331">
        <v>587541.28239000007</v>
      </c>
    </row>
    <row r="18" spans="1:7">
      <c r="A18" s="213" t="s">
        <v>335</v>
      </c>
      <c r="B18" s="331">
        <v>-92695.672989999992</v>
      </c>
      <c r="C18" s="331">
        <v>-655925.51347000001</v>
      </c>
      <c r="D18" s="332">
        <v>6.0761179277565764</v>
      </c>
      <c r="E18" s="331">
        <v>-563229.84048000001</v>
      </c>
    </row>
    <row r="19" spans="1:7">
      <c r="A19" s="213" t="s">
        <v>336</v>
      </c>
      <c r="B19" s="331">
        <v>48129.404390000003</v>
      </c>
      <c r="C19" s="331">
        <v>74297.73517</v>
      </c>
      <c r="D19" s="332">
        <v>0.54370776267983634</v>
      </c>
      <c r="E19" s="331">
        <v>26168.330779999997</v>
      </c>
    </row>
    <row r="20" spans="1:7">
      <c r="A20" s="333" t="s">
        <v>337</v>
      </c>
      <c r="B20" s="334">
        <v>-140825.07738</v>
      </c>
      <c r="C20" s="334">
        <v>-730223.24864000001</v>
      </c>
      <c r="D20" s="335">
        <v>4.1853211247992279</v>
      </c>
      <c r="E20" s="336">
        <v>-589398.17125999997</v>
      </c>
    </row>
    <row r="21" spans="1:7" ht="12.75" customHeight="1">
      <c r="A21" s="36" t="s">
        <v>284</v>
      </c>
    </row>
    <row r="22" spans="1:7" ht="12.75" customHeight="1">
      <c r="A22" s="816"/>
      <c r="B22" s="816"/>
      <c r="C22" s="816"/>
      <c r="D22" s="816"/>
      <c r="E22" s="816"/>
      <c r="F22" s="139"/>
      <c r="G22" s="139"/>
    </row>
    <row r="23" spans="1:7" ht="24" customHeight="1">
      <c r="A23" s="816" t="s">
        <v>1186</v>
      </c>
      <c r="B23" s="816"/>
      <c r="C23" s="816"/>
      <c r="D23" s="816"/>
      <c r="E23" s="816"/>
      <c r="F23" s="139"/>
      <c r="G23" s="139"/>
    </row>
    <row r="24" spans="1:7" ht="12.75" customHeight="1"/>
    <row r="25" spans="1:7" ht="12.75" customHeight="1">
      <c r="A25" s="75" t="s">
        <v>317</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368</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E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59"/>
  <sheetViews>
    <sheetView showGridLines="0" zoomScaleNormal="100" workbookViewId="0"/>
  </sheetViews>
  <sheetFormatPr defaultRowHeight="12.75"/>
  <cols>
    <col min="1" max="1" width="56.42578125" style="96" customWidth="1"/>
    <col min="2" max="3" width="10.85546875" style="96" bestFit="1" customWidth="1"/>
    <col min="4" max="5" width="10.85546875" style="96" customWidth="1"/>
    <col min="6" max="16384" width="9.140625" style="96"/>
  </cols>
  <sheetData>
    <row r="1" spans="1:6" ht="15" customHeight="1">
      <c r="A1" s="518" t="s">
        <v>790</v>
      </c>
      <c r="B1" s="519"/>
      <c r="C1" s="519"/>
      <c r="D1" s="519"/>
      <c r="E1" s="520" t="s">
        <v>1160</v>
      </c>
    </row>
    <row r="2" spans="1:6" ht="15" customHeight="1">
      <c r="A2" s="521" t="s">
        <v>441</v>
      </c>
      <c r="B2" s="519"/>
      <c r="C2" s="519"/>
      <c r="D2" s="519"/>
      <c r="E2" s="522" t="s">
        <v>1161</v>
      </c>
    </row>
    <row r="3" spans="1:6">
      <c r="A3" s="69" t="s">
        <v>791</v>
      </c>
    </row>
    <row r="4" spans="1:6" ht="12.75" customHeight="1">
      <c r="A4" s="95"/>
    </row>
    <row r="5" spans="1:6">
      <c r="A5" s="506" t="s">
        <v>963</v>
      </c>
    </row>
    <row r="6" spans="1:6">
      <c r="A6" s="52" t="s">
        <v>964</v>
      </c>
    </row>
    <row r="7" spans="1:6" ht="12.75" customHeight="1">
      <c r="A7"/>
      <c r="B7"/>
      <c r="C7"/>
      <c r="D7"/>
      <c r="E7" s="113" t="s">
        <v>464</v>
      </c>
    </row>
    <row r="8" spans="1:6" ht="22.5" customHeight="1">
      <c r="A8" s="819" t="s">
        <v>343</v>
      </c>
      <c r="B8" s="505" t="s">
        <v>340</v>
      </c>
      <c r="C8" s="505" t="s">
        <v>340</v>
      </c>
      <c r="D8" s="823" t="s">
        <v>341</v>
      </c>
      <c r="E8" s="823" t="s">
        <v>342</v>
      </c>
    </row>
    <row r="9" spans="1:6" ht="22.5" customHeight="1">
      <c r="A9" s="822"/>
      <c r="B9" s="557" t="s">
        <v>1170</v>
      </c>
      <c r="C9" s="557" t="s">
        <v>1171</v>
      </c>
      <c r="D9" s="823"/>
      <c r="E9" s="823"/>
    </row>
    <row r="10" spans="1:6" ht="22.5">
      <c r="A10" s="316" t="s">
        <v>631</v>
      </c>
      <c r="B10" s="314">
        <v>0</v>
      </c>
      <c r="C10" s="314">
        <v>0</v>
      </c>
      <c r="D10" s="315" t="s">
        <v>1064</v>
      </c>
      <c r="E10" s="314"/>
      <c r="F10" s="88"/>
    </row>
    <row r="11" spans="1:6">
      <c r="A11" s="313" t="s">
        <v>402</v>
      </c>
      <c r="B11" s="314">
        <v>142767.88789999997</v>
      </c>
      <c r="C11" s="314">
        <v>120107.12326999998</v>
      </c>
      <c r="D11" s="315">
        <v>-0.15872452106227453</v>
      </c>
      <c r="E11" s="314">
        <v>-22660.764629999991</v>
      </c>
    </row>
    <row r="12" spans="1:6" ht="15">
      <c r="A12" s="313" t="s">
        <v>403</v>
      </c>
      <c r="B12" s="314">
        <v>7675183.1500400007</v>
      </c>
      <c r="C12" s="314">
        <v>6478132.7386634117</v>
      </c>
      <c r="D12" s="315">
        <v>-0.15596375851569744</v>
      </c>
      <c r="E12" s="314">
        <v>-1197050.411376589</v>
      </c>
      <c r="F12" s="88"/>
    </row>
    <row r="13" spans="1:6" ht="22.5">
      <c r="A13" s="316" t="s">
        <v>691</v>
      </c>
      <c r="B13" s="314">
        <v>9911.1901699999999</v>
      </c>
      <c r="C13" s="314">
        <v>11849.781989999999</v>
      </c>
      <c r="D13" s="315">
        <v>0.19559626914110551</v>
      </c>
      <c r="E13" s="314">
        <v>1938.5918199999996</v>
      </c>
    </row>
    <row r="14" spans="1:6">
      <c r="A14" s="310" t="s">
        <v>404</v>
      </c>
      <c r="B14" s="311">
        <v>7827862.2281100014</v>
      </c>
      <c r="C14" s="311">
        <v>6610089.6439234121</v>
      </c>
      <c r="D14" s="312">
        <v>-0.15556898533721564</v>
      </c>
      <c r="E14" s="311">
        <v>-1217772.5841865893</v>
      </c>
    </row>
    <row r="15" spans="1:6">
      <c r="A15" s="313" t="s">
        <v>405</v>
      </c>
      <c r="B15" s="314">
        <v>566436.46858999983</v>
      </c>
      <c r="C15" s="314">
        <v>730757.59125000006</v>
      </c>
      <c r="D15" s="315">
        <v>0.29009629812331128</v>
      </c>
      <c r="E15" s="314">
        <v>164321.12266000023</v>
      </c>
    </row>
    <row r="16" spans="1:6">
      <c r="A16" s="313" t="s">
        <v>406</v>
      </c>
      <c r="B16" s="314">
        <v>754087.23276000004</v>
      </c>
      <c r="C16" s="314">
        <v>306754.20617999998</v>
      </c>
      <c r="D16" s="315">
        <v>-0.59321124552492022</v>
      </c>
      <c r="E16" s="314">
        <v>-447333.02658000006</v>
      </c>
    </row>
    <row r="17" spans="1:5">
      <c r="A17" s="313" t="s">
        <v>407</v>
      </c>
      <c r="B17" s="314">
        <v>6493302.2438999992</v>
      </c>
      <c r="C17" s="314">
        <v>5557952.2609700002</v>
      </c>
      <c r="D17" s="315">
        <v>-0.14404842833377951</v>
      </c>
      <c r="E17" s="314">
        <v>-935349.98292999901</v>
      </c>
    </row>
    <row r="18" spans="1:5" ht="22.5">
      <c r="A18" s="316" t="s">
        <v>632</v>
      </c>
      <c r="B18" s="314">
        <v>14036.282859999999</v>
      </c>
      <c r="C18" s="314">
        <v>14625.585529999997</v>
      </c>
      <c r="D18" s="315">
        <v>4.1984240120962912E-2</v>
      </c>
      <c r="E18" s="314">
        <v>589.30266999999731</v>
      </c>
    </row>
    <row r="19" spans="1:5">
      <c r="A19" s="310" t="s">
        <v>408</v>
      </c>
      <c r="B19" s="311">
        <v>7827862.2281099986</v>
      </c>
      <c r="C19" s="311">
        <v>6610089.6439300003</v>
      </c>
      <c r="D19" s="312">
        <v>-0.15556898533637376</v>
      </c>
      <c r="E19" s="311">
        <v>-1217772.5841799984</v>
      </c>
    </row>
    <row r="20" spans="1:5">
      <c r="A20" s="36" t="s">
        <v>747</v>
      </c>
    </row>
    <row r="22" spans="1:5">
      <c r="A22" s="503" t="s">
        <v>965</v>
      </c>
    </row>
    <row r="23" spans="1:5">
      <c r="A23" s="52" t="s">
        <v>966</v>
      </c>
    </row>
    <row r="24" spans="1:5">
      <c r="E24" s="113" t="s">
        <v>464</v>
      </c>
    </row>
    <row r="25" spans="1:5" ht="24">
      <c r="A25" s="819" t="s">
        <v>343</v>
      </c>
      <c r="B25" s="502" t="s">
        <v>344</v>
      </c>
      <c r="C25" s="502" t="s">
        <v>344</v>
      </c>
      <c r="D25" s="823" t="s">
        <v>341</v>
      </c>
      <c r="E25" s="823" t="s">
        <v>342</v>
      </c>
    </row>
    <row r="26" spans="1:5" ht="22.5">
      <c r="A26" s="822"/>
      <c r="B26" s="557" t="s">
        <v>1172</v>
      </c>
      <c r="C26" s="557" t="s">
        <v>1173</v>
      </c>
      <c r="D26" s="823"/>
      <c r="E26" s="823"/>
    </row>
    <row r="27" spans="1:5">
      <c r="A27" s="313" t="s">
        <v>396</v>
      </c>
      <c r="B27" s="337">
        <v>494870.31214000005</v>
      </c>
      <c r="C27" s="337">
        <v>408991.01006</v>
      </c>
      <c r="D27" s="315">
        <v>-0.1735390060248847</v>
      </c>
      <c r="E27" s="314">
        <v>-85879.302080000052</v>
      </c>
    </row>
    <row r="28" spans="1:5">
      <c r="A28" s="313" t="s">
        <v>397</v>
      </c>
      <c r="B28" s="337">
        <v>250073.69968000002</v>
      </c>
      <c r="C28" s="337">
        <v>187026.44394</v>
      </c>
      <c r="D28" s="315">
        <v>-0.25211469986918544</v>
      </c>
      <c r="E28" s="314">
        <v>-63047.255740000022</v>
      </c>
    </row>
    <row r="29" spans="1:5">
      <c r="A29" s="313" t="s">
        <v>398</v>
      </c>
      <c r="B29" s="337">
        <v>244796.61246000003</v>
      </c>
      <c r="C29" s="337">
        <v>221964.56612</v>
      </c>
      <c r="D29" s="315">
        <v>-9.3269453815382319E-2</v>
      </c>
      <c r="E29" s="314">
        <v>-22832.04634000003</v>
      </c>
    </row>
    <row r="30" spans="1:5" ht="22.5">
      <c r="A30" s="316" t="s">
        <v>635</v>
      </c>
      <c r="B30" s="337">
        <v>88272.99463000003</v>
      </c>
      <c r="C30" s="337">
        <v>69942.21725999999</v>
      </c>
      <c r="D30" s="315">
        <v>-0.20766008275616188</v>
      </c>
      <c r="E30" s="314">
        <v>-18330.77737000004</v>
      </c>
    </row>
    <row r="31" spans="1:5" ht="22.5">
      <c r="A31" s="316" t="s">
        <v>636</v>
      </c>
      <c r="B31" s="337">
        <v>33811.5406</v>
      </c>
      <c r="C31" s="337">
        <v>25025.168029999997</v>
      </c>
      <c r="D31" s="315">
        <v>-0.25986312407190348</v>
      </c>
      <c r="E31" s="314">
        <v>-8786.3725700000032</v>
      </c>
    </row>
    <row r="32" spans="1:5" ht="22.5">
      <c r="A32" s="316" t="s">
        <v>637</v>
      </c>
      <c r="B32" s="337">
        <v>54461.45403000003</v>
      </c>
      <c r="C32" s="337">
        <v>44917.04922999999</v>
      </c>
      <c r="D32" s="315">
        <v>-0.17525064231194631</v>
      </c>
      <c r="E32" s="314">
        <v>-9544.4048000000403</v>
      </c>
    </row>
    <row r="33" spans="1:5">
      <c r="A33" s="313" t="s">
        <v>399</v>
      </c>
      <c r="B33" s="337">
        <v>206124.20785000001</v>
      </c>
      <c r="C33" s="337">
        <v>362194.79022000002</v>
      </c>
      <c r="D33" s="315">
        <v>0.75716765147534315</v>
      </c>
      <c r="E33" s="314">
        <v>156070.58237000002</v>
      </c>
    </row>
    <row r="34" spans="1:5">
      <c r="A34" s="313" t="s">
        <v>400</v>
      </c>
      <c r="B34" s="337">
        <v>235722.08297999998</v>
      </c>
      <c r="C34" s="337">
        <v>361310.43745322613</v>
      </c>
      <c r="D34" s="315">
        <v>0.53278145554093803</v>
      </c>
      <c r="E34" s="314">
        <v>125588.35447322615</v>
      </c>
    </row>
    <row r="35" spans="1:5" ht="22.5">
      <c r="A35" s="316" t="s">
        <v>633</v>
      </c>
      <c r="B35" s="337">
        <v>-29597.875129999971</v>
      </c>
      <c r="C35" s="337">
        <v>884.35276677389629</v>
      </c>
      <c r="D35" s="315">
        <v>-1.0298789275544151</v>
      </c>
      <c r="E35" s="314">
        <v>30482.227896773868</v>
      </c>
    </row>
    <row r="36" spans="1:5" ht="22.5">
      <c r="A36" s="316" t="s">
        <v>638</v>
      </c>
      <c r="B36" s="337">
        <v>269660.19136000006</v>
      </c>
      <c r="C36" s="337">
        <v>267765.96811677387</v>
      </c>
      <c r="D36" s="315">
        <v>-7.0244823074288032E-3</v>
      </c>
      <c r="E36" s="314">
        <v>-1894.2232432261808</v>
      </c>
    </row>
    <row r="37" spans="1:5">
      <c r="A37" s="313" t="s">
        <v>401</v>
      </c>
      <c r="B37" s="337">
        <v>54529.435549999987</v>
      </c>
      <c r="C37" s="337">
        <v>53297.295269999995</v>
      </c>
      <c r="D37" s="315">
        <v>-2.2595874458854359E-2</v>
      </c>
      <c r="E37" s="314">
        <v>-1232.1402799999923</v>
      </c>
    </row>
    <row r="38" spans="1:5" ht="21.75">
      <c r="A38" s="318" t="s">
        <v>634</v>
      </c>
      <c r="B38" s="338">
        <v>215130.75581000006</v>
      </c>
      <c r="C38" s="338">
        <v>214468.67284677387</v>
      </c>
      <c r="D38" s="312">
        <v>-3.0775839592686038E-3</v>
      </c>
      <c r="E38" s="311">
        <v>-662.08296322618844</v>
      </c>
    </row>
    <row r="39" spans="1:5">
      <c r="A39" s="36" t="s">
        <v>747</v>
      </c>
    </row>
    <row r="41" spans="1:5">
      <c r="A41" s="503" t="s">
        <v>967</v>
      </c>
    </row>
    <row r="42" spans="1:5">
      <c r="A42" s="52" t="s">
        <v>968</v>
      </c>
    </row>
    <row r="43" spans="1:5" ht="12.75" customHeight="1">
      <c r="A43" s="517" t="s">
        <v>792</v>
      </c>
    </row>
    <row r="44" spans="1:5">
      <c r="A44" s="98" t="s">
        <v>413</v>
      </c>
      <c r="B44" s="97"/>
    </row>
    <row r="45" spans="1:5" ht="12.75" customHeight="1">
      <c r="A45" s="100" t="s">
        <v>446</v>
      </c>
    </row>
    <row r="46" spans="1:5">
      <c r="A46" s="99" t="s">
        <v>412</v>
      </c>
      <c r="B46" s="100"/>
    </row>
    <row r="47" spans="1:5">
      <c r="E47" s="113" t="s">
        <v>464</v>
      </c>
    </row>
    <row r="48" spans="1:5" ht="24">
      <c r="A48" s="819" t="s">
        <v>343</v>
      </c>
      <c r="B48" s="502" t="s">
        <v>344</v>
      </c>
      <c r="C48" s="502" t="s">
        <v>344</v>
      </c>
      <c r="D48" s="823" t="s">
        <v>341</v>
      </c>
      <c r="E48" s="823" t="s">
        <v>342</v>
      </c>
    </row>
    <row r="49" spans="1:5" ht="22.5">
      <c r="A49" s="822"/>
      <c r="B49" s="557" t="s">
        <v>1172</v>
      </c>
      <c r="C49" s="557" t="s">
        <v>1173</v>
      </c>
      <c r="D49" s="823"/>
      <c r="E49" s="823"/>
    </row>
    <row r="50" spans="1:5">
      <c r="A50" s="339" t="s">
        <v>793</v>
      </c>
      <c r="B50" s="340">
        <v>3685482.8592799995</v>
      </c>
      <c r="C50" s="340">
        <v>3768097.5571000008</v>
      </c>
      <c r="D50" s="315">
        <v>2.2416248012652851E-2</v>
      </c>
      <c r="E50" s="314">
        <v>82614.697820001282</v>
      </c>
    </row>
    <row r="51" spans="1:5">
      <c r="A51" s="339" t="s">
        <v>409</v>
      </c>
      <c r="B51" s="340">
        <v>15159001.266079998</v>
      </c>
      <c r="C51" s="340">
        <v>13965877.458380001</v>
      </c>
      <c r="D51" s="315">
        <v>-7.8707283333351752E-2</v>
      </c>
      <c r="E51" s="314">
        <v>-1193123.807699997</v>
      </c>
    </row>
    <row r="52" spans="1:5">
      <c r="A52" s="339" t="s">
        <v>410</v>
      </c>
      <c r="B52" s="340">
        <v>306122.43101999996</v>
      </c>
      <c r="C52" s="340">
        <v>68848.279819999996</v>
      </c>
      <c r="D52" s="315">
        <v>-0.77509560605997563</v>
      </c>
      <c r="E52" s="314">
        <v>-237274.15119999996</v>
      </c>
    </row>
    <row r="53" spans="1:5">
      <c r="A53" s="341" t="s">
        <v>411</v>
      </c>
      <c r="B53" s="342">
        <v>19150606.556379996</v>
      </c>
      <c r="C53" s="342">
        <v>17802823.295299999</v>
      </c>
      <c r="D53" s="312">
        <v>-7.0378097796123584E-2</v>
      </c>
      <c r="E53" s="311">
        <v>-1347783.2610799968</v>
      </c>
    </row>
    <row r="54" spans="1:5">
      <c r="A54" s="36" t="s">
        <v>747</v>
      </c>
    </row>
    <row r="55" spans="1:5">
      <c r="A55" s="111" t="s">
        <v>1112</v>
      </c>
    </row>
    <row r="56" spans="1:5">
      <c r="A56" s="111" t="s">
        <v>1125</v>
      </c>
    </row>
    <row r="58" spans="1:5">
      <c r="A58" s="75" t="s">
        <v>317</v>
      </c>
    </row>
    <row r="59" spans="1:5">
      <c r="E59" s="53" t="s">
        <v>393</v>
      </c>
    </row>
  </sheetData>
  <mergeCells count="9">
    <mergeCell ref="A48:A49"/>
    <mergeCell ref="D48:D49"/>
    <mergeCell ref="E48:E49"/>
    <mergeCell ref="A8:A9"/>
    <mergeCell ref="D8:D9"/>
    <mergeCell ref="E8:E9"/>
    <mergeCell ref="A25:A26"/>
    <mergeCell ref="D25:D26"/>
    <mergeCell ref="E25:E26"/>
  </mergeCells>
  <hyperlinks>
    <hyperlink ref="A58" location="'2 Sadržaj'!A1" display="Sadržaj / Contents"/>
  </hyperlinks>
  <pageMargins left="0.7" right="0.7" top="0.75" bottom="0.75" header="0.3" footer="0.3"/>
  <pageSetup paperSize="9" scale="83" orientation="portrait" r:id="rId1"/>
  <rowBreaks count="1" manualBreakCount="1">
    <brk id="5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9" max="9" width="10.140625" bestFit="1" customWidth="1"/>
    <col min="10" max="10" width="9.28515625" bestFit="1" customWidth="1"/>
    <col min="17" max="19" width="8.85546875" customWidth="1"/>
  </cols>
  <sheetData>
    <row r="1" spans="1:19" ht="12.75" customHeight="1">
      <c r="A1" s="540" t="s">
        <v>312</v>
      </c>
      <c r="S1" s="372" t="str">
        <f>Naslovnica!A20</f>
        <v>Ožujak 2016.</v>
      </c>
    </row>
    <row r="2" spans="1:19" ht="12.75" customHeight="1">
      <c r="A2" s="7" t="s">
        <v>8</v>
      </c>
      <c r="S2" s="19" t="str">
        <f>Naslovnica!A24</f>
        <v>March 2016</v>
      </c>
    </row>
    <row r="3" spans="1:19" ht="12.75" customHeight="1"/>
    <row r="4" spans="1:19" ht="26.25" customHeight="1">
      <c r="A4" s="632"/>
      <c r="B4" s="732" t="s">
        <v>847</v>
      </c>
      <c r="C4" s="732"/>
      <c r="D4" s="732"/>
      <c r="E4" s="731" t="s">
        <v>848</v>
      </c>
      <c r="F4" s="731"/>
      <c r="G4" s="731"/>
      <c r="H4" s="731" t="s">
        <v>849</v>
      </c>
      <c r="I4" s="731"/>
      <c r="J4" s="731"/>
      <c r="K4" s="730" t="s">
        <v>1047</v>
      </c>
      <c r="L4" s="730"/>
      <c r="M4" s="730"/>
      <c r="N4" s="730" t="s">
        <v>1048</v>
      </c>
      <c r="O4" s="730"/>
      <c r="P4" s="730"/>
      <c r="Q4" s="731" t="s">
        <v>1069</v>
      </c>
      <c r="R4" s="731"/>
      <c r="S4" s="731"/>
    </row>
    <row r="5" spans="1:19" ht="21" customHeight="1">
      <c r="A5" s="632" t="s">
        <v>850</v>
      </c>
      <c r="B5" s="732" t="s">
        <v>851</v>
      </c>
      <c r="C5" s="732"/>
      <c r="D5" s="732"/>
      <c r="E5" s="732" t="s">
        <v>851</v>
      </c>
      <c r="F5" s="732"/>
      <c r="G5" s="732"/>
      <c r="H5" s="732" t="s">
        <v>851</v>
      </c>
      <c r="I5" s="732"/>
      <c r="J5" s="732"/>
      <c r="K5" s="732" t="s">
        <v>852</v>
      </c>
      <c r="L5" s="732"/>
      <c r="M5" s="732"/>
      <c r="N5" s="732" t="s">
        <v>852</v>
      </c>
      <c r="O5" s="732"/>
      <c r="P5" s="732"/>
      <c r="Q5" s="732" t="s">
        <v>852</v>
      </c>
      <c r="R5" s="732"/>
      <c r="S5" s="732"/>
    </row>
    <row r="6" spans="1:19">
      <c r="A6" s="632"/>
      <c r="B6" s="697" t="s">
        <v>831</v>
      </c>
      <c r="C6" s="697" t="s">
        <v>832</v>
      </c>
      <c r="D6" s="697" t="s">
        <v>833</v>
      </c>
      <c r="E6" s="697" t="s">
        <v>831</v>
      </c>
      <c r="F6" s="697" t="s">
        <v>832</v>
      </c>
      <c r="G6" s="697" t="s">
        <v>833</v>
      </c>
      <c r="H6" s="697" t="s">
        <v>831</v>
      </c>
      <c r="I6" s="697" t="s">
        <v>832</v>
      </c>
      <c r="J6" s="697" t="s">
        <v>833</v>
      </c>
      <c r="K6" s="697" t="s">
        <v>831</v>
      </c>
      <c r="L6" s="697" t="s">
        <v>832</v>
      </c>
      <c r="M6" s="697" t="s">
        <v>833</v>
      </c>
      <c r="N6" s="697" t="s">
        <v>831</v>
      </c>
      <c r="O6" s="697" t="s">
        <v>832</v>
      </c>
      <c r="P6" s="697" t="s">
        <v>833</v>
      </c>
      <c r="Q6" s="692" t="s">
        <v>831</v>
      </c>
      <c r="R6" s="692" t="s">
        <v>832</v>
      </c>
      <c r="S6" s="692" t="s">
        <v>833</v>
      </c>
    </row>
    <row r="7" spans="1:19" ht="12.75" customHeight="1">
      <c r="A7" s="633" t="s">
        <v>30</v>
      </c>
      <c r="B7" s="693">
        <v>18</v>
      </c>
      <c r="C7" s="693">
        <v>1716</v>
      </c>
      <c r="D7" s="693">
        <v>5</v>
      </c>
      <c r="E7" s="693">
        <v>7</v>
      </c>
      <c r="F7" s="693">
        <v>1164</v>
      </c>
      <c r="G7" s="693">
        <v>3</v>
      </c>
      <c r="H7" s="693">
        <v>25</v>
      </c>
      <c r="I7" s="693">
        <v>2880</v>
      </c>
      <c r="J7" s="693">
        <v>8</v>
      </c>
      <c r="K7" s="693">
        <v>-3</v>
      </c>
      <c r="L7" s="693">
        <v>-23</v>
      </c>
      <c r="M7" s="693">
        <v>1</v>
      </c>
      <c r="N7" s="693">
        <v>0</v>
      </c>
      <c r="O7" s="693">
        <v>-39</v>
      </c>
      <c r="P7" s="693">
        <v>-1</v>
      </c>
      <c r="Q7" s="695">
        <v>-0.1071428571428571</v>
      </c>
      <c r="R7" s="695">
        <v>-2.1074099252209377E-2</v>
      </c>
      <c r="S7" s="695">
        <v>0</v>
      </c>
    </row>
    <row r="8" spans="1:19" ht="12.75" customHeight="1">
      <c r="A8" s="152" t="s">
        <v>31</v>
      </c>
      <c r="B8" s="693">
        <v>182</v>
      </c>
      <c r="C8" s="693">
        <v>83681</v>
      </c>
      <c r="D8" s="693">
        <v>60</v>
      </c>
      <c r="E8" s="693">
        <v>115</v>
      </c>
      <c r="F8" s="693">
        <v>70189</v>
      </c>
      <c r="G8" s="693">
        <v>60</v>
      </c>
      <c r="H8" s="693">
        <v>297</v>
      </c>
      <c r="I8" s="693">
        <v>153870</v>
      </c>
      <c r="J8" s="693">
        <v>120</v>
      </c>
      <c r="K8" s="693">
        <v>3</v>
      </c>
      <c r="L8" s="693">
        <v>109</v>
      </c>
      <c r="M8" s="693">
        <v>2</v>
      </c>
      <c r="N8" s="693">
        <v>2</v>
      </c>
      <c r="O8" s="693">
        <v>-301</v>
      </c>
      <c r="P8" s="693">
        <v>3</v>
      </c>
      <c r="Q8" s="695">
        <v>1.7123287671232834E-2</v>
      </c>
      <c r="R8" s="695">
        <v>-1.246251509132712E-3</v>
      </c>
      <c r="S8" s="695">
        <v>4.3478260869565188E-2</v>
      </c>
    </row>
    <row r="9" spans="1:19" ht="12.75" customHeight="1">
      <c r="A9" s="152" t="s">
        <v>32</v>
      </c>
      <c r="B9" s="693">
        <v>475</v>
      </c>
      <c r="C9" s="693">
        <v>122753</v>
      </c>
      <c r="D9" s="693">
        <v>43</v>
      </c>
      <c r="E9" s="693">
        <v>285</v>
      </c>
      <c r="F9" s="693">
        <v>117356</v>
      </c>
      <c r="G9" s="693">
        <v>67</v>
      </c>
      <c r="H9" s="693">
        <v>760</v>
      </c>
      <c r="I9" s="693">
        <v>240109</v>
      </c>
      <c r="J9" s="693">
        <v>110</v>
      </c>
      <c r="K9" s="693">
        <v>-5</v>
      </c>
      <c r="L9" s="693">
        <v>-297</v>
      </c>
      <c r="M9" s="693">
        <v>0</v>
      </c>
      <c r="N9" s="693">
        <v>-2</v>
      </c>
      <c r="O9" s="693">
        <v>-272</v>
      </c>
      <c r="P9" s="693">
        <v>1</v>
      </c>
      <c r="Q9" s="695">
        <v>-9.126466753585416E-3</v>
      </c>
      <c r="R9" s="695">
        <v>-2.3641545965978894E-3</v>
      </c>
      <c r="S9" s="695">
        <v>9.1743119266054496E-3</v>
      </c>
    </row>
    <row r="10" spans="1:19" ht="12.75" customHeight="1">
      <c r="A10" s="152" t="s">
        <v>33</v>
      </c>
      <c r="B10" s="693">
        <v>759</v>
      </c>
      <c r="C10" s="693">
        <v>149614</v>
      </c>
      <c r="D10" s="693">
        <v>56</v>
      </c>
      <c r="E10" s="693">
        <v>370</v>
      </c>
      <c r="F10" s="693">
        <v>142732</v>
      </c>
      <c r="G10" s="693">
        <v>51</v>
      </c>
      <c r="H10" s="693">
        <v>1129</v>
      </c>
      <c r="I10" s="693">
        <v>292346</v>
      </c>
      <c r="J10" s="693">
        <v>107</v>
      </c>
      <c r="K10" s="693">
        <v>3</v>
      </c>
      <c r="L10" s="693">
        <v>-220</v>
      </c>
      <c r="M10" s="693">
        <v>-3</v>
      </c>
      <c r="N10" s="693">
        <v>6</v>
      </c>
      <c r="O10" s="693">
        <v>-205</v>
      </c>
      <c r="P10" s="693">
        <v>1</v>
      </c>
      <c r="Q10" s="695">
        <v>8.0357142857143682E-3</v>
      </c>
      <c r="R10" s="695">
        <v>-1.4516465087047736E-3</v>
      </c>
      <c r="S10" s="695">
        <v>-1.834862385321101E-2</v>
      </c>
    </row>
    <row r="11" spans="1:19" ht="12.75" customHeight="1">
      <c r="A11" s="152" t="s">
        <v>34</v>
      </c>
      <c r="B11" s="693">
        <v>741</v>
      </c>
      <c r="C11" s="693">
        <v>151294</v>
      </c>
      <c r="D11" s="693">
        <v>79</v>
      </c>
      <c r="E11" s="693">
        <v>356</v>
      </c>
      <c r="F11" s="693">
        <v>144174</v>
      </c>
      <c r="G11" s="693">
        <v>90</v>
      </c>
      <c r="H11" s="693">
        <v>1097</v>
      </c>
      <c r="I11" s="693">
        <v>295468</v>
      </c>
      <c r="J11" s="693">
        <v>169</v>
      </c>
      <c r="K11" s="693">
        <v>-1</v>
      </c>
      <c r="L11" s="693">
        <v>251</v>
      </c>
      <c r="M11" s="693">
        <v>0</v>
      </c>
      <c r="N11" s="693">
        <v>-6</v>
      </c>
      <c r="O11" s="693">
        <v>179</v>
      </c>
      <c r="P11" s="693">
        <v>0</v>
      </c>
      <c r="Q11" s="695">
        <v>-6.3405797101449002E-3</v>
      </c>
      <c r="R11" s="695">
        <v>1.4574393806898733E-3</v>
      </c>
      <c r="S11" s="695">
        <v>0</v>
      </c>
    </row>
    <row r="12" spans="1:19" ht="12.75" customHeight="1">
      <c r="A12" s="152" t="s">
        <v>35</v>
      </c>
      <c r="B12" s="693">
        <v>605</v>
      </c>
      <c r="C12" s="693">
        <v>130089</v>
      </c>
      <c r="D12" s="693">
        <v>92</v>
      </c>
      <c r="E12" s="693">
        <v>341</v>
      </c>
      <c r="F12" s="693">
        <v>131960</v>
      </c>
      <c r="G12" s="693">
        <v>77</v>
      </c>
      <c r="H12" s="693">
        <v>946</v>
      </c>
      <c r="I12" s="693">
        <v>262049</v>
      </c>
      <c r="J12" s="693">
        <v>169</v>
      </c>
      <c r="K12" s="693">
        <v>8</v>
      </c>
      <c r="L12" s="693">
        <v>341</v>
      </c>
      <c r="M12" s="693">
        <v>1</v>
      </c>
      <c r="N12" s="693">
        <v>5</v>
      </c>
      <c r="O12" s="693">
        <v>302</v>
      </c>
      <c r="P12" s="693">
        <v>0</v>
      </c>
      <c r="Q12" s="695">
        <v>1.3933547695605508E-2</v>
      </c>
      <c r="R12" s="695">
        <v>2.4597752155650632E-3</v>
      </c>
      <c r="S12" s="695">
        <v>5.9523809523809312E-3</v>
      </c>
    </row>
    <row r="13" spans="1:19" ht="12.75" customHeight="1">
      <c r="A13" s="152" t="s">
        <v>36</v>
      </c>
      <c r="B13" s="693">
        <v>385</v>
      </c>
      <c r="C13" s="693">
        <v>113589</v>
      </c>
      <c r="D13" s="693">
        <v>98</v>
      </c>
      <c r="E13" s="693">
        <v>186</v>
      </c>
      <c r="F13" s="693">
        <v>120389</v>
      </c>
      <c r="G13" s="693">
        <v>129</v>
      </c>
      <c r="H13" s="693">
        <v>571</v>
      </c>
      <c r="I13" s="693">
        <v>233978</v>
      </c>
      <c r="J13" s="693">
        <v>227</v>
      </c>
      <c r="K13" s="693">
        <v>-3</v>
      </c>
      <c r="L13" s="693">
        <v>85</v>
      </c>
      <c r="M13" s="693">
        <v>-2</v>
      </c>
      <c r="N13" s="693">
        <v>1</v>
      </c>
      <c r="O13" s="693">
        <v>-50</v>
      </c>
      <c r="P13" s="693">
        <v>-1</v>
      </c>
      <c r="Q13" s="695">
        <v>-3.4904013961605251E-3</v>
      </c>
      <c r="R13" s="695">
        <v>1.4960909281325208E-4</v>
      </c>
      <c r="S13" s="695">
        <v>-1.3043478260869601E-2</v>
      </c>
    </row>
    <row r="14" spans="1:19" ht="12.75" customHeight="1">
      <c r="A14" s="152" t="s">
        <v>37</v>
      </c>
      <c r="B14" s="693">
        <v>215</v>
      </c>
      <c r="C14" s="693">
        <v>97384</v>
      </c>
      <c r="D14" s="693">
        <v>188</v>
      </c>
      <c r="E14" s="693">
        <v>110</v>
      </c>
      <c r="F14" s="693">
        <v>99722</v>
      </c>
      <c r="G14" s="693">
        <v>337</v>
      </c>
      <c r="H14" s="693">
        <v>325</v>
      </c>
      <c r="I14" s="693">
        <v>197106</v>
      </c>
      <c r="J14" s="693">
        <v>525</v>
      </c>
      <c r="K14" s="693">
        <v>6</v>
      </c>
      <c r="L14" s="693">
        <v>995</v>
      </c>
      <c r="M14" s="693">
        <v>1</v>
      </c>
      <c r="N14" s="693">
        <v>2</v>
      </c>
      <c r="O14" s="693">
        <v>1255</v>
      </c>
      <c r="P14" s="693">
        <v>-9</v>
      </c>
      <c r="Q14" s="695">
        <v>2.5236593059936974E-2</v>
      </c>
      <c r="R14" s="695">
        <v>1.1546988545387382E-2</v>
      </c>
      <c r="S14" s="695">
        <v>-1.5009380863039379E-2</v>
      </c>
    </row>
    <row r="15" spans="1:19" ht="12.75" customHeight="1">
      <c r="A15" s="152" t="s">
        <v>38</v>
      </c>
      <c r="B15" s="693">
        <v>0</v>
      </c>
      <c r="C15" s="693">
        <v>28806</v>
      </c>
      <c r="D15" s="693">
        <v>316</v>
      </c>
      <c r="E15" s="693">
        <v>0</v>
      </c>
      <c r="F15" s="693">
        <v>16720</v>
      </c>
      <c r="G15" s="693">
        <v>6659</v>
      </c>
      <c r="H15" s="693">
        <v>0</v>
      </c>
      <c r="I15" s="693">
        <v>45526</v>
      </c>
      <c r="J15" s="693">
        <v>6975</v>
      </c>
      <c r="K15" s="693">
        <v>0</v>
      </c>
      <c r="L15" s="693">
        <v>449</v>
      </c>
      <c r="M15" s="693">
        <v>-9</v>
      </c>
      <c r="N15" s="693">
        <v>0</v>
      </c>
      <c r="O15" s="693">
        <v>694</v>
      </c>
      <c r="P15" s="693">
        <v>-213</v>
      </c>
      <c r="Q15" s="695" t="s">
        <v>1064</v>
      </c>
      <c r="R15" s="695">
        <v>2.5753103665818067E-2</v>
      </c>
      <c r="S15" s="695">
        <v>-3.0846185910796131E-2</v>
      </c>
    </row>
    <row r="16" spans="1:19" ht="12.75" customHeight="1">
      <c r="A16" s="152" t="s">
        <v>39</v>
      </c>
      <c r="B16" s="693">
        <v>0</v>
      </c>
      <c r="C16" s="693">
        <v>14</v>
      </c>
      <c r="D16" s="693">
        <v>6976</v>
      </c>
      <c r="E16" s="693">
        <v>0</v>
      </c>
      <c r="F16" s="693">
        <v>0</v>
      </c>
      <c r="G16" s="693">
        <v>3838</v>
      </c>
      <c r="H16" s="693">
        <v>0</v>
      </c>
      <c r="I16" s="693">
        <v>14</v>
      </c>
      <c r="J16" s="693">
        <v>10814</v>
      </c>
      <c r="K16" s="693">
        <v>0</v>
      </c>
      <c r="L16" s="693">
        <v>11</v>
      </c>
      <c r="M16" s="693">
        <v>208</v>
      </c>
      <c r="N16" s="693">
        <v>0</v>
      </c>
      <c r="O16" s="693">
        <v>0</v>
      </c>
      <c r="P16" s="693">
        <v>145</v>
      </c>
      <c r="Q16" s="695" t="s">
        <v>1064</v>
      </c>
      <c r="R16" s="695">
        <v>3.666666666666667</v>
      </c>
      <c r="S16" s="695">
        <v>3.374438390211254E-2</v>
      </c>
    </row>
    <row r="17" spans="1:19" ht="12.75" customHeight="1">
      <c r="A17" s="152" t="s">
        <v>40</v>
      </c>
      <c r="B17" s="693">
        <v>0</v>
      </c>
      <c r="C17" s="693">
        <v>0</v>
      </c>
      <c r="D17" s="693">
        <v>0</v>
      </c>
      <c r="E17" s="693">
        <v>0</v>
      </c>
      <c r="F17" s="693">
        <v>0</v>
      </c>
      <c r="G17" s="693">
        <v>0</v>
      </c>
      <c r="H17" s="693">
        <v>0</v>
      </c>
      <c r="I17" s="693">
        <v>0</v>
      </c>
      <c r="J17" s="693">
        <v>0</v>
      </c>
      <c r="K17" s="693">
        <v>0</v>
      </c>
      <c r="L17" s="693">
        <v>0</v>
      </c>
      <c r="M17" s="693">
        <v>0</v>
      </c>
      <c r="N17" s="693">
        <v>0</v>
      </c>
      <c r="O17" s="693">
        <v>0</v>
      </c>
      <c r="P17" s="693">
        <v>0</v>
      </c>
      <c r="Q17" s="695" t="s">
        <v>1064</v>
      </c>
      <c r="R17" s="695" t="s">
        <v>1064</v>
      </c>
      <c r="S17" s="695" t="s">
        <v>1064</v>
      </c>
    </row>
    <row r="18" spans="1:19" ht="24">
      <c r="A18" s="634" t="s">
        <v>853</v>
      </c>
      <c r="B18" s="694">
        <v>3380</v>
      </c>
      <c r="C18" s="694">
        <v>878940</v>
      </c>
      <c r="D18" s="694">
        <v>7913</v>
      </c>
      <c r="E18" s="694">
        <v>1770</v>
      </c>
      <c r="F18" s="694">
        <v>844406</v>
      </c>
      <c r="G18" s="694">
        <v>11311</v>
      </c>
      <c r="H18" s="694">
        <v>5150</v>
      </c>
      <c r="I18" s="694">
        <v>1723346</v>
      </c>
      <c r="J18" s="694">
        <v>19224</v>
      </c>
      <c r="K18" s="694">
        <v>8</v>
      </c>
      <c r="L18" s="694">
        <v>1701</v>
      </c>
      <c r="M18" s="694">
        <v>199</v>
      </c>
      <c r="N18" s="694">
        <v>8</v>
      </c>
      <c r="O18" s="694">
        <v>1563</v>
      </c>
      <c r="P18" s="694">
        <v>-74</v>
      </c>
      <c r="Q18" s="696">
        <v>3.1164783794312978E-3</v>
      </c>
      <c r="R18" s="696">
        <v>1.8975839523929228E-3</v>
      </c>
      <c r="S18" s="696">
        <v>6.5448452798575474E-3</v>
      </c>
    </row>
    <row r="19" spans="1:19" ht="24">
      <c r="A19" s="635" t="s">
        <v>854</v>
      </c>
      <c r="B19" s="734">
        <v>890233</v>
      </c>
      <c r="C19" s="734"/>
      <c r="D19" s="734"/>
      <c r="E19" s="734">
        <v>857487</v>
      </c>
      <c r="F19" s="734"/>
      <c r="G19" s="734"/>
      <c r="H19" s="734">
        <v>1747720</v>
      </c>
      <c r="I19" s="734"/>
      <c r="J19" s="734"/>
      <c r="K19" s="734">
        <v>1908</v>
      </c>
      <c r="L19" s="734"/>
      <c r="M19" s="734"/>
      <c r="N19" s="734">
        <v>1497</v>
      </c>
      <c r="O19" s="734"/>
      <c r="P19" s="734"/>
      <c r="Q19" s="733">
        <v>1.9520556780168175E-3</v>
      </c>
      <c r="R19" s="733"/>
      <c r="S19" s="733"/>
    </row>
    <row r="20" spans="1:19" ht="12.75" customHeight="1">
      <c r="A20" s="23" t="s">
        <v>41</v>
      </c>
    </row>
    <row r="21" spans="1:19" ht="12.75" customHeight="1"/>
    <row r="22" spans="1:19" ht="12.75" customHeight="1">
      <c r="A22" s="540" t="s">
        <v>855</v>
      </c>
      <c r="N22" s="372" t="str">
        <f>Naslovnica!A20</f>
        <v>Ožujak 2016.</v>
      </c>
    </row>
    <row r="23" spans="1:19" ht="12.75" customHeight="1">
      <c r="A23" s="22" t="s">
        <v>856</v>
      </c>
      <c r="K23" s="78"/>
      <c r="N23" s="19" t="str">
        <f>Naslovnica!A24</f>
        <v>March 2016</v>
      </c>
    </row>
    <row r="24" spans="1:19" ht="12.75" customHeight="1">
      <c r="A24" s="58"/>
      <c r="B24" s="58"/>
      <c r="C24" s="58"/>
      <c r="D24" s="58"/>
      <c r="E24" s="58"/>
      <c r="F24" s="58"/>
      <c r="G24" s="58"/>
      <c r="H24" s="58"/>
      <c r="I24" s="58"/>
      <c r="J24" s="58"/>
      <c r="K24" s="58"/>
      <c r="L24" s="58"/>
      <c r="M24" s="58"/>
      <c r="N24" s="58"/>
    </row>
    <row r="25" spans="1:19" ht="12.75" customHeight="1">
      <c r="A25" s="636"/>
      <c r="B25" s="636"/>
      <c r="C25" s="636"/>
      <c r="D25" s="636"/>
      <c r="E25" s="636"/>
      <c r="F25" s="636"/>
      <c r="G25" s="636"/>
      <c r="H25" s="636"/>
      <c r="I25" s="636"/>
      <c r="J25" s="636"/>
      <c r="K25" s="636"/>
      <c r="L25" s="636"/>
      <c r="M25" s="636"/>
      <c r="N25" s="636"/>
      <c r="O25" s="636"/>
    </row>
    <row r="26" spans="1:19" ht="12.75" customHeight="1">
      <c r="A26" s="636"/>
      <c r="B26" s="636"/>
      <c r="C26" s="636"/>
      <c r="D26" s="636"/>
      <c r="E26" s="636"/>
      <c r="F26" s="636"/>
      <c r="G26" s="636"/>
      <c r="H26" s="636"/>
      <c r="I26" s="636"/>
      <c r="J26" s="636"/>
      <c r="K26" s="637"/>
      <c r="L26" s="636"/>
      <c r="M26" s="636"/>
      <c r="N26" s="636"/>
      <c r="O26" s="636"/>
    </row>
    <row r="27" spans="1:19" ht="12.75" customHeight="1">
      <c r="A27" s="636"/>
      <c r="B27" s="636"/>
      <c r="C27" s="636"/>
      <c r="D27" s="636"/>
      <c r="E27" s="636"/>
      <c r="F27" s="636"/>
      <c r="G27" s="636"/>
      <c r="H27" s="636"/>
      <c r="I27" s="636"/>
      <c r="J27" s="636"/>
      <c r="K27" s="637"/>
      <c r="L27" s="636"/>
      <c r="M27" s="636"/>
      <c r="N27" s="636"/>
      <c r="O27" s="636"/>
    </row>
    <row r="28" spans="1:19" ht="12.75" customHeight="1">
      <c r="A28" s="636"/>
      <c r="B28" s="636"/>
      <c r="C28" s="636"/>
      <c r="D28" s="636"/>
      <c r="E28" s="636"/>
      <c r="F28" s="636"/>
      <c r="G28" s="636"/>
      <c r="H28" s="636"/>
      <c r="I28" s="636"/>
      <c r="J28" s="636"/>
      <c r="K28" s="637"/>
      <c r="L28" s="636"/>
      <c r="M28" s="636"/>
      <c r="N28" s="636"/>
      <c r="O28" s="636"/>
    </row>
    <row r="29" spans="1:19" ht="12.75" customHeight="1">
      <c r="A29" s="636"/>
      <c r="B29" s="636"/>
      <c r="C29" s="636"/>
      <c r="D29" s="636"/>
      <c r="E29" s="636"/>
      <c r="F29" s="636"/>
      <c r="G29" s="636"/>
      <c r="H29" s="636"/>
      <c r="I29" s="636"/>
      <c r="J29" s="636"/>
      <c r="K29" s="638"/>
      <c r="L29" s="636"/>
      <c r="M29" s="636"/>
      <c r="N29" s="636"/>
      <c r="O29" s="636"/>
    </row>
    <row r="30" spans="1:19" ht="12.75" customHeight="1">
      <c r="A30" s="636"/>
      <c r="B30" s="636"/>
      <c r="C30" s="636"/>
      <c r="D30" s="636"/>
      <c r="E30" s="636"/>
      <c r="F30" s="636"/>
      <c r="G30" s="636"/>
      <c r="H30" s="636"/>
      <c r="I30" s="636"/>
      <c r="J30" s="636"/>
      <c r="K30" s="638"/>
      <c r="L30" s="636"/>
      <c r="M30" s="636"/>
      <c r="N30" s="636"/>
      <c r="O30" s="636"/>
    </row>
    <row r="31" spans="1:19" ht="12.75" customHeight="1">
      <c r="A31" s="636"/>
      <c r="B31" s="636"/>
      <c r="C31" s="636"/>
      <c r="D31" s="636"/>
      <c r="E31" s="636"/>
      <c r="F31" s="636"/>
      <c r="G31" s="636"/>
      <c r="H31" s="636"/>
      <c r="I31" s="636"/>
      <c r="J31" s="636"/>
      <c r="K31" s="636"/>
      <c r="L31" s="636"/>
      <c r="M31" s="636"/>
      <c r="N31" s="636"/>
      <c r="O31" s="636"/>
    </row>
    <row r="32" spans="1:19" ht="12.75" customHeight="1">
      <c r="A32" s="636"/>
      <c r="B32" s="636"/>
      <c r="C32" s="636"/>
      <c r="D32" s="636"/>
      <c r="E32" s="636"/>
      <c r="F32" s="636"/>
      <c r="G32" s="636"/>
      <c r="H32" s="636"/>
      <c r="I32" s="636"/>
      <c r="J32" s="636"/>
      <c r="K32" s="636"/>
      <c r="L32" s="636"/>
      <c r="M32" s="636"/>
      <c r="N32" s="636"/>
      <c r="O32" s="636"/>
    </row>
    <row r="33" spans="1:15" ht="12.75" customHeight="1">
      <c r="A33" s="636"/>
      <c r="B33" s="636"/>
      <c r="C33" s="636"/>
      <c r="D33" s="636"/>
      <c r="E33" s="636"/>
      <c r="F33" s="636"/>
      <c r="G33" s="636"/>
      <c r="H33" s="636"/>
      <c r="I33" s="636"/>
      <c r="J33" s="636"/>
      <c r="K33" s="636"/>
      <c r="L33" s="636"/>
      <c r="M33" s="636"/>
      <c r="N33" s="636"/>
      <c r="O33" s="636"/>
    </row>
    <row r="34" spans="1:15" ht="12.75" customHeight="1">
      <c r="A34" s="636"/>
      <c r="B34" s="636"/>
      <c r="C34" s="636"/>
      <c r="D34" s="636"/>
      <c r="E34" s="636"/>
      <c r="F34" s="636"/>
      <c r="G34" s="636"/>
      <c r="H34" s="636"/>
      <c r="I34" s="636"/>
      <c r="J34" s="636"/>
      <c r="K34" s="636"/>
      <c r="L34" s="636"/>
      <c r="M34" s="636"/>
      <c r="N34" s="636"/>
      <c r="O34" s="636"/>
    </row>
    <row r="35" spans="1:15" ht="12.75" customHeight="1">
      <c r="A35" s="636"/>
      <c r="B35" s="636"/>
      <c r="C35" s="636"/>
      <c r="D35" s="636"/>
      <c r="E35" s="636"/>
      <c r="F35" s="636"/>
      <c r="G35" s="636"/>
      <c r="H35" s="636"/>
      <c r="I35" s="636"/>
      <c r="J35" s="636"/>
      <c r="K35" s="636"/>
      <c r="L35" s="636"/>
      <c r="M35" s="636"/>
      <c r="N35" s="636"/>
      <c r="O35" s="636"/>
    </row>
    <row r="36" spans="1:15" ht="12.75" customHeight="1">
      <c r="A36" s="636"/>
      <c r="B36" s="636"/>
      <c r="C36" s="636"/>
      <c r="D36" s="636"/>
      <c r="E36" s="636"/>
      <c r="F36" s="636"/>
      <c r="G36" s="636"/>
      <c r="H36" s="636"/>
      <c r="I36" s="636"/>
      <c r="J36" s="636"/>
      <c r="K36" s="636"/>
      <c r="L36" s="636"/>
      <c r="M36" s="636"/>
      <c r="N36" s="636"/>
      <c r="O36" s="636"/>
    </row>
    <row r="37" spans="1:15" ht="12.75" customHeight="1">
      <c r="A37" s="636"/>
      <c r="B37" s="636"/>
      <c r="C37" s="636"/>
      <c r="D37" s="636"/>
      <c r="E37" s="636"/>
      <c r="F37" s="636"/>
      <c r="G37" s="636"/>
      <c r="H37" s="636"/>
      <c r="I37" s="636"/>
      <c r="J37" s="636"/>
      <c r="K37" s="636"/>
      <c r="L37" s="636"/>
      <c r="M37" s="636"/>
      <c r="N37" s="636"/>
      <c r="O37" s="636"/>
    </row>
    <row r="38" spans="1:15" ht="12.75" customHeight="1">
      <c r="A38" s="636"/>
      <c r="B38" s="636"/>
      <c r="C38" s="636"/>
      <c r="D38" s="636"/>
      <c r="E38" s="636"/>
      <c r="F38" s="636"/>
      <c r="G38" s="636"/>
      <c r="H38" s="636"/>
      <c r="I38" s="636"/>
      <c r="J38" s="636"/>
      <c r="K38" s="636"/>
      <c r="L38" s="636"/>
      <c r="M38" s="636"/>
      <c r="N38" s="636"/>
      <c r="O38" s="636"/>
    </row>
    <row r="39" spans="1:15" ht="12.75" customHeight="1">
      <c r="A39" s="636"/>
      <c r="B39" s="636"/>
      <c r="C39" s="636"/>
      <c r="D39" s="636"/>
      <c r="E39" s="636"/>
      <c r="F39" s="636"/>
      <c r="G39" s="636"/>
      <c r="H39" s="636"/>
      <c r="I39" s="636"/>
      <c r="J39" s="636"/>
      <c r="K39" s="636"/>
      <c r="L39" s="636"/>
      <c r="M39" s="636"/>
      <c r="N39" s="636"/>
      <c r="O39" s="636"/>
    </row>
    <row r="40" spans="1:15" ht="12.75" customHeight="1">
      <c r="A40" s="636"/>
      <c r="B40" s="636"/>
      <c r="C40" s="636"/>
      <c r="D40" s="636"/>
      <c r="E40" s="636"/>
      <c r="F40" s="636"/>
      <c r="G40" s="636"/>
      <c r="H40" s="636"/>
      <c r="I40" s="636"/>
      <c r="J40" s="636"/>
      <c r="K40" s="636"/>
      <c r="L40" s="636"/>
      <c r="M40" s="636"/>
      <c r="N40" s="636"/>
      <c r="O40" s="636"/>
    </row>
    <row r="41" spans="1:15" ht="12.75" customHeight="1">
      <c r="A41" s="636"/>
      <c r="B41" s="636"/>
      <c r="C41" s="636"/>
      <c r="D41" s="636"/>
      <c r="E41" s="636"/>
      <c r="F41" s="636"/>
      <c r="G41" s="636"/>
      <c r="H41" s="636"/>
      <c r="I41" s="636"/>
      <c r="J41" s="636"/>
      <c r="K41" s="636"/>
      <c r="L41" s="636"/>
      <c r="M41" s="636"/>
      <c r="N41" s="636"/>
      <c r="O41" s="636"/>
    </row>
    <row r="42" spans="1:15" ht="12.75" customHeight="1">
      <c r="A42" s="636"/>
      <c r="B42" s="636"/>
      <c r="C42" s="636"/>
      <c r="D42" s="636"/>
      <c r="E42" s="636"/>
      <c r="F42" s="636"/>
      <c r="G42" s="636"/>
      <c r="H42" s="636"/>
      <c r="I42" s="636"/>
      <c r="J42" s="636"/>
      <c r="K42" s="636"/>
      <c r="L42" s="636"/>
      <c r="M42" s="636"/>
      <c r="N42" s="636"/>
      <c r="O42" s="636"/>
    </row>
    <row r="43" spans="1:15" ht="12.75" customHeight="1">
      <c r="A43" s="636"/>
      <c r="B43" s="636"/>
      <c r="C43" s="636"/>
      <c r="D43" s="636"/>
      <c r="E43" s="636"/>
      <c r="F43" s="636"/>
      <c r="G43" s="636"/>
      <c r="H43" s="636"/>
      <c r="I43" s="636"/>
      <c r="J43" s="636"/>
      <c r="K43" s="636"/>
      <c r="L43" s="636"/>
      <c r="M43" s="636"/>
      <c r="N43" s="636"/>
      <c r="O43" s="636"/>
    </row>
    <row r="44" spans="1:15" ht="12.75" customHeight="1">
      <c r="A44" s="636"/>
      <c r="B44" s="636"/>
      <c r="C44" s="636"/>
      <c r="D44" s="636"/>
      <c r="E44" s="636"/>
      <c r="F44" s="636"/>
      <c r="G44" s="636"/>
      <c r="H44" s="636"/>
      <c r="I44" s="636"/>
      <c r="J44" s="636"/>
      <c r="K44" s="636"/>
      <c r="L44" s="636"/>
      <c r="M44" s="636"/>
      <c r="N44" s="636"/>
      <c r="O44" s="636"/>
    </row>
    <row r="45" spans="1:15" ht="12.75" customHeight="1">
      <c r="A45" s="636"/>
      <c r="B45" s="636"/>
      <c r="C45" s="636"/>
      <c r="D45" s="636"/>
      <c r="E45" s="636"/>
      <c r="F45" s="636"/>
      <c r="G45" s="636"/>
      <c r="H45" s="636"/>
      <c r="I45" s="636"/>
      <c r="J45" s="636"/>
      <c r="K45" s="636"/>
      <c r="L45" s="636"/>
      <c r="M45" s="636"/>
      <c r="N45" s="636"/>
      <c r="O45" s="636"/>
    </row>
    <row r="46" spans="1:15" ht="12.75" customHeight="1">
      <c r="A46" s="636"/>
      <c r="B46" s="636"/>
      <c r="C46" s="636"/>
      <c r="D46" s="636"/>
      <c r="E46" s="636"/>
      <c r="F46" s="636"/>
      <c r="G46" s="636"/>
      <c r="H46" s="636"/>
      <c r="I46" s="636"/>
      <c r="J46" s="636"/>
      <c r="K46" s="636"/>
      <c r="L46" s="636"/>
      <c r="M46" s="636"/>
      <c r="N46" s="636"/>
      <c r="O46" s="636"/>
    </row>
    <row r="47" spans="1:15" ht="12.75" customHeight="1">
      <c r="A47" s="23" t="s">
        <v>41</v>
      </c>
      <c r="B47" s="58"/>
      <c r="C47" s="58"/>
      <c r="D47" s="58"/>
      <c r="E47" s="58"/>
      <c r="F47" s="58"/>
      <c r="G47" s="58"/>
      <c r="H47" s="58"/>
      <c r="I47" s="58"/>
      <c r="J47" s="58"/>
    </row>
    <row r="48" spans="1:15" ht="12.75" customHeight="1">
      <c r="A48" s="74" t="s">
        <v>317</v>
      </c>
      <c r="B48" s="58"/>
      <c r="C48" s="58"/>
      <c r="D48" s="58"/>
      <c r="E48" s="58"/>
      <c r="F48" s="58"/>
      <c r="G48" s="58"/>
      <c r="H48" s="58"/>
      <c r="I48" s="58"/>
      <c r="J48" s="58"/>
    </row>
    <row r="49" spans="1:19" ht="12.75" customHeight="1">
      <c r="A49" s="58"/>
      <c r="B49" s="58"/>
      <c r="C49" s="58"/>
      <c r="D49" s="58"/>
      <c r="E49" s="58"/>
      <c r="F49" s="58"/>
      <c r="G49" s="58"/>
      <c r="H49" s="58"/>
      <c r="I49" s="58"/>
      <c r="J49" s="58"/>
      <c r="S49" s="24" t="s">
        <v>42</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Q19:S19"/>
    <mergeCell ref="B19:D19"/>
    <mergeCell ref="E19:G19"/>
    <mergeCell ref="H19:J19"/>
    <mergeCell ref="K19:M19"/>
    <mergeCell ref="N19:P19"/>
    <mergeCell ref="N4:P4"/>
    <mergeCell ref="Q4:S4"/>
    <mergeCell ref="B5:D5"/>
    <mergeCell ref="E5:G5"/>
    <mergeCell ref="H5:J5"/>
    <mergeCell ref="K5:M5"/>
    <mergeCell ref="N5:P5"/>
    <mergeCell ref="Q5:S5"/>
    <mergeCell ref="H4:J4"/>
    <mergeCell ref="B4:D4"/>
    <mergeCell ref="E4:G4"/>
    <mergeCell ref="K4:M4"/>
  </mergeCells>
  <hyperlinks>
    <hyperlink ref="A48" location="'2 Sadržaj'!A1" display="Sadržaj / Contents"/>
  </hyperlinks>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O52"/>
  <sheetViews>
    <sheetView showGridLines="0" zoomScaleNormal="100" workbookViewId="0"/>
  </sheetViews>
  <sheetFormatPr defaultRowHeight="15"/>
  <cols>
    <col min="1" max="2" width="7.5703125" customWidth="1"/>
    <col min="3" max="3" width="10" bestFit="1" customWidth="1"/>
    <col min="4" max="4" width="9.7109375" customWidth="1"/>
    <col min="5" max="5" width="10" bestFit="1" customWidth="1"/>
    <col min="7" max="7" width="10.42578125" customWidth="1"/>
    <col min="8" max="8" width="10" bestFit="1" customWidth="1"/>
    <col min="9" max="10" width="9.7109375" customWidth="1"/>
    <col min="11" max="11" width="8" customWidth="1"/>
    <col min="12" max="12" width="7.5703125" customWidth="1"/>
    <col min="13" max="13" width="10.28515625" customWidth="1"/>
    <col min="15" max="15" width="11.5703125" bestFit="1" customWidth="1"/>
  </cols>
  <sheetData>
    <row r="1" spans="1:15" ht="12.75" customHeight="1">
      <c r="A1" s="541" t="s">
        <v>687</v>
      </c>
      <c r="M1" s="372" t="str">
        <f>Naslovnica!A20</f>
        <v>Ožujak 2016.</v>
      </c>
    </row>
    <row r="2" spans="1:15" ht="12.75" customHeight="1">
      <c r="A2" s="25" t="s">
        <v>43</v>
      </c>
      <c r="M2" s="19" t="str">
        <f>Naslovnica!A24</f>
        <v>March 2016</v>
      </c>
    </row>
    <row r="3" spans="1:15" ht="12.75" customHeight="1"/>
    <row r="4" spans="1:15" ht="12.75" customHeight="1">
      <c r="J4" s="736" t="s">
        <v>58</v>
      </c>
      <c r="K4" s="736"/>
      <c r="L4" s="736"/>
      <c r="M4" s="736"/>
    </row>
    <row r="5" spans="1:15" ht="24.75" customHeight="1">
      <c r="A5" s="380"/>
      <c r="B5" s="380"/>
      <c r="C5" s="742" t="s">
        <v>44</v>
      </c>
      <c r="D5" s="742"/>
      <c r="E5" s="742"/>
      <c r="F5" s="737" t="s">
        <v>655</v>
      </c>
      <c r="G5" s="737" t="s">
        <v>45</v>
      </c>
      <c r="H5" s="742" t="s">
        <v>46</v>
      </c>
      <c r="I5" s="742"/>
      <c r="J5" s="742"/>
      <c r="K5" s="737" t="s">
        <v>47</v>
      </c>
      <c r="L5" s="737" t="s">
        <v>48</v>
      </c>
      <c r="M5" s="737" t="s">
        <v>49</v>
      </c>
    </row>
    <row r="6" spans="1:15" ht="81" customHeight="1">
      <c r="A6" s="737" t="s">
        <v>50</v>
      </c>
      <c r="B6" s="737"/>
      <c r="C6" s="381" t="s">
        <v>656</v>
      </c>
      <c r="D6" s="381" t="s">
        <v>51</v>
      </c>
      <c r="E6" s="381" t="s">
        <v>49</v>
      </c>
      <c r="F6" s="737"/>
      <c r="G6" s="737"/>
      <c r="H6" s="381" t="s">
        <v>52</v>
      </c>
      <c r="I6" s="381" t="s">
        <v>53</v>
      </c>
      <c r="J6" s="381" t="s">
        <v>49</v>
      </c>
      <c r="K6" s="737"/>
      <c r="L6" s="737"/>
      <c r="M6" s="737"/>
    </row>
    <row r="7" spans="1:15" ht="19.5" customHeight="1">
      <c r="A7" s="157" t="str">
        <f>Naslovnica!A20</f>
        <v>Ožujak 2016.</v>
      </c>
      <c r="B7" s="158" t="str">
        <f>Naslovnica!A24</f>
        <v>March 2016</v>
      </c>
      <c r="C7" s="159">
        <v>428533.04424000002</v>
      </c>
      <c r="D7" s="159">
        <v>54.607099999999996</v>
      </c>
      <c r="E7" s="159">
        <v>428587.65134000004</v>
      </c>
      <c r="F7" s="159">
        <v>1625.4746100000002</v>
      </c>
      <c r="G7" s="159">
        <v>17961.765319999995</v>
      </c>
      <c r="H7" s="159">
        <v>79714.946229999987</v>
      </c>
      <c r="I7" s="159">
        <v>1590.91904</v>
      </c>
      <c r="J7" s="159">
        <v>81305.865269999995</v>
      </c>
      <c r="K7" s="160">
        <v>0</v>
      </c>
      <c r="L7" s="159">
        <v>921.72618999999997</v>
      </c>
      <c r="M7" s="159">
        <v>530402.48273000005</v>
      </c>
      <c r="N7" s="88"/>
    </row>
    <row r="8" spans="1:15" ht="19.5" customHeight="1">
      <c r="A8" s="161" t="s">
        <v>1190</v>
      </c>
      <c r="B8" s="162" t="s">
        <v>1191</v>
      </c>
      <c r="C8" s="159">
        <v>421636.06524999999</v>
      </c>
      <c r="D8" s="159">
        <v>51.113339999999994</v>
      </c>
      <c r="E8" s="159">
        <v>421687.17858999997</v>
      </c>
      <c r="F8" s="159">
        <v>1483.7617600000001</v>
      </c>
      <c r="G8" s="159">
        <v>19316.13912</v>
      </c>
      <c r="H8" s="159">
        <v>89861.554980000001</v>
      </c>
      <c r="I8" s="159">
        <v>56456.552590000007</v>
      </c>
      <c r="J8" s="159">
        <v>146318.10756999999</v>
      </c>
      <c r="K8" s="160">
        <v>0</v>
      </c>
      <c r="L8" s="159">
        <v>717.64447999999993</v>
      </c>
      <c r="M8" s="159">
        <v>589522.83152000001</v>
      </c>
      <c r="N8" s="88"/>
    </row>
    <row r="9" spans="1:15" ht="17.25" customHeight="1">
      <c r="A9" s="740" t="s">
        <v>54</v>
      </c>
      <c r="B9" s="740"/>
      <c r="C9" s="163">
        <v>1.6357659029738403E-2</v>
      </c>
      <c r="D9" s="163">
        <v>6.8353193119447916E-2</v>
      </c>
      <c r="E9" s="163">
        <v>1.6363961486980137E-2</v>
      </c>
      <c r="F9" s="163">
        <v>9.550916718597742E-2</v>
      </c>
      <c r="G9" s="163">
        <v>-7.0116175473062384E-2</v>
      </c>
      <c r="H9" s="163">
        <v>-0.11291379002130877</v>
      </c>
      <c r="I9" s="163">
        <v>-0.97182047137108052</v>
      </c>
      <c r="J9" s="163">
        <v>-0.44432123528454953</v>
      </c>
      <c r="K9" s="164" t="s">
        <v>1064</v>
      </c>
      <c r="L9" s="163">
        <v>0.28437717517175087</v>
      </c>
      <c r="M9" s="163">
        <v>-0.10028508758102994</v>
      </c>
      <c r="N9" s="78"/>
    </row>
    <row r="10" spans="1:15" ht="39" customHeight="1">
      <c r="A10" s="740" t="s">
        <v>55</v>
      </c>
      <c r="B10" s="740"/>
      <c r="C10" s="159">
        <v>408477.33901999996</v>
      </c>
      <c r="D10" s="159">
        <v>117.46563</v>
      </c>
      <c r="E10" s="159">
        <v>408594.80464999995</v>
      </c>
      <c r="F10" s="159">
        <v>2031.92256</v>
      </c>
      <c r="G10" s="159">
        <v>28335.166939999999</v>
      </c>
      <c r="H10" s="159">
        <v>55110.556280000004</v>
      </c>
      <c r="I10" s="159">
        <v>12224.8616</v>
      </c>
      <c r="J10" s="159">
        <v>67335.417879999994</v>
      </c>
      <c r="K10" s="160">
        <v>0</v>
      </c>
      <c r="L10" s="159">
        <v>414.21677</v>
      </c>
      <c r="M10" s="159">
        <v>506711.52879999997</v>
      </c>
    </row>
    <row r="11" spans="1:15" ht="29.25" customHeight="1">
      <c r="A11" s="740" t="s">
        <v>56</v>
      </c>
      <c r="B11" s="740"/>
      <c r="C11" s="163">
        <v>4.9098697293996255E-2</v>
      </c>
      <c r="D11" s="163">
        <v>-0.53512274186074693</v>
      </c>
      <c r="E11" s="163">
        <v>4.8930741317491436E-2</v>
      </c>
      <c r="F11" s="163">
        <v>-0.20003122067801626</v>
      </c>
      <c r="G11" s="163">
        <v>-0.36609636505639043</v>
      </c>
      <c r="H11" s="163">
        <v>0.44645511877964988</v>
      </c>
      <c r="I11" s="163">
        <v>-0.86986199991008484</v>
      </c>
      <c r="J11" s="163">
        <v>0.20747546877776951</v>
      </c>
      <c r="K11" s="160" t="s">
        <v>1064</v>
      </c>
      <c r="L11" s="163">
        <v>1.2252266367679898</v>
      </c>
      <c r="M11" s="163">
        <v>4.675432190403337E-2</v>
      </c>
    </row>
    <row r="12" spans="1:15" ht="34.5" customHeight="1">
      <c r="A12" s="735" t="s">
        <v>57</v>
      </c>
      <c r="B12" s="735"/>
      <c r="C12" s="382">
        <v>1270096.3018</v>
      </c>
      <c r="D12" s="382">
        <v>228.20117999994994</v>
      </c>
      <c r="E12" s="382">
        <v>1270324.5029800001</v>
      </c>
      <c r="F12" s="382">
        <v>4428.6251800000009</v>
      </c>
      <c r="G12" s="382">
        <v>52767.780399999989</v>
      </c>
      <c r="H12" s="382">
        <v>261439.06108000001</v>
      </c>
      <c r="I12" s="382">
        <v>59913.90224000001</v>
      </c>
      <c r="J12" s="382">
        <v>321352.96331999998</v>
      </c>
      <c r="K12" s="383">
        <v>0</v>
      </c>
      <c r="L12" s="382">
        <v>2267.2684999999997</v>
      </c>
      <c r="M12" s="382">
        <v>1651141.1403799998</v>
      </c>
      <c r="O12" s="79"/>
    </row>
    <row r="13" spans="1:15" ht="12.75" customHeight="1">
      <c r="A13" s="743" t="s">
        <v>59</v>
      </c>
      <c r="B13" s="743"/>
      <c r="C13" s="743"/>
    </row>
    <row r="14" spans="1:15" ht="12.75" customHeight="1">
      <c r="A14" s="741" t="s">
        <v>60</v>
      </c>
      <c r="B14" s="741"/>
      <c r="C14" s="741"/>
    </row>
    <row r="15" spans="1:15" ht="12.75" customHeight="1"/>
    <row r="16" spans="1:15" ht="12.75" customHeight="1">
      <c r="A16" s="541" t="s">
        <v>313</v>
      </c>
      <c r="M16" s="14" t="str">
        <f>Naslovnica!A20</f>
        <v>Ožujak 2016.</v>
      </c>
    </row>
    <row r="17" spans="1:14" ht="12.75" customHeight="1">
      <c r="A17" s="26" t="s">
        <v>12</v>
      </c>
      <c r="M17" s="19" t="str">
        <f>Naslovnica!A24</f>
        <v>March 2016</v>
      </c>
    </row>
    <row r="18" spans="1:14" ht="12.75" customHeight="1"/>
    <row r="19" spans="1:14" ht="12.75" customHeight="1">
      <c r="J19" s="736" t="s">
        <v>58</v>
      </c>
      <c r="K19" s="736"/>
      <c r="L19" s="736"/>
      <c r="M19" s="736"/>
    </row>
    <row r="20" spans="1:14" ht="21" customHeight="1">
      <c r="A20" s="737" t="s">
        <v>61</v>
      </c>
      <c r="B20" s="739"/>
      <c r="C20" s="742" t="s">
        <v>62</v>
      </c>
      <c r="D20" s="742"/>
      <c r="E20" s="742"/>
      <c r="F20" s="742" t="s">
        <v>63</v>
      </c>
      <c r="G20" s="742"/>
      <c r="H20" s="742"/>
      <c r="I20" s="737" t="s">
        <v>64</v>
      </c>
      <c r="J20" s="737" t="s">
        <v>65</v>
      </c>
      <c r="K20" s="737" t="s">
        <v>66</v>
      </c>
      <c r="L20" s="738" t="s">
        <v>67</v>
      </c>
      <c r="M20" s="737" t="s">
        <v>49</v>
      </c>
    </row>
    <row r="21" spans="1:14" ht="123.75" customHeight="1">
      <c r="A21" s="739"/>
      <c r="B21" s="739"/>
      <c r="C21" s="381" t="s">
        <v>68</v>
      </c>
      <c r="D21" s="381" t="s">
        <v>69</v>
      </c>
      <c r="E21" s="381" t="s">
        <v>49</v>
      </c>
      <c r="F21" s="381" t="s">
        <v>70</v>
      </c>
      <c r="G21" s="381" t="s">
        <v>52</v>
      </c>
      <c r="H21" s="381" t="s">
        <v>49</v>
      </c>
      <c r="I21" s="739"/>
      <c r="J21" s="739"/>
      <c r="K21" s="737"/>
      <c r="L21" s="739"/>
      <c r="M21" s="739"/>
    </row>
    <row r="22" spans="1:14" ht="18.75" customHeight="1">
      <c r="A22" s="165" t="str">
        <f>Naslovnica!A20</f>
        <v>Ožujak 2016.</v>
      </c>
      <c r="B22" s="158" t="str">
        <f>Naslovnica!A24</f>
        <v>March 2016</v>
      </c>
      <c r="C22" s="166">
        <v>2961.2907500000001</v>
      </c>
      <c r="D22" s="167">
        <v>9.9319999999999992E-2</v>
      </c>
      <c r="E22" s="166">
        <v>2961.3900699999999</v>
      </c>
      <c r="F22" s="166">
        <v>427244.25913000002</v>
      </c>
      <c r="G22" s="166">
        <v>34170.338069999998</v>
      </c>
      <c r="H22" s="166">
        <v>461414.59720000002</v>
      </c>
      <c r="I22" s="166">
        <v>19646.637440000002</v>
      </c>
      <c r="J22" s="166">
        <v>44488.33698</v>
      </c>
      <c r="K22" s="166">
        <v>921.72618999999997</v>
      </c>
      <c r="L22" s="166">
        <v>1006.76223</v>
      </c>
      <c r="M22" s="166">
        <v>530439.45010999998</v>
      </c>
      <c r="N22" s="88"/>
    </row>
    <row r="23" spans="1:14" ht="18.75" customHeight="1">
      <c r="A23" s="161" t="str">
        <f>A8</f>
        <v>Veljača 2016.</v>
      </c>
      <c r="B23" s="162" t="str">
        <f>B8</f>
        <v>February 2016</v>
      </c>
      <c r="C23" s="166">
        <v>3291.5821000000001</v>
      </c>
      <c r="D23" s="167">
        <v>0.14734999999999998</v>
      </c>
      <c r="E23" s="166">
        <v>3291.7294500000003</v>
      </c>
      <c r="F23" s="166">
        <v>473950.57058</v>
      </c>
      <c r="G23" s="166">
        <v>37958.985959999998</v>
      </c>
      <c r="H23" s="166">
        <v>511909.55654000002</v>
      </c>
      <c r="I23" s="166">
        <v>17464.54349</v>
      </c>
      <c r="J23" s="166">
        <v>51807.794270000006</v>
      </c>
      <c r="K23" s="166">
        <v>717.64447999999993</v>
      </c>
      <c r="L23" s="166">
        <v>897.43624</v>
      </c>
      <c r="M23" s="166">
        <v>586088.70446999988</v>
      </c>
      <c r="N23" s="88"/>
    </row>
    <row r="24" spans="1:14" ht="18.75" customHeight="1">
      <c r="A24" s="740" t="s">
        <v>71</v>
      </c>
      <c r="B24" s="740"/>
      <c r="C24" s="163">
        <v>-0.1003442539075662</v>
      </c>
      <c r="D24" s="163">
        <v>-0.32595860196810311</v>
      </c>
      <c r="E24" s="163">
        <v>-0.1003543532412727</v>
      </c>
      <c r="F24" s="163">
        <v>-9.8546798652110149E-2</v>
      </c>
      <c r="G24" s="163">
        <v>-9.980898578250641E-2</v>
      </c>
      <c r="H24" s="163">
        <v>-9.864039202802885E-2</v>
      </c>
      <c r="I24" s="163">
        <v>0.12494423064934074</v>
      </c>
      <c r="J24" s="163">
        <v>-0.14128100594003545</v>
      </c>
      <c r="K24" s="163">
        <v>0.28437717517175087</v>
      </c>
      <c r="L24" s="163">
        <v>0.12182034235657795</v>
      </c>
      <c r="M24" s="163">
        <v>-9.4950225001049174E-2</v>
      </c>
      <c r="N24" s="88"/>
    </row>
    <row r="25" spans="1:14" ht="36.75" customHeight="1">
      <c r="A25" s="740" t="s">
        <v>72</v>
      </c>
      <c r="B25" s="740"/>
      <c r="C25" s="166">
        <v>2960.1653900000001</v>
      </c>
      <c r="D25" s="167">
        <v>2.93E-2</v>
      </c>
      <c r="E25" s="166">
        <v>2960.1946900000003</v>
      </c>
      <c r="F25" s="166">
        <v>427443.68507999997</v>
      </c>
      <c r="G25" s="166">
        <v>26305.443879999999</v>
      </c>
      <c r="H25" s="166">
        <v>453749.12895999994</v>
      </c>
      <c r="I25" s="166">
        <v>24913.773789999999</v>
      </c>
      <c r="J25" s="166">
        <v>26654.586749999999</v>
      </c>
      <c r="K25" s="166">
        <v>414.21677</v>
      </c>
      <c r="L25" s="166">
        <v>1663.48523</v>
      </c>
      <c r="M25" s="166">
        <v>510355.38618999993</v>
      </c>
      <c r="N25" s="78"/>
    </row>
    <row r="26" spans="1:14" ht="28.5" customHeight="1">
      <c r="A26" s="740" t="s">
        <v>56</v>
      </c>
      <c r="B26" s="740"/>
      <c r="C26" s="163">
        <v>3.8016794730513369E-4</v>
      </c>
      <c r="D26" s="163">
        <v>2.3897610921501706</v>
      </c>
      <c r="E26" s="163">
        <v>4.0381803400899247E-4</v>
      </c>
      <c r="F26" s="163">
        <v>-4.665549099470771E-4</v>
      </c>
      <c r="G26" s="163">
        <v>0.29898351937637024</v>
      </c>
      <c r="H26" s="163">
        <v>1.6893626347161145E-2</v>
      </c>
      <c r="I26" s="163">
        <v>-0.21141463330272925</v>
      </c>
      <c r="J26" s="163">
        <v>0.66906871966416825</v>
      </c>
      <c r="K26" s="163">
        <v>1.2252266367679898</v>
      </c>
      <c r="L26" s="163">
        <v>-0.39478739465573731</v>
      </c>
      <c r="M26" s="163">
        <v>3.9353094850110897E-2</v>
      </c>
    </row>
    <row r="27" spans="1:14" ht="30.75" customHeight="1">
      <c r="A27" s="735" t="s">
        <v>57</v>
      </c>
      <c r="B27" s="735"/>
      <c r="C27" s="384">
        <v>9108.1041299999997</v>
      </c>
      <c r="D27" s="385">
        <v>0.40384999999999993</v>
      </c>
      <c r="E27" s="384">
        <v>9108.5079800000003</v>
      </c>
      <c r="F27" s="384">
        <v>1312631.65934</v>
      </c>
      <c r="G27" s="384">
        <v>135790.34091999999</v>
      </c>
      <c r="H27" s="384">
        <v>1448422.0002599999</v>
      </c>
      <c r="I27" s="384">
        <v>57485.722200000004</v>
      </c>
      <c r="J27" s="384">
        <v>125041.87111000001</v>
      </c>
      <c r="K27" s="384">
        <v>2267.2684999999997</v>
      </c>
      <c r="L27" s="384">
        <v>2580.0733</v>
      </c>
      <c r="M27" s="384">
        <v>1644905.4433499998</v>
      </c>
    </row>
    <row r="28" spans="1:14" ht="12.75" customHeight="1">
      <c r="A28" s="20" t="s">
        <v>74</v>
      </c>
    </row>
    <row r="29" spans="1:14" ht="12.75" customHeight="1"/>
    <row r="30" spans="1:14" ht="12.75" customHeight="1"/>
    <row r="31" spans="1:14" ht="12.75" customHeight="1"/>
    <row r="32" spans="1:14" ht="12.75" customHeight="1">
      <c r="A32" s="74" t="s">
        <v>317</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73</v>
      </c>
    </row>
    <row r="50" spans="13:13" ht="12.75" customHeight="1"/>
    <row r="51" spans="13:13" ht="12.75" customHeight="1"/>
    <row r="52" spans="13:13" ht="12.75" customHeight="1"/>
  </sheetData>
  <mergeCells count="28">
    <mergeCell ref="A10:B10"/>
    <mergeCell ref="A11:B11"/>
    <mergeCell ref="A12:B12"/>
    <mergeCell ref="J4:M4"/>
    <mergeCell ref="A13:C13"/>
    <mergeCell ref="M5:M6"/>
    <mergeCell ref="A6:B6"/>
    <mergeCell ref="A9:B9"/>
    <mergeCell ref="C5:E5"/>
    <mergeCell ref="F5:F6"/>
    <mergeCell ref="G5:G6"/>
    <mergeCell ref="H5:J5"/>
    <mergeCell ref="K5:K6"/>
    <mergeCell ref="L5:L6"/>
    <mergeCell ref="A14:C14"/>
    <mergeCell ref="A20:B21"/>
    <mergeCell ref="C20:E20"/>
    <mergeCell ref="F20:H20"/>
    <mergeCell ref="I20:I21"/>
    <mergeCell ref="A27:B27"/>
    <mergeCell ref="J19:M19"/>
    <mergeCell ref="K20:K21"/>
    <mergeCell ref="L20:L21"/>
    <mergeCell ref="M20:M21"/>
    <mergeCell ref="A24:B24"/>
    <mergeCell ref="A25:B25"/>
    <mergeCell ref="A26:B26"/>
    <mergeCell ref="J20:J21"/>
  </mergeCells>
  <hyperlinks>
    <hyperlink ref="A32" location="'2 Sadržaj'!A1" display="Sadržaj / Contents"/>
  </hyperlinks>
  <pageMargins left="0.7" right="0.7" top="0.75" bottom="0.75" header="0.3" footer="0.3"/>
  <pageSetup paperSize="9" scale="74"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541" t="s">
        <v>314</v>
      </c>
      <c r="K1" s="372" t="str">
        <f>Naslovnica!A20</f>
        <v>Ožujak 2016.</v>
      </c>
    </row>
    <row r="2" spans="1:13" ht="12.75" customHeight="1">
      <c r="A2" s="25" t="s">
        <v>75</v>
      </c>
      <c r="K2" s="19" t="str">
        <f>Naslovnica!A24</f>
        <v>March 2016</v>
      </c>
    </row>
    <row r="3" spans="1:13" ht="12.75" customHeight="1">
      <c r="D3" s="736" t="s">
        <v>58</v>
      </c>
      <c r="E3" s="736"/>
      <c r="F3" s="736"/>
    </row>
    <row r="4" spans="1:13" ht="69.75" customHeight="1">
      <c r="A4" s="737" t="s">
        <v>76</v>
      </c>
      <c r="B4" s="737"/>
      <c r="C4" s="381" t="s">
        <v>77</v>
      </c>
      <c r="D4" s="381" t="s">
        <v>78</v>
      </c>
      <c r="E4" s="381" t="s">
        <v>79</v>
      </c>
      <c r="F4" s="381" t="s">
        <v>80</v>
      </c>
    </row>
    <row r="5" spans="1:13" ht="17.25" customHeight="1">
      <c r="A5" s="168" t="str">
        <f>Naslovnica!A20</f>
        <v>Ožujak 2016.</v>
      </c>
      <c r="B5" s="169" t="str">
        <f>Naslovnica!A24</f>
        <v>March 2016</v>
      </c>
      <c r="C5" s="170">
        <v>19765.607379998444</v>
      </c>
      <c r="D5" s="170">
        <v>530402.48273000005</v>
      </c>
      <c r="E5" s="170">
        <v>530439.45010999998</v>
      </c>
      <c r="F5" s="170">
        <v>19728.639999998501</v>
      </c>
      <c r="G5" s="88"/>
      <c r="H5" s="88"/>
    </row>
    <row r="6" spans="1:13" ht="17.25" customHeight="1">
      <c r="A6" s="171" t="str">
        <f>'5 Tablica 3,4'!A8</f>
        <v>Veljača 2016.</v>
      </c>
      <c r="B6" s="172" t="str">
        <f>'5 Tablica 3,4'!B8</f>
        <v>February 2016</v>
      </c>
      <c r="C6" s="170">
        <v>16331.480329998552</v>
      </c>
      <c r="D6" s="170">
        <v>589522.83152000001</v>
      </c>
      <c r="E6" s="170">
        <v>586088.70447</v>
      </c>
      <c r="F6" s="170">
        <v>19765.607379998546</v>
      </c>
      <c r="G6" s="88"/>
      <c r="H6" s="88"/>
      <c r="M6" s="78"/>
    </row>
    <row r="7" spans="1:13" ht="19.5" customHeight="1">
      <c r="A7" s="740" t="s">
        <v>71</v>
      </c>
      <c r="B7" s="740"/>
      <c r="C7" s="173">
        <v>0.21027653223155163</v>
      </c>
      <c r="D7" s="173">
        <v>-0.10028508758102994</v>
      </c>
      <c r="E7" s="173">
        <v>-9.4950225001049354E-2</v>
      </c>
      <c r="F7" s="173">
        <v>-1.8702880862368036E-3</v>
      </c>
      <c r="G7" s="88"/>
      <c r="H7" s="78"/>
    </row>
    <row r="8" spans="1:13" ht="32.25" customHeight="1">
      <c r="A8" s="740" t="s">
        <v>55</v>
      </c>
      <c r="B8" s="740"/>
      <c r="C8" s="170">
        <v>19703.813289998412</v>
      </c>
      <c r="D8" s="170">
        <v>506711.52879999997</v>
      </c>
      <c r="E8" s="170">
        <v>510355.38618999999</v>
      </c>
      <c r="F8" s="170">
        <v>16059.955899998429</v>
      </c>
    </row>
    <row r="9" spans="1:13" ht="19.5" customHeight="1">
      <c r="A9" s="740" t="s">
        <v>56</v>
      </c>
      <c r="B9" s="740"/>
      <c r="C9" s="173">
        <v>3.1361487794547174E-3</v>
      </c>
      <c r="D9" s="173">
        <v>4.675432190403337E-2</v>
      </c>
      <c r="E9" s="173">
        <v>3.9353094850110779E-2</v>
      </c>
      <c r="F9" s="173">
        <v>0.228436748073538</v>
      </c>
    </row>
    <row r="10" spans="1:13" ht="21" customHeight="1">
      <c r="A10" s="746" t="s">
        <v>57</v>
      </c>
      <c r="B10" s="746"/>
      <c r="C10" s="386">
        <v>13492.942969998598</v>
      </c>
      <c r="D10" s="386">
        <v>1651141.1403799998</v>
      </c>
      <c r="E10" s="386">
        <v>1644905.4433499998</v>
      </c>
      <c r="F10" s="386">
        <v>19728.639999998501</v>
      </c>
      <c r="H10" s="347"/>
    </row>
    <row r="11" spans="1:13" ht="12.75" customHeight="1"/>
    <row r="12" spans="1:13" ht="12.75" customHeight="1">
      <c r="A12" s="541" t="s">
        <v>688</v>
      </c>
      <c r="K12" s="372" t="str">
        <f>Naslovnica!A20</f>
        <v>Ožujak 2016.</v>
      </c>
    </row>
    <row r="13" spans="1:13" ht="12.75" customHeight="1">
      <c r="A13" s="25" t="s">
        <v>338</v>
      </c>
      <c r="K13" s="19" t="str">
        <f>Naslovnica!A24</f>
        <v>March 2016</v>
      </c>
    </row>
    <row r="14" spans="1:13" ht="12.75" customHeight="1">
      <c r="I14" s="736" t="s">
        <v>58</v>
      </c>
      <c r="J14" s="736"/>
      <c r="K14" s="736"/>
    </row>
    <row r="15" spans="1:13" ht="21" customHeight="1">
      <c r="A15" s="737" t="s">
        <v>81</v>
      </c>
      <c r="B15" s="747"/>
      <c r="C15" s="737" t="s">
        <v>82</v>
      </c>
      <c r="D15" s="742" t="s">
        <v>89</v>
      </c>
      <c r="E15" s="742"/>
      <c r="F15" s="742"/>
      <c r="G15" s="742"/>
      <c r="H15" s="742" t="s">
        <v>90</v>
      </c>
      <c r="I15" s="742"/>
      <c r="J15" s="742"/>
      <c r="K15" s="380"/>
    </row>
    <row r="16" spans="1:13" ht="126.75" customHeight="1">
      <c r="A16" s="737"/>
      <c r="B16" s="747"/>
      <c r="C16" s="737"/>
      <c r="D16" s="381" t="s">
        <v>83</v>
      </c>
      <c r="E16" s="381" t="s">
        <v>84</v>
      </c>
      <c r="F16" s="381" t="s">
        <v>85</v>
      </c>
      <c r="G16" s="381" t="s">
        <v>49</v>
      </c>
      <c r="H16" s="381" t="s">
        <v>86</v>
      </c>
      <c r="I16" s="381" t="s">
        <v>87</v>
      </c>
      <c r="J16" s="381" t="s">
        <v>49</v>
      </c>
      <c r="K16" s="381" t="s">
        <v>88</v>
      </c>
    </row>
    <row r="17" spans="1:13" ht="16.5" customHeight="1">
      <c r="A17" s="168" t="str">
        <f>Naslovnica!A20</f>
        <v>Ožujak 2016.</v>
      </c>
      <c r="B17" s="169" t="str">
        <f>Naslovnica!A24</f>
        <v>March 2016</v>
      </c>
      <c r="C17" s="170">
        <v>246805.81564999997</v>
      </c>
      <c r="D17" s="170">
        <v>16202.314869999998</v>
      </c>
      <c r="E17" s="170">
        <v>3444.3225699999998</v>
      </c>
      <c r="F17" s="170">
        <v>120.46733</v>
      </c>
      <c r="G17" s="170">
        <v>19767.104769999998</v>
      </c>
      <c r="H17" s="170">
        <v>17841.297989999999</v>
      </c>
      <c r="I17" s="170">
        <v>120.46733</v>
      </c>
      <c r="J17" s="170">
        <v>17961.765319999999</v>
      </c>
      <c r="K17" s="170">
        <v>248611.15509999997</v>
      </c>
      <c r="L17" s="88"/>
      <c r="M17" s="78"/>
    </row>
    <row r="18" spans="1:13" ht="16.5" customHeight="1">
      <c r="A18" s="171" t="str">
        <f>'5 Tablica 3,4'!A8</f>
        <v>Veljača 2016.</v>
      </c>
      <c r="B18" s="172" t="str">
        <f>'5 Tablica 3,4'!B8</f>
        <v>February 2016</v>
      </c>
      <c r="C18" s="170">
        <v>248514.61733999997</v>
      </c>
      <c r="D18" s="170">
        <v>14093.032070000001</v>
      </c>
      <c r="E18" s="170">
        <v>3371.5114199999998</v>
      </c>
      <c r="F18" s="170">
        <v>142.79393999999999</v>
      </c>
      <c r="G18" s="170">
        <v>17607.33743</v>
      </c>
      <c r="H18" s="170">
        <v>19173.34518</v>
      </c>
      <c r="I18" s="170">
        <v>142.79393999999999</v>
      </c>
      <c r="J18" s="170">
        <v>19316.13912</v>
      </c>
      <c r="K18" s="170">
        <v>246805.81564999995</v>
      </c>
      <c r="L18" s="88"/>
    </row>
    <row r="19" spans="1:13" ht="18.75" customHeight="1">
      <c r="A19" s="740" t="s">
        <v>71</v>
      </c>
      <c r="B19" s="740"/>
      <c r="C19" s="174">
        <v>-6.8760610876346662E-3</v>
      </c>
      <c r="D19" s="174">
        <v>0.14966848791113246</v>
      </c>
      <c r="E19" s="174">
        <v>2.1595996848202875E-2</v>
      </c>
      <c r="F19" s="174">
        <v>-0.15635544477587768</v>
      </c>
      <c r="G19" s="174">
        <v>0.12266291530939318</v>
      </c>
      <c r="H19" s="174">
        <v>-6.9473906482916667E-2</v>
      </c>
      <c r="I19" s="174">
        <v>-0.15635544477587768</v>
      </c>
      <c r="J19" s="174">
        <v>-7.0116175473062203E-2</v>
      </c>
      <c r="K19" s="174">
        <v>7.3148172997682314E-3</v>
      </c>
      <c r="L19" s="88"/>
    </row>
    <row r="20" spans="1:13" ht="27.75" customHeight="1">
      <c r="A20" s="740" t="s">
        <v>55</v>
      </c>
      <c r="B20" s="740"/>
      <c r="C20" s="170">
        <v>272373.95102000004</v>
      </c>
      <c r="D20" s="170">
        <v>21918.072239999998</v>
      </c>
      <c r="E20" s="170">
        <v>2995.7015499999998</v>
      </c>
      <c r="F20" s="170">
        <v>337.71321999999998</v>
      </c>
      <c r="G20" s="170">
        <v>25251.487010000001</v>
      </c>
      <c r="H20" s="170">
        <v>27997.453719999998</v>
      </c>
      <c r="I20" s="170">
        <v>337.71321999999998</v>
      </c>
      <c r="J20" s="170">
        <v>28335.166939999999</v>
      </c>
      <c r="K20" s="170">
        <v>269290.27108999999</v>
      </c>
      <c r="L20" s="78"/>
    </row>
    <row r="21" spans="1:13" ht="20.25" customHeight="1">
      <c r="A21" s="740" t="s">
        <v>96</v>
      </c>
      <c r="B21" s="740"/>
      <c r="C21" s="174">
        <v>-9.3871441355721383E-2</v>
      </c>
      <c r="D21" s="174">
        <v>-0.26077828868402342</v>
      </c>
      <c r="E21" s="174">
        <v>0.14975491133287294</v>
      </c>
      <c r="F21" s="174">
        <v>-0.6432851222110878</v>
      </c>
      <c r="G21" s="174">
        <v>-0.21719046636057898</v>
      </c>
      <c r="H21" s="174">
        <v>-0.36275283572466244</v>
      </c>
      <c r="I21" s="174">
        <v>-0.6432851222110878</v>
      </c>
      <c r="J21" s="174">
        <v>-0.36609636505639026</v>
      </c>
      <c r="K21" s="174">
        <v>-7.679117372602301E-2</v>
      </c>
    </row>
    <row r="22" spans="1:13" ht="24" customHeight="1">
      <c r="A22" s="746" t="s">
        <v>91</v>
      </c>
      <c r="B22" s="746"/>
      <c r="C22" s="386">
        <v>243523.37984999997</v>
      </c>
      <c r="D22" s="386">
        <v>47187.835599999999</v>
      </c>
      <c r="E22" s="386">
        <v>10297.8866</v>
      </c>
      <c r="F22" s="386">
        <v>369.83344999999997</v>
      </c>
      <c r="G22" s="386">
        <v>57855.555649999995</v>
      </c>
      <c r="H22" s="386">
        <v>52397.946949999998</v>
      </c>
      <c r="I22" s="386">
        <v>369.83344999999997</v>
      </c>
      <c r="J22" s="386">
        <v>52767.780399999996</v>
      </c>
      <c r="K22" s="386">
        <v>248611.15509999997</v>
      </c>
    </row>
    <row r="23" spans="1:13" ht="35.25" customHeight="1">
      <c r="A23" s="744" t="s">
        <v>92</v>
      </c>
      <c r="B23" s="744"/>
      <c r="C23" s="744"/>
      <c r="D23" s="744"/>
      <c r="E23" s="744"/>
      <c r="F23" s="744"/>
      <c r="G23" s="744"/>
      <c r="H23" s="744"/>
      <c r="I23" s="744"/>
      <c r="J23" s="744"/>
      <c r="K23" s="744"/>
    </row>
    <row r="24" spans="1:13" ht="42.75" customHeight="1">
      <c r="A24" s="745" t="s">
        <v>93</v>
      </c>
      <c r="B24" s="745"/>
      <c r="C24" s="745"/>
      <c r="D24" s="745"/>
      <c r="E24" s="745"/>
      <c r="F24" s="745"/>
      <c r="G24" s="745"/>
      <c r="H24" s="745"/>
      <c r="I24" s="745"/>
      <c r="J24" s="745"/>
      <c r="K24" s="745"/>
    </row>
    <row r="25" spans="1:13" ht="12.75" customHeight="1">
      <c r="B25" s="28"/>
      <c r="C25" s="29"/>
      <c r="D25" s="29"/>
      <c r="E25" s="29"/>
      <c r="F25" s="30"/>
      <c r="G25" s="30"/>
      <c r="H25" s="30"/>
      <c r="I25" s="30"/>
      <c r="J25" s="31"/>
    </row>
    <row r="26" spans="1:13" ht="12.75" customHeight="1">
      <c r="A26" s="27" t="s">
        <v>94</v>
      </c>
    </row>
    <row r="27" spans="1:13" ht="12.75" customHeight="1"/>
    <row r="28" spans="1:13" ht="12.75" customHeight="1">
      <c r="A28" s="74" t="s">
        <v>317</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95</v>
      </c>
    </row>
    <row r="38" spans="11:11" ht="12.75" customHeight="1"/>
    <row r="39" spans="11:11" ht="12.75" customHeight="1"/>
    <row r="40" spans="11:11" ht="12.75" customHeight="1"/>
  </sheetData>
  <mergeCells count="17">
    <mergeCell ref="D3:F3"/>
    <mergeCell ref="A19:B19"/>
    <mergeCell ref="A4:B4"/>
    <mergeCell ref="A7:B7"/>
    <mergeCell ref="A8:B8"/>
    <mergeCell ref="A9:B9"/>
    <mergeCell ref="A10:B10"/>
    <mergeCell ref="A15:B16"/>
    <mergeCell ref="C15:C16"/>
    <mergeCell ref="D15:G15"/>
    <mergeCell ref="A23:K23"/>
    <mergeCell ref="A24:K24"/>
    <mergeCell ref="H15:J15"/>
    <mergeCell ref="I14:K14"/>
    <mergeCell ref="A20:B20"/>
    <mergeCell ref="A21:B21"/>
    <mergeCell ref="A22:B22"/>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541" t="s">
        <v>689</v>
      </c>
      <c r="G1" s="372" t="str">
        <f>Naslovnica!A20</f>
        <v>Ožujak 2016.</v>
      </c>
    </row>
    <row r="2" spans="1:8" ht="12.75" customHeight="1">
      <c r="A2" s="119" t="s">
        <v>671</v>
      </c>
      <c r="G2" s="118" t="str">
        <f>Naslovnica!A24</f>
        <v>March 2016</v>
      </c>
    </row>
    <row r="3" spans="1:8" ht="12.75" customHeight="1">
      <c r="E3" s="736" t="s">
        <v>462</v>
      </c>
      <c r="F3" s="736"/>
      <c r="G3" s="736"/>
    </row>
    <row r="4" spans="1:8" ht="21" customHeight="1">
      <c r="A4" s="387"/>
      <c r="B4" s="742" t="s">
        <v>460</v>
      </c>
      <c r="C4" s="742"/>
      <c r="D4" s="742"/>
      <c r="E4" s="742"/>
      <c r="F4" s="742"/>
      <c r="G4" s="373"/>
    </row>
    <row r="5" spans="1:8" ht="33.75" customHeight="1">
      <c r="A5" s="388" t="s">
        <v>97</v>
      </c>
      <c r="B5" s="387" t="str">
        <f>Naslovnica!A20</f>
        <v>Ožujak 2016.</v>
      </c>
      <c r="C5" s="387" t="s">
        <v>98</v>
      </c>
      <c r="D5" s="387" t="s">
        <v>99</v>
      </c>
      <c r="E5" s="387" t="s">
        <v>100</v>
      </c>
      <c r="F5" s="387" t="s">
        <v>101</v>
      </c>
      <c r="G5" s="387" t="s">
        <v>102</v>
      </c>
    </row>
    <row r="6" spans="1:8" ht="33.75" customHeight="1">
      <c r="A6" s="390" t="s">
        <v>103</v>
      </c>
      <c r="B6" s="390" t="str">
        <f>Naslovnica!A24</f>
        <v>March 2016</v>
      </c>
      <c r="C6" s="390" t="s">
        <v>1080</v>
      </c>
      <c r="D6" s="392" t="s">
        <v>104</v>
      </c>
      <c r="E6" s="392" t="s">
        <v>105</v>
      </c>
      <c r="F6" s="392" t="s">
        <v>106</v>
      </c>
      <c r="G6" s="392" t="s">
        <v>107</v>
      </c>
    </row>
    <row r="7" spans="1:8" ht="12.75" customHeight="1">
      <c r="A7" s="615" t="s">
        <v>835</v>
      </c>
      <c r="B7" s="616">
        <v>1314.83041</v>
      </c>
      <c r="C7" s="617">
        <v>4.8579186463742511E-3</v>
      </c>
      <c r="D7" s="616">
        <v>1248.73821</v>
      </c>
      <c r="E7" s="617">
        <v>5.2927186395617741E-2</v>
      </c>
      <c r="F7" s="616">
        <v>3779.9237800000001</v>
      </c>
      <c r="G7" s="616">
        <v>22653.903600000001</v>
      </c>
      <c r="H7" s="88"/>
    </row>
    <row r="8" spans="1:8" ht="12.75" customHeight="1">
      <c r="A8" s="615" t="s">
        <v>836</v>
      </c>
      <c r="B8" s="616">
        <v>159321.98088999998</v>
      </c>
      <c r="C8" s="617">
        <v>-8.8681156621007048E-2</v>
      </c>
      <c r="D8" s="616">
        <v>161026.70315000002</v>
      </c>
      <c r="E8" s="617">
        <v>-1.0586581148668561E-2</v>
      </c>
      <c r="F8" s="616">
        <v>486451.90801000001</v>
      </c>
      <c r="G8" s="616">
        <v>22518201.615479995</v>
      </c>
      <c r="H8" s="88"/>
    </row>
    <row r="9" spans="1:8" ht="12.75" customHeight="1">
      <c r="A9" s="615" t="s">
        <v>837</v>
      </c>
      <c r="B9" s="616">
        <v>3883.40481</v>
      </c>
      <c r="C9" s="617">
        <v>-2.5629070082075465E-2</v>
      </c>
      <c r="D9" s="616">
        <v>3168.9207200000001</v>
      </c>
      <c r="E9" s="617">
        <v>0.22546606656666371</v>
      </c>
      <c r="F9" s="616">
        <v>11939.06467</v>
      </c>
      <c r="G9" s="616">
        <v>64247.251430000011</v>
      </c>
      <c r="H9" s="88"/>
    </row>
    <row r="10" spans="1:8" ht="12.75" customHeight="1">
      <c r="A10" s="654" t="s">
        <v>866</v>
      </c>
      <c r="B10" s="618">
        <v>164520.21610999998</v>
      </c>
      <c r="C10" s="619">
        <v>-8.6606477257900591E-2</v>
      </c>
      <c r="D10" s="618">
        <v>165444.36208000002</v>
      </c>
      <c r="E10" s="619">
        <v>-5.5858414175103408E-3</v>
      </c>
      <c r="F10" s="618">
        <v>502170.89646000002</v>
      </c>
      <c r="G10" s="618">
        <v>22605102.770509996</v>
      </c>
      <c r="H10" s="88"/>
    </row>
    <row r="11" spans="1:8" ht="12.75" customHeight="1">
      <c r="A11" s="615" t="s">
        <v>838</v>
      </c>
      <c r="B11" s="616">
        <v>404.33481</v>
      </c>
      <c r="C11" s="617">
        <v>-1.818444802115146E-3</v>
      </c>
      <c r="D11" s="616">
        <v>405.58716999999996</v>
      </c>
      <c r="E11" s="617">
        <v>-3.0877702566379341E-3</v>
      </c>
      <c r="F11" s="616">
        <v>1165.55666</v>
      </c>
      <c r="G11" s="616">
        <v>7199.0344000000005</v>
      </c>
      <c r="H11" s="88"/>
    </row>
    <row r="12" spans="1:8" ht="12.75" customHeight="1">
      <c r="A12" s="615" t="s">
        <v>839</v>
      </c>
      <c r="B12" s="616">
        <v>58082.125220000002</v>
      </c>
      <c r="C12" s="617">
        <v>-0.11353704985569633</v>
      </c>
      <c r="D12" s="616">
        <v>57065.29307</v>
      </c>
      <c r="E12" s="617">
        <v>1.7818749283433796E-2</v>
      </c>
      <c r="F12" s="616">
        <v>179508.22600999998</v>
      </c>
      <c r="G12" s="616">
        <v>7204808.109869997</v>
      </c>
      <c r="H12" s="88"/>
    </row>
    <row r="13" spans="1:8" ht="12.75" customHeight="1">
      <c r="A13" s="615" t="s">
        <v>840</v>
      </c>
      <c r="B13" s="616">
        <v>1031.46073</v>
      </c>
      <c r="C13" s="617">
        <v>4.1265883076602637E-2</v>
      </c>
      <c r="D13" s="616">
        <v>869.00828999999999</v>
      </c>
      <c r="E13" s="617">
        <v>0.18694003482981736</v>
      </c>
      <c r="F13" s="616">
        <v>3098.4051300000001</v>
      </c>
      <c r="G13" s="616">
        <v>17244.030409999996</v>
      </c>
      <c r="H13" s="88"/>
    </row>
    <row r="14" spans="1:8" ht="12.75" customHeight="1">
      <c r="A14" s="655" t="s">
        <v>867</v>
      </c>
      <c r="B14" s="618">
        <v>59517.920760000001</v>
      </c>
      <c r="C14" s="619">
        <v>-0.11056919962438108</v>
      </c>
      <c r="D14" s="618">
        <v>58339.888529999997</v>
      </c>
      <c r="E14" s="619">
        <v>2.0192569092658232E-2</v>
      </c>
      <c r="F14" s="618">
        <v>183772.18779999999</v>
      </c>
      <c r="G14" s="618">
        <v>7229251.1746799974</v>
      </c>
      <c r="H14" s="88"/>
    </row>
    <row r="15" spans="1:8" ht="12.75" customHeight="1">
      <c r="A15" s="615" t="s">
        <v>841</v>
      </c>
      <c r="B15" s="616">
        <v>410.03915000000001</v>
      </c>
      <c r="C15" s="617">
        <v>-1.8878633666745546E-2</v>
      </c>
      <c r="D15" s="616">
        <v>393.82297999999997</v>
      </c>
      <c r="E15" s="617">
        <v>4.1176291947209467E-2</v>
      </c>
      <c r="F15" s="616">
        <v>1215.06342</v>
      </c>
      <c r="G15" s="616">
        <v>7406.0146200000017</v>
      </c>
      <c r="H15" s="88"/>
    </row>
    <row r="16" spans="1:8" ht="12.75" customHeight="1">
      <c r="A16" s="615" t="s">
        <v>842</v>
      </c>
      <c r="B16" s="616">
        <v>71860.800480000005</v>
      </c>
      <c r="C16" s="617">
        <v>-0.11266274777361564</v>
      </c>
      <c r="D16" s="616">
        <v>72100.554409999997</v>
      </c>
      <c r="E16" s="617">
        <v>-3.3252716565344326E-3</v>
      </c>
      <c r="F16" s="616">
        <v>223021.29725999999</v>
      </c>
      <c r="G16" s="616">
        <v>9955136.9001799952</v>
      </c>
      <c r="H16" s="88"/>
    </row>
    <row r="17" spans="1:9" ht="12.75" customHeight="1">
      <c r="A17" s="615" t="s">
        <v>843</v>
      </c>
      <c r="B17" s="616">
        <v>1535.13032</v>
      </c>
      <c r="C17" s="617">
        <v>1.5182575990696215E-3</v>
      </c>
      <c r="D17" s="616">
        <v>1356.8766799999999</v>
      </c>
      <c r="E17" s="617">
        <v>0.13137055314415172</v>
      </c>
      <c r="F17" s="616">
        <v>4721.7103999999999</v>
      </c>
      <c r="G17" s="616">
        <v>26177.42986</v>
      </c>
      <c r="H17" s="88"/>
    </row>
    <row r="18" spans="1:9" ht="12.75" customHeight="1">
      <c r="A18" s="654" t="s">
        <v>868</v>
      </c>
      <c r="B18" s="618">
        <v>73805.969949999999</v>
      </c>
      <c r="C18" s="619">
        <v>-0.1100798717627057</v>
      </c>
      <c r="D18" s="618">
        <v>73851.254069999995</v>
      </c>
      <c r="E18" s="619">
        <v>-6.1318010872332674E-4</v>
      </c>
      <c r="F18" s="618">
        <v>228958.07107999999</v>
      </c>
      <c r="G18" s="618">
        <v>9988720.3446599953</v>
      </c>
      <c r="H18" s="88"/>
    </row>
    <row r="19" spans="1:9" ht="12.75" customHeight="1">
      <c r="A19" s="615" t="s">
        <v>844</v>
      </c>
      <c r="B19" s="616">
        <v>716.55296999999996</v>
      </c>
      <c r="C19" s="617">
        <v>-3.5485103687445459E-2</v>
      </c>
      <c r="D19" s="616">
        <v>731.18240000000003</v>
      </c>
      <c r="E19" s="617">
        <v>-2.0007907739573696E-2</v>
      </c>
      <c r="F19" s="616">
        <v>2117.9422800000002</v>
      </c>
      <c r="G19" s="616">
        <v>12900.68217</v>
      </c>
      <c r="H19" s="88"/>
    </row>
    <row r="20" spans="1:9" ht="12.75" customHeight="1">
      <c r="A20" s="615" t="s">
        <v>845</v>
      </c>
      <c r="B20" s="616">
        <v>125328.39571</v>
      </c>
      <c r="C20" s="617">
        <v>-0.10337845646868712</v>
      </c>
      <c r="D20" s="616">
        <v>126284.27843999999</v>
      </c>
      <c r="E20" s="617">
        <v>-7.5692931995027012E-3</v>
      </c>
      <c r="F20" s="616">
        <v>385114.55877999996</v>
      </c>
      <c r="G20" s="616">
        <v>17429683.305190001</v>
      </c>
      <c r="H20" s="88"/>
    </row>
    <row r="21" spans="1:9" ht="12.75" customHeight="1">
      <c r="A21" s="615" t="s">
        <v>846</v>
      </c>
      <c r="B21" s="616">
        <v>3355.20363</v>
      </c>
      <c r="C21" s="617">
        <v>-2.9462899471822755E-2</v>
      </c>
      <c r="D21" s="616">
        <v>2792.71956</v>
      </c>
      <c r="E21" s="617">
        <v>0.20141086776360745</v>
      </c>
      <c r="F21" s="616">
        <v>10498.002940000002</v>
      </c>
      <c r="G21" s="616">
        <v>56785.888950000008</v>
      </c>
      <c r="H21" s="88"/>
    </row>
    <row r="22" spans="1:9" ht="12.75" customHeight="1">
      <c r="A22" s="654" t="s">
        <v>869</v>
      </c>
      <c r="B22" s="618">
        <v>129400.15231</v>
      </c>
      <c r="C22" s="619">
        <v>-0.10125335078323866</v>
      </c>
      <c r="D22" s="618">
        <v>129808.1804</v>
      </c>
      <c r="E22" s="619">
        <v>-3.1433156889085594E-3</v>
      </c>
      <c r="F22" s="618">
        <v>397730.50399999996</v>
      </c>
      <c r="G22" s="618">
        <v>17499369.876310002</v>
      </c>
      <c r="H22" s="88"/>
    </row>
    <row r="23" spans="1:9" ht="12.75" customHeight="1">
      <c r="A23" s="622" t="s">
        <v>888</v>
      </c>
      <c r="B23" s="623">
        <v>2845.7573400000001</v>
      </c>
      <c r="C23" s="624">
        <v>-9.9612445053729078E-3</v>
      </c>
      <c r="D23" s="616">
        <v>2779.3307600000003</v>
      </c>
      <c r="E23" s="617">
        <v>2.3900206825329354E-2</v>
      </c>
      <c r="F23" s="623">
        <v>8278.4861400000009</v>
      </c>
      <c r="G23" s="623">
        <v>50159.634790000004</v>
      </c>
      <c r="H23" s="88"/>
      <c r="I23" s="347"/>
    </row>
    <row r="24" spans="1:9" ht="12.75" customHeight="1">
      <c r="A24" s="622" t="s">
        <v>889</v>
      </c>
      <c r="B24" s="623">
        <v>414593.30230000004</v>
      </c>
      <c r="C24" s="624">
        <v>-0.1008801888190069</v>
      </c>
      <c r="D24" s="623">
        <v>416476.82906999998</v>
      </c>
      <c r="E24" s="624">
        <v>-4.5225247565534119E-3</v>
      </c>
      <c r="F24" s="623">
        <v>1274095.99006</v>
      </c>
      <c r="G24" s="623">
        <v>57107829.930719987</v>
      </c>
      <c r="H24" s="88"/>
      <c r="I24" s="347"/>
    </row>
    <row r="25" spans="1:9" ht="12.75" customHeight="1">
      <c r="A25" s="622" t="s">
        <v>890</v>
      </c>
      <c r="B25" s="623">
        <v>9805.1994899999991</v>
      </c>
      <c r="C25" s="624">
        <v>-1.6134507893582905E-2</v>
      </c>
      <c r="D25" s="616">
        <v>8187.5252499999988</v>
      </c>
      <c r="E25" s="617">
        <v>0.19757792380548694</v>
      </c>
      <c r="F25" s="623">
        <v>30257.183140000001</v>
      </c>
      <c r="G25" s="623">
        <v>164454.60065000004</v>
      </c>
      <c r="H25" s="88"/>
      <c r="I25" s="347"/>
    </row>
    <row r="26" spans="1:9" ht="22.5" customHeight="1">
      <c r="A26" s="656" t="s">
        <v>891</v>
      </c>
      <c r="B26" s="620">
        <v>427244.25913000002</v>
      </c>
      <c r="C26" s="621">
        <v>-9.8546798652110149E-2</v>
      </c>
      <c r="D26" s="620">
        <v>427443.68507999997</v>
      </c>
      <c r="E26" s="621">
        <v>-4.665549099470771E-4</v>
      </c>
      <c r="F26" s="620">
        <v>1312631.65934</v>
      </c>
      <c r="G26" s="620">
        <v>57322444.166159987</v>
      </c>
      <c r="I26" s="347"/>
    </row>
    <row r="27" spans="1:9" ht="21.75" customHeight="1">
      <c r="A27" s="749" t="s">
        <v>113</v>
      </c>
      <c r="B27" s="749"/>
      <c r="C27" s="749"/>
      <c r="D27" s="749"/>
      <c r="E27" s="749"/>
      <c r="F27" s="749"/>
      <c r="G27" s="749"/>
    </row>
    <row r="28" spans="1:9" ht="21" customHeight="1">
      <c r="A28" s="750" t="s">
        <v>114</v>
      </c>
      <c r="B28" s="750"/>
      <c r="C28" s="750"/>
      <c r="D28" s="750"/>
      <c r="E28" s="750"/>
      <c r="F28" s="750"/>
      <c r="G28" s="750"/>
    </row>
    <row r="29" spans="1:9" ht="12.75" customHeight="1"/>
    <row r="30" spans="1:9" ht="12.75" customHeight="1">
      <c r="A30" s="541" t="s">
        <v>795</v>
      </c>
      <c r="G30" s="372" t="str">
        <f>Naslovnica!A20</f>
        <v>Ožujak 2016.</v>
      </c>
    </row>
    <row r="31" spans="1:9" ht="12.75" customHeight="1">
      <c r="A31" s="119" t="s">
        <v>461</v>
      </c>
      <c r="G31" s="118" t="str">
        <f>Naslovnica!A24</f>
        <v>March 2016</v>
      </c>
    </row>
    <row r="32" spans="1:9" ht="12.75" customHeight="1">
      <c r="D32" s="736" t="s">
        <v>462</v>
      </c>
      <c r="E32" s="736"/>
      <c r="F32" s="736"/>
    </row>
    <row r="33" spans="1:8" ht="25.5" customHeight="1">
      <c r="A33" s="387"/>
      <c r="B33" s="742" t="s">
        <v>115</v>
      </c>
      <c r="C33" s="742"/>
      <c r="D33" s="742"/>
      <c r="E33" s="742"/>
      <c r="F33" s="742"/>
    </row>
    <row r="34" spans="1:8" ht="33.75" customHeight="1">
      <c r="A34" s="387" t="s">
        <v>97</v>
      </c>
      <c r="B34" s="387" t="str">
        <f>Naslovnica!A20</f>
        <v>Ožujak 2016.</v>
      </c>
      <c r="C34" s="387" t="s">
        <v>98</v>
      </c>
      <c r="D34" s="387" t="s">
        <v>99</v>
      </c>
      <c r="E34" s="387" t="s">
        <v>100</v>
      </c>
      <c r="F34" s="387" t="s">
        <v>101</v>
      </c>
    </row>
    <row r="35" spans="1:8" ht="33.75" customHeight="1">
      <c r="A35" s="390" t="s">
        <v>103</v>
      </c>
      <c r="B35" s="390" t="str">
        <f>Naslovnica!A24</f>
        <v>March 2016</v>
      </c>
      <c r="C35" s="390" t="s">
        <v>1080</v>
      </c>
      <c r="D35" s="392" t="s">
        <v>104</v>
      </c>
      <c r="E35" s="392" t="s">
        <v>105</v>
      </c>
      <c r="F35" s="392" t="s">
        <v>106</v>
      </c>
    </row>
    <row r="36" spans="1:8" ht="12.75" customHeight="1">
      <c r="A36" s="615" t="s">
        <v>835</v>
      </c>
      <c r="B36" s="616">
        <v>7.0065299999999997</v>
      </c>
      <c r="C36" s="617">
        <v>3.9878487397365988E-3</v>
      </c>
      <c r="D36" s="616">
        <v>6.6727299999999996</v>
      </c>
      <c r="E36" s="617">
        <v>5.0024502714780927E-2</v>
      </c>
      <c r="F36" s="616">
        <v>20.166219999999999</v>
      </c>
      <c r="G36" s="88"/>
      <c r="H36" s="88"/>
    </row>
    <row r="37" spans="1:8" ht="12.75" customHeight="1">
      <c r="A37" s="615" t="s">
        <v>836</v>
      </c>
      <c r="B37" s="616">
        <v>815.99338999999998</v>
      </c>
      <c r="C37" s="617">
        <v>-8.8333817231638148E-2</v>
      </c>
      <c r="D37" s="616">
        <v>824.82081999999991</v>
      </c>
      <c r="E37" s="617">
        <v>-1.0702239548220832E-2</v>
      </c>
      <c r="F37" s="616">
        <v>2492.0822800000001</v>
      </c>
      <c r="G37" s="88"/>
      <c r="H37" s="88"/>
    </row>
    <row r="38" spans="1:8" ht="12.75" customHeight="1">
      <c r="A38" s="615" t="s">
        <v>837</v>
      </c>
      <c r="B38" s="616">
        <v>19.570779999999999</v>
      </c>
      <c r="C38" s="617">
        <v>-2.5697268277529231E-2</v>
      </c>
      <c r="D38" s="616">
        <v>15.963959999999998</v>
      </c>
      <c r="E38" s="617">
        <v>0.22593516896810073</v>
      </c>
      <c r="F38" s="616">
        <v>60.181640000000002</v>
      </c>
      <c r="G38" s="88"/>
      <c r="H38" s="88"/>
    </row>
    <row r="39" spans="1:8" ht="12.75" customHeight="1">
      <c r="A39" s="654" t="s">
        <v>866</v>
      </c>
      <c r="B39" s="618">
        <v>842.57069999999999</v>
      </c>
      <c r="C39" s="619">
        <v>-8.6270683211663479E-2</v>
      </c>
      <c r="D39" s="618">
        <v>847.45750999999996</v>
      </c>
      <c r="E39" s="619">
        <v>-5.7664365969215007E-3</v>
      </c>
      <c r="F39" s="618">
        <v>2572.4301399999999</v>
      </c>
      <c r="G39" s="88"/>
      <c r="H39" s="88"/>
    </row>
    <row r="40" spans="1:8" ht="12.75" customHeight="1">
      <c r="A40" s="615" t="s">
        <v>838</v>
      </c>
      <c r="B40" s="616">
        <v>3.2606700000000002</v>
      </c>
      <c r="C40" s="617">
        <v>-1.7878408454283217E-3</v>
      </c>
      <c r="D40" s="616">
        <v>3.2709299999999999</v>
      </c>
      <c r="E40" s="617">
        <v>-3.1367225834853431E-3</v>
      </c>
      <c r="F40" s="616">
        <v>9.3993700000000011</v>
      </c>
      <c r="G40" s="88"/>
      <c r="H40" s="88"/>
    </row>
    <row r="41" spans="1:8" ht="12.75" customHeight="1">
      <c r="A41" s="615" t="s">
        <v>839</v>
      </c>
      <c r="B41" s="616">
        <v>468.39961999999997</v>
      </c>
      <c r="C41" s="617">
        <v>-0.11349334627386795</v>
      </c>
      <c r="D41" s="616">
        <v>460.16101000000003</v>
      </c>
      <c r="E41" s="617">
        <v>1.7903755035655753E-2</v>
      </c>
      <c r="F41" s="616">
        <v>1447.58024</v>
      </c>
      <c r="G41" s="88"/>
      <c r="H41" s="88"/>
    </row>
    <row r="42" spans="1:8" ht="12.75" customHeight="1">
      <c r="A42" s="615" t="s">
        <v>840</v>
      </c>
      <c r="B42" s="616">
        <v>8.3179599999999994</v>
      </c>
      <c r="C42" s="617">
        <v>4.127176472502788E-2</v>
      </c>
      <c r="D42" s="616">
        <v>7.0076099999999997</v>
      </c>
      <c r="E42" s="617">
        <v>0.18698957276446601</v>
      </c>
      <c r="F42" s="616">
        <v>24.985970000000002</v>
      </c>
      <c r="G42" s="88"/>
      <c r="H42" s="88"/>
    </row>
    <row r="43" spans="1:8" ht="12.75" customHeight="1">
      <c r="A43" s="655" t="s">
        <v>867</v>
      </c>
      <c r="B43" s="618">
        <v>479.97825</v>
      </c>
      <c r="C43" s="619">
        <v>-0.11052608872926567</v>
      </c>
      <c r="D43" s="618">
        <v>470.43955000000005</v>
      </c>
      <c r="E43" s="619">
        <v>2.0276143874382899E-2</v>
      </c>
      <c r="F43" s="618">
        <v>1481.96558</v>
      </c>
      <c r="G43" s="88"/>
      <c r="H43" s="88"/>
    </row>
    <row r="44" spans="1:8" ht="12.75" customHeight="1">
      <c r="A44" s="615" t="s">
        <v>841</v>
      </c>
      <c r="B44" s="616">
        <v>3.3066500000000003</v>
      </c>
      <c r="C44" s="617">
        <v>-1.8908847073623634E-2</v>
      </c>
      <c r="D44" s="616">
        <v>3.17591</v>
      </c>
      <c r="E44" s="617">
        <v>4.1166153952725458E-2</v>
      </c>
      <c r="F44" s="616">
        <v>9.7986699999999995</v>
      </c>
      <c r="G44" s="88"/>
      <c r="H44" s="88"/>
    </row>
    <row r="45" spans="1:8" ht="12.75" customHeight="1">
      <c r="A45" s="615" t="s">
        <v>842</v>
      </c>
      <c r="B45" s="616">
        <v>579.51381000000003</v>
      </c>
      <c r="C45" s="617">
        <v>-0.11262259756906955</v>
      </c>
      <c r="D45" s="616">
        <v>581.40268999999989</v>
      </c>
      <c r="E45" s="617">
        <v>-3.2488325776405653E-3</v>
      </c>
      <c r="F45" s="616">
        <v>1798.4717200000002</v>
      </c>
      <c r="G45" s="88"/>
      <c r="H45" s="88"/>
    </row>
    <row r="46" spans="1:8" ht="12.75" customHeight="1">
      <c r="A46" s="615" t="s">
        <v>843</v>
      </c>
      <c r="B46" s="616">
        <v>12.380120000000002</v>
      </c>
      <c r="C46" s="617">
        <v>1.5241140076109314E-3</v>
      </c>
      <c r="D46" s="616">
        <v>10.941409999999999</v>
      </c>
      <c r="E46" s="617">
        <v>0.1314921934193127</v>
      </c>
      <c r="F46" s="616">
        <v>38.077770000000001</v>
      </c>
      <c r="G46" s="88"/>
      <c r="H46" s="88"/>
    </row>
    <row r="47" spans="1:8" ht="12.75" customHeight="1">
      <c r="A47" s="654" t="s">
        <v>868</v>
      </c>
      <c r="B47" s="618">
        <v>591.89393000000007</v>
      </c>
      <c r="C47" s="619">
        <v>-0.11498475512338456</v>
      </c>
      <c r="D47" s="618">
        <v>595.52000999999996</v>
      </c>
      <c r="E47" s="619">
        <v>-6.0889305801830043E-3</v>
      </c>
      <c r="F47" s="618">
        <v>1846.3481600000002</v>
      </c>
      <c r="G47" s="88"/>
      <c r="H47" s="88"/>
    </row>
    <row r="48" spans="1:8" ht="12.75" customHeight="1">
      <c r="A48" s="615" t="s">
        <v>844</v>
      </c>
      <c r="B48" s="616">
        <v>5.7788000000000004</v>
      </c>
      <c r="C48" s="617">
        <v>-3.5451996261183019E-2</v>
      </c>
      <c r="D48" s="616">
        <v>5.8963599999999996</v>
      </c>
      <c r="E48" s="617">
        <v>-1.9937724290918335E-2</v>
      </c>
      <c r="F48" s="616">
        <v>17.080220000000001</v>
      </c>
      <c r="G48" s="88"/>
      <c r="H48" s="88"/>
    </row>
    <row r="49" spans="1:8" ht="12.75" customHeight="1">
      <c r="A49" s="615" t="s">
        <v>845</v>
      </c>
      <c r="B49" s="616">
        <v>1010.70521</v>
      </c>
      <c r="C49" s="617">
        <v>-0.1033274374037594</v>
      </c>
      <c r="D49" s="616">
        <v>1018.33183</v>
      </c>
      <c r="E49" s="617">
        <v>-7.4893269318705305E-3</v>
      </c>
      <c r="F49" s="616">
        <v>3105.6210599999999</v>
      </c>
      <c r="G49" s="88"/>
      <c r="H49" s="88"/>
    </row>
    <row r="50" spans="1:8" ht="12.75" customHeight="1">
      <c r="A50" s="615" t="s">
        <v>846</v>
      </c>
      <c r="B50" s="616">
        <v>27.057209999999998</v>
      </c>
      <c r="C50" s="617">
        <v>-2.9489209755607683E-2</v>
      </c>
      <c r="D50" s="616">
        <v>22.520130000000002</v>
      </c>
      <c r="E50" s="617">
        <v>0.20146775351652035</v>
      </c>
      <c r="F50" s="616">
        <v>84.658969999999997</v>
      </c>
      <c r="G50" s="88"/>
      <c r="H50" s="88"/>
    </row>
    <row r="51" spans="1:8" ht="12.75" customHeight="1">
      <c r="A51" s="654" t="s">
        <v>869</v>
      </c>
      <c r="B51" s="618">
        <v>1043.5412200000001</v>
      </c>
      <c r="C51" s="619">
        <v>-0.1012041605635729</v>
      </c>
      <c r="D51" s="618">
        <v>1046.7483200000001</v>
      </c>
      <c r="E51" s="619">
        <v>-3.0638692594224387E-3</v>
      </c>
      <c r="F51" s="618">
        <v>3207.3602499999997</v>
      </c>
      <c r="G51" s="88"/>
      <c r="H51" s="88"/>
    </row>
    <row r="52" spans="1:8" ht="12.75" customHeight="1">
      <c r="A52" s="622" t="s">
        <v>888</v>
      </c>
      <c r="B52" s="623">
        <v>19.352650000000001</v>
      </c>
      <c r="C52" s="617">
        <v>-1.2961836180221219E-2</v>
      </c>
      <c r="D52" s="616">
        <v>19.015929999999997</v>
      </c>
      <c r="E52" s="617">
        <v>1.7707259124323832E-2</v>
      </c>
      <c r="F52" s="623">
        <v>56.444479999999999</v>
      </c>
      <c r="G52" s="88"/>
      <c r="H52" s="88"/>
    </row>
    <row r="53" spans="1:8" ht="12.75" customHeight="1">
      <c r="A53" s="622" t="s">
        <v>889</v>
      </c>
      <c r="B53" s="623">
        <v>2874.6120300000002</v>
      </c>
      <c r="C53" s="624">
        <v>-0.10270986199859659</v>
      </c>
      <c r="D53" s="623">
        <v>2884.7163499999997</v>
      </c>
      <c r="E53" s="624">
        <v>-3.5027083338711835E-3</v>
      </c>
      <c r="F53" s="623">
        <v>8843.7553000000007</v>
      </c>
      <c r="G53" s="78"/>
      <c r="H53" s="78"/>
    </row>
    <row r="54" spans="1:8" ht="12.75" customHeight="1">
      <c r="A54" s="622" t="s">
        <v>890</v>
      </c>
      <c r="B54" s="623">
        <v>67.326070000000001</v>
      </c>
      <c r="C54" s="617">
        <v>-1.4488436506544735E-2</v>
      </c>
      <c r="D54" s="616">
        <v>56.433109999999999</v>
      </c>
      <c r="E54" s="617">
        <v>0.19302427245282072</v>
      </c>
      <c r="F54" s="623">
        <v>207.90434999999999</v>
      </c>
    </row>
    <row r="55" spans="1:8" ht="22.5" customHeight="1">
      <c r="A55" s="656" t="s">
        <v>891</v>
      </c>
      <c r="B55" s="620">
        <v>2961.2907500000001</v>
      </c>
      <c r="C55" s="621">
        <v>-0.1003442539075662</v>
      </c>
      <c r="D55" s="620">
        <v>2960.1653899999997</v>
      </c>
      <c r="E55" s="621">
        <v>3.8016794730528738E-4</v>
      </c>
      <c r="F55" s="620">
        <v>9108.1041300000015</v>
      </c>
    </row>
    <row r="56" spans="1:8" ht="24.75" customHeight="1">
      <c r="A56" s="748" t="s">
        <v>116</v>
      </c>
      <c r="B56" s="748"/>
      <c r="C56" s="748"/>
      <c r="D56" s="748"/>
      <c r="E56" s="748"/>
      <c r="F56" s="748"/>
    </row>
    <row r="57" spans="1:8">
      <c r="A57" s="611" t="s">
        <v>117</v>
      </c>
      <c r="B57" s="610"/>
      <c r="C57" s="610"/>
      <c r="D57" s="610"/>
      <c r="E57" s="610"/>
      <c r="F57" s="610"/>
    </row>
    <row r="58" spans="1:8" ht="12.75" customHeight="1">
      <c r="A58" s="27" t="s">
        <v>463</v>
      </c>
    </row>
    <row r="59" spans="1:8" ht="12.75" customHeight="1"/>
    <row r="60" spans="1:8" ht="12.75" customHeight="1">
      <c r="A60" s="74" t="s">
        <v>317</v>
      </c>
    </row>
    <row r="61" spans="1:8" ht="12.75" customHeight="1">
      <c r="G61" s="21" t="s">
        <v>118</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9"/>
  <sheetViews>
    <sheetView showGridLines="0" zoomScaleNormal="100" workbookViewId="0"/>
  </sheetViews>
  <sheetFormatPr defaultRowHeight="15"/>
  <cols>
    <col min="1" max="1" width="33.85546875" customWidth="1"/>
    <col min="2" max="7" width="12.140625" customWidth="1"/>
  </cols>
  <sheetData>
    <row r="1" spans="1:8" ht="12.75" customHeight="1">
      <c r="A1" s="371" t="s">
        <v>315</v>
      </c>
      <c r="G1" s="372" t="str">
        <f>Naslovnica!A20</f>
        <v>Ožujak 2016.</v>
      </c>
    </row>
    <row r="2" spans="1:8" ht="12.75" customHeight="1">
      <c r="A2" s="117" t="s">
        <v>119</v>
      </c>
      <c r="G2" s="118" t="str">
        <f>Naslovnica!A24</f>
        <v>March 2016</v>
      </c>
    </row>
    <row r="3" spans="1:8" ht="12.75" customHeight="1">
      <c r="E3" s="751" t="s">
        <v>464</v>
      </c>
      <c r="F3" s="751"/>
      <c r="G3" s="751"/>
    </row>
    <row r="4" spans="1:8" ht="16.5" customHeight="1">
      <c r="A4" s="752" t="s">
        <v>465</v>
      </c>
      <c r="B4" s="753" t="s">
        <v>466</v>
      </c>
      <c r="C4" s="753"/>
      <c r="D4" s="753"/>
      <c r="E4" s="753"/>
      <c r="F4" s="753"/>
      <c r="G4" s="753"/>
    </row>
    <row r="5" spans="1:8" ht="12.75" customHeight="1">
      <c r="A5" s="752"/>
      <c r="B5" s="757" t="str">
        <f>Naslovnica!A20</f>
        <v>Ožujak 2016.</v>
      </c>
      <c r="C5" s="757"/>
      <c r="D5" s="758" t="str">
        <f>'5 Tablica 3,4'!A8</f>
        <v>Veljača 2016.</v>
      </c>
      <c r="E5" s="757"/>
      <c r="F5" s="759" t="s">
        <v>124</v>
      </c>
      <c r="G5" s="759"/>
    </row>
    <row r="6" spans="1:8" ht="12.75" customHeight="1">
      <c r="A6" s="752"/>
      <c r="B6" s="754" t="str">
        <f>Naslovnica!A24</f>
        <v>March 2016</v>
      </c>
      <c r="C6" s="754"/>
      <c r="D6" s="755" t="str">
        <f>'5 Tablica 3,4'!B8</f>
        <v>February 2016</v>
      </c>
      <c r="E6" s="754"/>
      <c r="F6" s="756" t="s">
        <v>125</v>
      </c>
      <c r="G6" s="756"/>
    </row>
    <row r="7" spans="1:8" ht="12.75" customHeight="1">
      <c r="A7" s="752"/>
      <c r="B7" s="393" t="s">
        <v>120</v>
      </c>
      <c r="C7" s="393" t="s">
        <v>121</v>
      </c>
      <c r="D7" s="393" t="s">
        <v>120</v>
      </c>
      <c r="E7" s="393" t="s">
        <v>121</v>
      </c>
      <c r="F7" s="668" t="s">
        <v>1076</v>
      </c>
      <c r="G7" s="668" t="s">
        <v>1072</v>
      </c>
    </row>
    <row r="8" spans="1:8" ht="12.75" customHeight="1">
      <c r="A8" s="752"/>
      <c r="B8" s="394" t="s">
        <v>122</v>
      </c>
      <c r="C8" s="394" t="s">
        <v>123</v>
      </c>
      <c r="D8" s="394" t="s">
        <v>122</v>
      </c>
      <c r="E8" s="394" t="s">
        <v>123</v>
      </c>
      <c r="F8" s="667" t="s">
        <v>122</v>
      </c>
      <c r="G8" s="667" t="s">
        <v>1073</v>
      </c>
    </row>
    <row r="9" spans="1:8" ht="12.75" customHeight="1">
      <c r="A9" s="176" t="s">
        <v>835</v>
      </c>
      <c r="B9" s="612">
        <v>197526.32782000001</v>
      </c>
      <c r="C9" s="613">
        <v>2.6330746898267569E-3</v>
      </c>
      <c r="D9" s="612">
        <v>194778.41237999999</v>
      </c>
      <c r="E9" s="613">
        <v>2.6167427825010059E-3</v>
      </c>
      <c r="F9" s="612">
        <v>2747.9154400000116</v>
      </c>
      <c r="G9" s="613">
        <v>1.4107905524145087E-2</v>
      </c>
      <c r="H9" s="88"/>
    </row>
    <row r="10" spans="1:8" ht="12.75" customHeight="1">
      <c r="A10" s="176" t="s">
        <v>836</v>
      </c>
      <c r="B10" s="612">
        <v>28894053.93321</v>
      </c>
      <c r="C10" s="613">
        <v>0.38516486859085525</v>
      </c>
      <c r="D10" s="612">
        <v>28706153.321430001</v>
      </c>
      <c r="E10" s="613">
        <v>0.38565166744799012</v>
      </c>
      <c r="F10" s="612">
        <v>187900.61177999899</v>
      </c>
      <c r="G10" s="613">
        <v>6.5456562457543053E-3</v>
      </c>
      <c r="H10" s="88"/>
    </row>
    <row r="11" spans="1:8" ht="12.75" customHeight="1">
      <c r="A11" s="176" t="s">
        <v>837</v>
      </c>
      <c r="B11" s="612">
        <v>926233.79321000003</v>
      </c>
      <c r="C11" s="613">
        <v>1.2346925013388228E-2</v>
      </c>
      <c r="D11" s="612">
        <v>916894.74928999995</v>
      </c>
      <c r="E11" s="613">
        <v>1.2317985798327805E-2</v>
      </c>
      <c r="F11" s="612">
        <v>9339.0439200000837</v>
      </c>
      <c r="G11" s="613">
        <v>1.0185513579646735E-2</v>
      </c>
      <c r="H11" s="88"/>
    </row>
    <row r="12" spans="1:8" ht="12.75" customHeight="1">
      <c r="A12" s="654" t="s">
        <v>866</v>
      </c>
      <c r="B12" s="628">
        <v>30017814.05424</v>
      </c>
      <c r="C12" s="629">
        <v>0.40014486829407026</v>
      </c>
      <c r="D12" s="628">
        <v>29817826.483100001</v>
      </c>
      <c r="E12" s="629">
        <v>0.4005863960288189</v>
      </c>
      <c r="F12" s="628">
        <v>199987.57113999908</v>
      </c>
      <c r="G12" s="629">
        <v>6.7069801768866923E-3</v>
      </c>
      <c r="H12" s="88"/>
    </row>
    <row r="13" spans="1:8" ht="12.75" customHeight="1">
      <c r="A13" s="176" t="s">
        <v>838</v>
      </c>
      <c r="B13" s="612">
        <v>58367.281369999997</v>
      </c>
      <c r="C13" s="613">
        <v>7.7805026289656343E-4</v>
      </c>
      <c r="D13" s="612">
        <v>56968.692340000001</v>
      </c>
      <c r="E13" s="613">
        <v>7.6534361630581924E-4</v>
      </c>
      <c r="F13" s="612">
        <v>1398.5890299999955</v>
      </c>
      <c r="G13" s="613">
        <v>2.4550133986803665E-2</v>
      </c>
      <c r="H13" s="88"/>
    </row>
    <row r="14" spans="1:8" ht="12.75" customHeight="1">
      <c r="A14" s="176" t="s">
        <v>839</v>
      </c>
      <c r="B14" s="612">
        <v>9723427.4410900008</v>
      </c>
      <c r="C14" s="613">
        <v>0.12961568706340681</v>
      </c>
      <c r="D14" s="612">
        <v>9605468.5730400011</v>
      </c>
      <c r="E14" s="613">
        <v>0.12904428295680856</v>
      </c>
      <c r="F14" s="612">
        <v>117958.8680499997</v>
      </c>
      <c r="G14" s="613">
        <v>1.2280386651941052E-2</v>
      </c>
      <c r="H14" s="88"/>
    </row>
    <row r="15" spans="1:8" ht="12.75" customHeight="1">
      <c r="A15" s="176" t="s">
        <v>840</v>
      </c>
      <c r="B15" s="612">
        <v>248852.54678999999</v>
      </c>
      <c r="C15" s="613">
        <v>3.3172658535361704E-3</v>
      </c>
      <c r="D15" s="612">
        <v>248918.59625999999</v>
      </c>
      <c r="E15" s="613">
        <v>3.3440869151499389E-3</v>
      </c>
      <c r="F15" s="612">
        <v>-66.049469999998109</v>
      </c>
      <c r="G15" s="613">
        <v>-2.6534566317017248E-4</v>
      </c>
      <c r="H15" s="88"/>
    </row>
    <row r="16" spans="1:8" ht="12.75" customHeight="1">
      <c r="A16" s="650" t="s">
        <v>867</v>
      </c>
      <c r="B16" s="628">
        <v>10030647.269250002</v>
      </c>
      <c r="C16" s="629">
        <v>0.13371100317983955</v>
      </c>
      <c r="D16" s="628">
        <v>9911355.8616400007</v>
      </c>
      <c r="E16" s="629">
        <v>0.1331537134882643</v>
      </c>
      <c r="F16" s="628">
        <v>119291.4076099997</v>
      </c>
      <c r="G16" s="629">
        <v>1.2035831350955274E-2</v>
      </c>
      <c r="H16" s="88"/>
    </row>
    <row r="17" spans="1:8" ht="12.75" customHeight="1">
      <c r="A17" s="176" t="s">
        <v>841</v>
      </c>
      <c r="B17" s="612">
        <v>55583.473149999998</v>
      </c>
      <c r="C17" s="613">
        <v>7.4094141241414435E-4</v>
      </c>
      <c r="D17" s="612">
        <v>54607.000489999999</v>
      </c>
      <c r="E17" s="613">
        <v>7.3361556170538291E-4</v>
      </c>
      <c r="F17" s="612">
        <v>976.47265999999945</v>
      </c>
      <c r="G17" s="613">
        <v>1.7881821950261077E-2</v>
      </c>
      <c r="H17" s="88"/>
    </row>
    <row r="18" spans="1:8" ht="12.75" customHeight="1">
      <c r="A18" s="176" t="s">
        <v>842</v>
      </c>
      <c r="B18" s="612">
        <v>11668471.298459999</v>
      </c>
      <c r="C18" s="613">
        <v>0.15554360162531256</v>
      </c>
      <c r="D18" s="612">
        <v>11560141.145569999</v>
      </c>
      <c r="E18" s="613">
        <v>0.15530425337047923</v>
      </c>
      <c r="F18" s="612">
        <v>108330.15289000049</v>
      </c>
      <c r="G18" s="613">
        <v>9.3710060738760141E-3</v>
      </c>
      <c r="H18" s="88"/>
    </row>
    <row r="19" spans="1:8" ht="12.75" customHeight="1">
      <c r="A19" s="176" t="s">
        <v>843</v>
      </c>
      <c r="B19" s="612">
        <v>346601.09506999998</v>
      </c>
      <c r="C19" s="613">
        <v>4.6202781217433682E-3</v>
      </c>
      <c r="D19" s="612">
        <v>343323.17277999996</v>
      </c>
      <c r="E19" s="613">
        <v>4.6123614185986555E-3</v>
      </c>
      <c r="F19" s="612">
        <v>3277.9222900000168</v>
      </c>
      <c r="G19" s="613">
        <v>9.5476290267784963E-3</v>
      </c>
      <c r="H19" s="88"/>
    </row>
    <row r="20" spans="1:8" ht="12.75" customHeight="1">
      <c r="A20" s="654" t="s">
        <v>868</v>
      </c>
      <c r="B20" s="628">
        <v>12070655.86668</v>
      </c>
      <c r="C20" s="629">
        <v>0.16090482115947008</v>
      </c>
      <c r="D20" s="628">
        <v>11958071.318839999</v>
      </c>
      <c r="E20" s="629">
        <v>0.16065023035078327</v>
      </c>
      <c r="F20" s="628">
        <v>112584.54784000051</v>
      </c>
      <c r="G20" s="629">
        <v>9.4149419950877496E-3</v>
      </c>
      <c r="H20" s="88"/>
    </row>
    <row r="21" spans="1:8" ht="12.75" customHeight="1">
      <c r="A21" s="176" t="s">
        <v>844</v>
      </c>
      <c r="B21" s="612">
        <v>110663.8037</v>
      </c>
      <c r="C21" s="613">
        <v>1.4751758098189233E-3</v>
      </c>
      <c r="D21" s="612">
        <v>109207.91460999999</v>
      </c>
      <c r="E21" s="613">
        <v>1.4671493563166893E-3</v>
      </c>
      <c r="F21" s="612">
        <v>1455.8890900000115</v>
      </c>
      <c r="G21" s="613">
        <v>1.3331351442789094E-2</v>
      </c>
      <c r="H21" s="88"/>
    </row>
    <row r="22" spans="1:8" ht="12.75" customHeight="1">
      <c r="A22" s="176" t="s">
        <v>845</v>
      </c>
      <c r="B22" s="612">
        <v>21968768.249729998</v>
      </c>
      <c r="C22" s="613">
        <v>0.29284910160303568</v>
      </c>
      <c r="D22" s="612">
        <v>21824570.136950001</v>
      </c>
      <c r="E22" s="613">
        <v>0.29320131368374852</v>
      </c>
      <c r="F22" s="612">
        <v>144198.11277999729</v>
      </c>
      <c r="G22" s="613">
        <v>6.6071456104357931E-3</v>
      </c>
      <c r="H22" s="88"/>
    </row>
    <row r="23" spans="1:8" ht="12.75" customHeight="1">
      <c r="A23" s="176" t="s">
        <v>846</v>
      </c>
      <c r="B23" s="612">
        <v>818816.79738999996</v>
      </c>
      <c r="C23" s="613">
        <v>1.0915029953765545E-2</v>
      </c>
      <c r="D23" s="612">
        <v>814412.86984000006</v>
      </c>
      <c r="E23" s="613">
        <v>1.0941197092068379E-2</v>
      </c>
      <c r="F23" s="612">
        <v>4403.9275499999058</v>
      </c>
      <c r="G23" s="613">
        <v>5.4074876676066079E-3</v>
      </c>
      <c r="H23" s="88"/>
    </row>
    <row r="24" spans="1:8" ht="12.75" customHeight="1">
      <c r="A24" s="654" t="s">
        <v>869</v>
      </c>
      <c r="B24" s="628">
        <v>22898248.850819997</v>
      </c>
      <c r="C24" s="629">
        <v>0.30523930736662014</v>
      </c>
      <c r="D24" s="628">
        <v>22748190.921399999</v>
      </c>
      <c r="E24" s="629">
        <v>0.30560966013213359</v>
      </c>
      <c r="F24" s="628">
        <v>150057.92941999721</v>
      </c>
      <c r="G24" s="629">
        <v>6.5964774930226851E-3</v>
      </c>
      <c r="H24" s="88"/>
    </row>
    <row r="25" spans="1:8" ht="12.75" customHeight="1">
      <c r="A25" s="622" t="s">
        <v>888</v>
      </c>
      <c r="B25" s="630">
        <v>422140.88603999995</v>
      </c>
      <c r="C25" s="631">
        <v>5.6272421749563872E-3</v>
      </c>
      <c r="D25" s="630">
        <v>415562.01981999999</v>
      </c>
      <c r="E25" s="631">
        <v>5.5828513168288971E-3</v>
      </c>
      <c r="F25" s="630">
        <v>6578.8662200000181</v>
      </c>
      <c r="G25" s="631">
        <v>1.5831249984898987E-2</v>
      </c>
      <c r="H25" s="88"/>
    </row>
    <row r="26" spans="1:8" ht="12.75" customHeight="1">
      <c r="A26" s="622" t="s">
        <v>889</v>
      </c>
      <c r="B26" s="630">
        <v>72254720.922490001</v>
      </c>
      <c r="C26" s="631">
        <v>0.96317325888261041</v>
      </c>
      <c r="D26" s="630">
        <v>71696333.176990002</v>
      </c>
      <c r="E26" s="631">
        <v>0.96320151745902638</v>
      </c>
      <c r="F26" s="630">
        <v>558387.74549999647</v>
      </c>
      <c r="G26" s="631">
        <v>7.7882329647397585E-3</v>
      </c>
      <c r="H26" s="88"/>
    </row>
    <row r="27" spans="1:8" ht="12.75" customHeight="1">
      <c r="A27" s="622" t="s">
        <v>890</v>
      </c>
      <c r="B27" s="630">
        <v>2340504.2324600001</v>
      </c>
      <c r="C27" s="631">
        <v>3.1199498942433315E-2</v>
      </c>
      <c r="D27" s="630">
        <v>2323549.3881700002</v>
      </c>
      <c r="E27" s="631">
        <v>3.1215631224144783E-2</v>
      </c>
      <c r="F27" s="630">
        <v>16954.844290000008</v>
      </c>
      <c r="G27" s="631">
        <v>7.2969588579967111E-3</v>
      </c>
      <c r="H27" s="88"/>
    </row>
    <row r="28" spans="1:8" ht="18.75" customHeight="1">
      <c r="A28" s="656" t="s">
        <v>891</v>
      </c>
      <c r="B28" s="614">
        <v>75017366.040989995</v>
      </c>
      <c r="C28" s="555">
        <v>1</v>
      </c>
      <c r="D28" s="614">
        <v>74435444.584979996</v>
      </c>
      <c r="E28" s="555">
        <v>1</v>
      </c>
      <c r="F28" s="614">
        <v>581921.45600999659</v>
      </c>
      <c r="G28" s="555">
        <v>7.8178005015559788E-3</v>
      </c>
    </row>
    <row r="29" spans="1:8" ht="12.75" customHeight="1">
      <c r="A29" s="32" t="s">
        <v>467</v>
      </c>
    </row>
    <row r="30" spans="1:8" ht="12.75" customHeight="1"/>
    <row r="31" spans="1:8" ht="12.75" customHeight="1">
      <c r="A31" s="648" t="s">
        <v>864</v>
      </c>
      <c r="G31" s="372" t="str">
        <f>Naslovnica!A20</f>
        <v>Ožujak 2016.</v>
      </c>
    </row>
    <row r="32" spans="1:8" ht="12.75" customHeight="1">
      <c r="A32" s="649" t="s">
        <v>865</v>
      </c>
      <c r="G32" s="118" t="str">
        <f>Naslovnica!A24</f>
        <v>March 2016</v>
      </c>
    </row>
    <row r="33" spans="7:8" ht="12.75" customHeight="1">
      <c r="H33" s="78"/>
    </row>
    <row r="34" spans="7:8" ht="12.75" customHeight="1">
      <c r="H34" s="78"/>
    </row>
    <row r="35" spans="7:8" ht="12.75" customHeight="1">
      <c r="H35" s="88"/>
    </row>
    <row r="36" spans="7:8" ht="12.75" customHeight="1">
      <c r="G36" s="88"/>
      <c r="H36" s="88"/>
    </row>
    <row r="37" spans="7:8" ht="12.75" customHeight="1">
      <c r="G37" s="88"/>
    </row>
    <row r="38" spans="7:8" ht="12.75" customHeight="1">
      <c r="G38" s="88"/>
    </row>
    <row r="39" spans="7:8" ht="12.75" customHeight="1">
      <c r="G39" s="88"/>
      <c r="H39" s="78"/>
    </row>
    <row r="40" spans="7:8" ht="12.75" customHeight="1">
      <c r="G40" s="78"/>
    </row>
    <row r="41" spans="7:8" ht="12.75" customHeight="1">
      <c r="G41" s="78"/>
    </row>
    <row r="42" spans="7:8" ht="12.75" customHeight="1"/>
    <row r="43" spans="7:8" ht="12.75" customHeight="1"/>
    <row r="44" spans="7:8" ht="12.75" customHeight="1"/>
    <row r="45" spans="7:8" ht="12.75" customHeight="1"/>
    <row r="46" spans="7:8" ht="12.75" customHeight="1"/>
    <row r="47" spans="7:8" ht="12.75" customHeight="1"/>
    <row r="48" spans="7:8" ht="12.75" customHeight="1"/>
    <row r="49" spans="1:10" ht="12.75" customHeight="1">
      <c r="A49" s="28" t="s">
        <v>467</v>
      </c>
      <c r="B49" s="28"/>
    </row>
    <row r="50" spans="1:10" ht="12.75" customHeight="1"/>
    <row r="51" spans="1:10" ht="12.75" customHeight="1">
      <c r="A51" s="648" t="s">
        <v>878</v>
      </c>
      <c r="G51" s="372" t="str">
        <f>Naslovnica!A20</f>
        <v>Ožujak 2016.</v>
      </c>
    </row>
    <row r="52" spans="1:10" ht="12.75" customHeight="1">
      <c r="A52" s="649" t="s">
        <v>879</v>
      </c>
      <c r="G52" s="118" t="str">
        <f>Naslovnica!A24</f>
        <v>March 2016</v>
      </c>
    </row>
    <row r="53" spans="1:10" ht="12.75" customHeight="1">
      <c r="H53" s="78"/>
    </row>
    <row r="54" spans="1:10" ht="12.75" customHeight="1">
      <c r="G54" s="78"/>
      <c r="H54" s="78"/>
    </row>
    <row r="55" spans="1:10" ht="12.75" customHeight="1">
      <c r="H55" s="88"/>
      <c r="J55" s="78"/>
    </row>
    <row r="56" spans="1:10" ht="12.75" customHeight="1">
      <c r="H56" s="88"/>
      <c r="J56" s="78"/>
    </row>
    <row r="57" spans="1:10" ht="12.75" customHeight="1">
      <c r="H57" s="88"/>
    </row>
    <row r="58" spans="1:10" ht="12.75" customHeight="1">
      <c r="G58" s="88"/>
      <c r="H58" s="88"/>
    </row>
    <row r="59" spans="1:10" ht="12.75" customHeight="1">
      <c r="G59" s="88"/>
      <c r="H59" s="88"/>
    </row>
    <row r="60" spans="1:10" ht="12.75" customHeight="1">
      <c r="G60" s="88"/>
      <c r="H60" s="78"/>
    </row>
    <row r="61" spans="1:10" ht="12.75" customHeight="1">
      <c r="G61" s="88"/>
    </row>
    <row r="62" spans="1:10" ht="12.75" customHeight="1"/>
    <row r="63" spans="1:10" ht="12.75" customHeight="1">
      <c r="G63" s="78"/>
    </row>
    <row r="64" spans="1:10" ht="12.75" customHeight="1"/>
    <row r="65" spans="1:7" ht="12.75" customHeight="1"/>
    <row r="66" spans="1:7" ht="12.75" customHeight="1"/>
    <row r="67" spans="1:7" ht="12.75" customHeight="1"/>
    <row r="68" spans="1:7" ht="12.75" customHeight="1"/>
    <row r="69" spans="1:7" ht="12.75" customHeight="1">
      <c r="A69" s="28" t="s">
        <v>467</v>
      </c>
    </row>
    <row r="70" spans="1:7" ht="12.75" customHeight="1"/>
    <row r="71" spans="1:7" ht="12.75" customHeight="1">
      <c r="A71" s="74" t="s">
        <v>317</v>
      </c>
    </row>
    <row r="72" spans="1:7" ht="12.75" customHeight="1">
      <c r="G72" s="21" t="s">
        <v>126</v>
      </c>
    </row>
    <row r="73" spans="1:7" ht="12.75" customHeight="1"/>
    <row r="74" spans="1:7" ht="12.75" customHeight="1"/>
    <row r="75" spans="1:7" ht="12.75" customHeight="1"/>
    <row r="76" spans="1:7" ht="12.75" customHeight="1"/>
    <row r="77" spans="1:7" ht="12.75" customHeight="1"/>
    <row r="78" spans="1:7" ht="12.75" customHeight="1"/>
    <row r="79"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542" t="s">
        <v>316</v>
      </c>
      <c r="F1" s="372" t="str">
        <f>Naslovnica!A20</f>
        <v>Ožujak 2016.</v>
      </c>
    </row>
    <row r="2" spans="1:7" ht="12.75" customHeight="1">
      <c r="A2" s="120" t="s">
        <v>24</v>
      </c>
      <c r="F2" s="118" t="str">
        <f>Naslovnica!A24</f>
        <v>March 2016</v>
      </c>
    </row>
    <row r="3" spans="1:7" ht="12.75" customHeight="1"/>
    <row r="4" spans="1:7" ht="17.25" customHeight="1">
      <c r="A4" s="752" t="s">
        <v>468</v>
      </c>
      <c r="B4" s="395" t="str">
        <f>Naslovnica!A20</f>
        <v>Ožujak 2016.</v>
      </c>
      <c r="C4" s="396" t="str">
        <f>'5 Tablica 3,4'!A8</f>
        <v>Veljača 2016.</v>
      </c>
      <c r="D4" s="397" t="s">
        <v>661</v>
      </c>
      <c r="E4" s="397" t="s">
        <v>663</v>
      </c>
      <c r="F4" s="397" t="s">
        <v>665</v>
      </c>
    </row>
    <row r="5" spans="1:7" ht="16.5" customHeight="1">
      <c r="A5" s="752"/>
      <c r="B5" s="398" t="str">
        <f>Naslovnica!A24</f>
        <v>March 2016</v>
      </c>
      <c r="C5" s="399" t="str">
        <f>'5 Tablica 3,4'!B8</f>
        <v>February 2016</v>
      </c>
      <c r="D5" s="400" t="s">
        <v>662</v>
      </c>
      <c r="E5" s="400" t="s">
        <v>664</v>
      </c>
      <c r="F5" s="400" t="s">
        <v>666</v>
      </c>
    </row>
    <row r="6" spans="1:7">
      <c r="A6" s="641" t="s">
        <v>835</v>
      </c>
      <c r="B6" s="178">
        <v>113.72029999999999</v>
      </c>
      <c r="C6" s="178">
        <v>112.64879999999999</v>
      </c>
      <c r="D6" s="179">
        <v>112.77500000000001</v>
      </c>
      <c r="E6" s="178">
        <v>114.03740000000001</v>
      </c>
      <c r="F6" s="180">
        <v>1.2623999999999995</v>
      </c>
      <c r="G6" s="88"/>
    </row>
    <row r="7" spans="1:7">
      <c r="A7" s="641" t="s">
        <v>838</v>
      </c>
      <c r="B7" s="178">
        <v>113.0547</v>
      </c>
      <c r="C7" s="178">
        <v>111.2046</v>
      </c>
      <c r="D7" s="179">
        <v>111.4455</v>
      </c>
      <c r="E7" s="178">
        <v>113.0547</v>
      </c>
      <c r="F7" s="180">
        <v>1.6092000000000013</v>
      </c>
      <c r="G7" s="88"/>
    </row>
    <row r="8" spans="1:7">
      <c r="A8" s="641" t="s">
        <v>841</v>
      </c>
      <c r="B8" s="178">
        <v>114.63039999999999</v>
      </c>
      <c r="C8" s="178">
        <v>113.4931</v>
      </c>
      <c r="D8" s="179">
        <v>113.845</v>
      </c>
      <c r="E8" s="178">
        <v>114.9258</v>
      </c>
      <c r="F8" s="180">
        <v>1.0807999999999964</v>
      </c>
      <c r="G8" s="88"/>
    </row>
    <row r="9" spans="1:7">
      <c r="A9" s="641" t="s">
        <v>844</v>
      </c>
      <c r="B9" s="178">
        <v>113.11279999999999</v>
      </c>
      <c r="C9" s="178">
        <v>112.2745</v>
      </c>
      <c r="D9" s="179">
        <v>112.37269999999999</v>
      </c>
      <c r="E9" s="178">
        <v>113.2718</v>
      </c>
      <c r="F9" s="180">
        <v>0.89910000000000423</v>
      </c>
      <c r="G9" s="88"/>
    </row>
    <row r="10" spans="1:7">
      <c r="A10" s="642" t="s">
        <v>857</v>
      </c>
      <c r="B10" s="643">
        <v>113.58884861457662</v>
      </c>
      <c r="C10" s="643">
        <v>112.46339802934924</v>
      </c>
      <c r="D10" s="644">
        <v>112.88504753442066</v>
      </c>
      <c r="E10" s="643">
        <v>113.78121053414317</v>
      </c>
      <c r="F10" s="645">
        <v>0.89616299972250602</v>
      </c>
      <c r="G10" s="88"/>
    </row>
    <row r="11" spans="1:7">
      <c r="A11" s="641" t="s">
        <v>836</v>
      </c>
      <c r="B11" s="178">
        <v>222.7902</v>
      </c>
      <c r="C11" s="178">
        <v>222.453</v>
      </c>
      <c r="D11" s="179">
        <v>221.97739999999999</v>
      </c>
      <c r="E11" s="178">
        <v>223.45189999999999</v>
      </c>
      <c r="F11" s="180">
        <v>1.4745000000000061</v>
      </c>
      <c r="G11" s="88"/>
    </row>
    <row r="12" spans="1:7">
      <c r="A12" s="641" t="s">
        <v>839</v>
      </c>
      <c r="B12" s="178">
        <v>223.84020000000001</v>
      </c>
      <c r="C12" s="178">
        <v>222.34620000000001</v>
      </c>
      <c r="D12" s="179">
        <v>222.64240000000001</v>
      </c>
      <c r="E12" s="178">
        <v>224.14330000000001</v>
      </c>
      <c r="F12" s="180">
        <v>1.5009000000000015</v>
      </c>
      <c r="G12" s="88"/>
    </row>
    <row r="13" spans="1:7">
      <c r="A13" s="641" t="s">
        <v>842</v>
      </c>
      <c r="B13" s="178">
        <v>199.1165</v>
      </c>
      <c r="C13" s="178">
        <v>198.35159999999999</v>
      </c>
      <c r="D13" s="179">
        <v>198.36410000000001</v>
      </c>
      <c r="E13" s="178">
        <v>199.38220000000001</v>
      </c>
      <c r="F13" s="180">
        <v>1.018100000000004</v>
      </c>
      <c r="G13" s="88"/>
    </row>
    <row r="14" spans="1:7">
      <c r="A14" s="641" t="s">
        <v>845</v>
      </c>
      <c r="B14" s="178">
        <v>219.22069999999999</v>
      </c>
      <c r="C14" s="178">
        <v>218.88570000000001</v>
      </c>
      <c r="D14" s="179">
        <v>218.72659999999999</v>
      </c>
      <c r="E14" s="178">
        <v>219.60489999999999</v>
      </c>
      <c r="F14" s="180">
        <v>0.87829999999999586</v>
      </c>
      <c r="G14" s="88"/>
    </row>
    <row r="15" spans="1:7">
      <c r="A15" s="642" t="s">
        <v>858</v>
      </c>
      <c r="B15" s="643">
        <v>218.0231231358859</v>
      </c>
      <c r="C15" s="643">
        <v>217.46674445445535</v>
      </c>
      <c r="D15" s="644">
        <v>217.30454239971951</v>
      </c>
      <c r="E15" s="643">
        <v>218.39396367156547</v>
      </c>
      <c r="F15" s="645">
        <v>1.0894212718459642</v>
      </c>
      <c r="G15" s="88"/>
    </row>
    <row r="16" spans="1:7">
      <c r="A16" s="641" t="s">
        <v>837</v>
      </c>
      <c r="B16" s="178">
        <v>109.2993</v>
      </c>
      <c r="C16" s="178">
        <v>108.82550000000001</v>
      </c>
      <c r="D16" s="179">
        <v>108.6716</v>
      </c>
      <c r="E16" s="178">
        <v>109.3197</v>
      </c>
      <c r="F16" s="180">
        <v>0.64809999999999945</v>
      </c>
      <c r="G16" s="88"/>
    </row>
    <row r="17" spans="1:7">
      <c r="A17" s="641" t="s">
        <v>840</v>
      </c>
      <c r="B17" s="178">
        <v>111.2597</v>
      </c>
      <c r="C17" s="178">
        <v>110.98699999999999</v>
      </c>
      <c r="D17" s="179">
        <v>110.74630000000001</v>
      </c>
      <c r="E17" s="178">
        <v>111.3232</v>
      </c>
      <c r="F17" s="180">
        <v>0.57689999999999486</v>
      </c>
      <c r="G17" s="88"/>
    </row>
    <row r="18" spans="1:7">
      <c r="A18" s="641" t="s">
        <v>843</v>
      </c>
      <c r="B18" s="178">
        <v>111.13590000000001</v>
      </c>
      <c r="C18" s="178">
        <v>111.1591</v>
      </c>
      <c r="D18" s="179">
        <v>110.6621</v>
      </c>
      <c r="E18" s="178">
        <v>111.2861</v>
      </c>
      <c r="F18" s="180">
        <v>0.62400000000000944</v>
      </c>
      <c r="G18" s="88"/>
    </row>
    <row r="19" spans="1:7">
      <c r="A19" s="641" t="s">
        <v>846</v>
      </c>
      <c r="B19" s="178">
        <v>114.68770000000001</v>
      </c>
      <c r="C19" s="178">
        <v>114.7509</v>
      </c>
      <c r="D19" s="179">
        <v>114.29170000000001</v>
      </c>
      <c r="E19" s="178">
        <v>114.88209999999999</v>
      </c>
      <c r="F19" s="180">
        <v>0.59039999999998827</v>
      </c>
      <c r="G19" s="88"/>
    </row>
    <row r="20" spans="1:7">
      <c r="A20" s="642" t="s">
        <v>859</v>
      </c>
      <c r="B20" s="643">
        <v>111.66482895662563</v>
      </c>
      <c r="C20" s="643">
        <v>111.4787418687346</v>
      </c>
      <c r="D20" s="644">
        <v>111.15659513703451</v>
      </c>
      <c r="E20" s="643">
        <v>111.72852995307275</v>
      </c>
      <c r="F20" s="645">
        <v>0.5719348160382367</v>
      </c>
      <c r="G20" s="88"/>
    </row>
    <row r="21" spans="1:7" ht="12.75" customHeight="1">
      <c r="A21" s="37" t="s">
        <v>128</v>
      </c>
    </row>
    <row r="22" spans="1:7" ht="21" customHeight="1">
      <c r="A22" s="760" t="s">
        <v>861</v>
      </c>
      <c r="B22" s="760"/>
      <c r="C22" s="760"/>
      <c r="D22" s="760"/>
      <c r="E22" s="760"/>
      <c r="F22" s="760"/>
    </row>
    <row r="23" spans="1:7" ht="21" customHeight="1">
      <c r="A23" s="761" t="s">
        <v>860</v>
      </c>
      <c r="B23" s="761"/>
      <c r="C23" s="761"/>
      <c r="D23" s="761"/>
      <c r="E23" s="761"/>
      <c r="F23" s="761"/>
    </row>
    <row r="24" spans="1:7" ht="12.75" customHeight="1"/>
    <row r="25" spans="1:7" ht="12.75" customHeight="1">
      <c r="A25" s="543" t="s">
        <v>895</v>
      </c>
      <c r="F25" s="372" t="str">
        <f>Naslovnica!A20</f>
        <v>Ožujak 2016.</v>
      </c>
    </row>
    <row r="26" spans="1:7" ht="12.75" customHeight="1">
      <c r="A26" s="120" t="s">
        <v>896</v>
      </c>
      <c r="F26" s="118" t="str">
        <f>Naslovnica!A24</f>
        <v>March 2016</v>
      </c>
    </row>
    <row r="27" spans="1:7" ht="12.75" customHeight="1">
      <c r="A27" s="39"/>
      <c r="F27" s="19"/>
    </row>
    <row r="28" spans="1:7" ht="12.75" customHeight="1">
      <c r="A28" s="762" t="s">
        <v>659</v>
      </c>
      <c r="B28" s="764" t="s">
        <v>1046</v>
      </c>
      <c r="C28" s="764"/>
      <c r="D28" s="752" t="s">
        <v>1063</v>
      </c>
      <c r="E28" s="752" t="s">
        <v>660</v>
      </c>
      <c r="F28" s="759" t="s">
        <v>874</v>
      </c>
    </row>
    <row r="29" spans="1:7" ht="12.75" customHeight="1">
      <c r="A29" s="763"/>
      <c r="B29" s="561" t="str">
        <f>B4</f>
        <v>Ožujak 2016.</v>
      </c>
      <c r="C29" s="561" t="str">
        <f>C4</f>
        <v>Veljača 2016.</v>
      </c>
      <c r="D29" s="752"/>
      <c r="E29" s="752"/>
      <c r="F29" s="759"/>
    </row>
    <row r="30" spans="1:7" ht="12.75" customHeight="1">
      <c r="A30" s="763"/>
      <c r="B30" s="392" t="str">
        <f>Naslovnica!A24</f>
        <v>March 2016</v>
      </c>
      <c r="C30" s="401" t="str">
        <f>C5</f>
        <v>February 2016</v>
      </c>
      <c r="D30" s="752"/>
      <c r="E30" s="752"/>
      <c r="F30" s="759"/>
    </row>
    <row r="31" spans="1:7" ht="16.5" customHeight="1">
      <c r="A31" s="763"/>
      <c r="B31" s="402"/>
      <c r="C31" s="403"/>
      <c r="D31" s="752"/>
      <c r="E31" s="752"/>
      <c r="F31" s="759"/>
      <c r="G31" s="78"/>
    </row>
    <row r="32" spans="1:7" ht="15" customHeight="1">
      <c r="A32" s="641" t="s">
        <v>835</v>
      </c>
      <c r="B32" s="348">
        <v>9.5118634197612906E-3</v>
      </c>
      <c r="C32" s="348">
        <v>-4.5975447361514821E-3</v>
      </c>
      <c r="D32" s="348">
        <v>-3.553096670516287E-3</v>
      </c>
      <c r="E32" s="348">
        <v>3.1239061476993069E-2</v>
      </c>
      <c r="F32" s="348">
        <v>8.3318860072583822E-2</v>
      </c>
      <c r="G32" s="88"/>
    </row>
    <row r="33" spans="1:7" ht="15" customHeight="1">
      <c r="A33" s="641" t="s">
        <v>838</v>
      </c>
      <c r="B33" s="348">
        <v>1.6636901710900487E-2</v>
      </c>
      <c r="C33" s="348">
        <v>-1.7358978731827013E-2</v>
      </c>
      <c r="D33" s="348">
        <v>2.6481937562579105E-3</v>
      </c>
      <c r="E33" s="348">
        <v>1.846034655940465E-2</v>
      </c>
      <c r="F33" s="348">
        <v>7.9367776121151756E-2</v>
      </c>
      <c r="G33" s="88"/>
    </row>
    <row r="34" spans="1:7" ht="15" customHeight="1">
      <c r="A34" s="641" t="s">
        <v>841</v>
      </c>
      <c r="B34" s="348">
        <v>1.0020873515658613E-2</v>
      </c>
      <c r="C34" s="348">
        <v>2.8629723131137208E-3</v>
      </c>
      <c r="D34" s="348">
        <v>-2.6475903273772694E-3</v>
      </c>
      <c r="E34" s="348">
        <v>-3.6142002082641955E-3</v>
      </c>
      <c r="F34" s="348">
        <v>8.870722463906322E-2</v>
      </c>
      <c r="G34" s="88"/>
    </row>
    <row r="35" spans="1:7" ht="15" customHeight="1">
      <c r="A35" s="641" t="s">
        <v>844</v>
      </c>
      <c r="B35" s="348">
        <v>7.4665217836640263E-3</v>
      </c>
      <c r="C35" s="348">
        <v>-7.9049846645418143E-3</v>
      </c>
      <c r="D35" s="348">
        <v>-1.2025546425177502E-2</v>
      </c>
      <c r="E35" s="348">
        <v>-3.5361214720274203E-3</v>
      </c>
      <c r="F35" s="348">
        <v>7.9713014122326564E-2</v>
      </c>
      <c r="G35" s="88"/>
    </row>
    <row r="36" spans="1:7" ht="15" customHeight="1">
      <c r="A36" s="646" t="s">
        <v>857</v>
      </c>
      <c r="B36" s="647">
        <v>1.0007261072919826E-2</v>
      </c>
      <c r="C36" s="647">
        <v>-6.2358185286510714E-3</v>
      </c>
      <c r="D36" s="647">
        <v>-4.8293210307718271E-3</v>
      </c>
      <c r="E36" s="647">
        <v>1.5188402392962486E-2</v>
      </c>
      <c r="F36" s="647">
        <v>8.2539241742814129E-2</v>
      </c>
      <c r="G36" s="88"/>
    </row>
    <row r="37" spans="1:7" ht="15" customHeight="1">
      <c r="A37" s="641" t="s">
        <v>836</v>
      </c>
      <c r="B37" s="348">
        <v>1.5158258148912918E-3</v>
      </c>
      <c r="C37" s="348">
        <v>-1.1880515953835991E-3</v>
      </c>
      <c r="D37" s="348">
        <v>1.5946195638736338E-3</v>
      </c>
      <c r="E37" s="348">
        <v>9.2723044041180813E-3</v>
      </c>
      <c r="F37" s="348">
        <v>5.9364056127620968E-2</v>
      </c>
      <c r="G37" s="88"/>
    </row>
    <row r="38" spans="1:7" ht="15" customHeight="1">
      <c r="A38" s="641" t="s">
        <v>839</v>
      </c>
      <c r="B38" s="348">
        <v>6.7192513296832068E-3</v>
      </c>
      <c r="C38" s="348">
        <v>-1.4366803029288722E-3</v>
      </c>
      <c r="D38" s="348">
        <v>-1.5424691996823725E-3</v>
      </c>
      <c r="E38" s="348">
        <v>1.7970455052942702E-2</v>
      </c>
      <c r="F38" s="348">
        <v>5.9722702214042078E-2</v>
      </c>
      <c r="G38" s="88"/>
    </row>
    <row r="39" spans="1:7" ht="15" customHeight="1">
      <c r="A39" s="641" t="s">
        <v>842</v>
      </c>
      <c r="B39" s="348">
        <v>3.8562834885123021E-3</v>
      </c>
      <c r="C39" s="348">
        <v>-3.1230367939369952E-3</v>
      </c>
      <c r="D39" s="348">
        <v>-9.3435392510740067E-3</v>
      </c>
      <c r="E39" s="348">
        <v>6.1755158306653346E-3</v>
      </c>
      <c r="F39" s="348">
        <v>5.0831052766003415E-2</v>
      </c>
      <c r="G39" s="88"/>
    </row>
    <row r="40" spans="1:7" ht="15" customHeight="1">
      <c r="A40" s="641" t="s">
        <v>845</v>
      </c>
      <c r="B40" s="348">
        <v>1.5304791496200121E-3</v>
      </c>
      <c r="C40" s="348">
        <v>-5.2556885636945161E-4</v>
      </c>
      <c r="D40" s="348">
        <v>-3.5404609826562572E-3</v>
      </c>
      <c r="E40" s="348">
        <v>3.7357237569870527E-3</v>
      </c>
      <c r="F40" s="348">
        <v>5.8132987807320458E-2</v>
      </c>
      <c r="G40" s="88"/>
    </row>
    <row r="41" spans="1:7" ht="15" customHeight="1">
      <c r="A41" s="646" t="s">
        <v>858</v>
      </c>
      <c r="B41" s="647">
        <v>2.5584540883540896E-3</v>
      </c>
      <c r="C41" s="647">
        <v>-1.2862726175558725E-3</v>
      </c>
      <c r="D41" s="647">
        <v>-1.9349612855529275E-3</v>
      </c>
      <c r="E41" s="647">
        <v>8.3287526627897623E-3</v>
      </c>
      <c r="F41" s="647">
        <v>5.7715791012399542E-2</v>
      </c>
      <c r="G41" s="88"/>
    </row>
    <row r="42" spans="1:7" ht="15" customHeight="1">
      <c r="A42" s="641" t="s">
        <v>837</v>
      </c>
      <c r="B42" s="348">
        <v>4.35375899949908E-3</v>
      </c>
      <c r="C42" s="348">
        <v>7.6920370240050051E-3</v>
      </c>
      <c r="D42" s="348">
        <v>1.9354808624934661E-2</v>
      </c>
      <c r="E42" s="348">
        <v>5.1784099001135564E-2</v>
      </c>
      <c r="F42" s="348">
        <v>5.6908398920778147E-2</v>
      </c>
      <c r="G42" s="88"/>
    </row>
    <row r="43" spans="1:7" ht="15" customHeight="1">
      <c r="A43" s="641" t="s">
        <v>840</v>
      </c>
      <c r="B43" s="348">
        <v>2.4570445187275247E-3</v>
      </c>
      <c r="C43" s="348">
        <v>2.7706889590980222E-2</v>
      </c>
      <c r="D43" s="348">
        <v>1.9437722596008955E-2</v>
      </c>
      <c r="E43" s="348">
        <v>4.0148571684996526E-2</v>
      </c>
      <c r="F43" s="348">
        <v>6.8668403115064836E-2</v>
      </c>
      <c r="G43" s="88"/>
    </row>
    <row r="44" spans="1:7" ht="15" customHeight="1">
      <c r="A44" s="641" t="s">
        <v>843</v>
      </c>
      <c r="B44" s="348">
        <v>-2.087098582120861E-4</v>
      </c>
      <c r="C44" s="348">
        <v>2.9300484838158836E-2</v>
      </c>
      <c r="D44" s="348">
        <v>1.2894511629941707E-2</v>
      </c>
      <c r="E44" s="348">
        <v>4.1571618422458601E-2</v>
      </c>
      <c r="F44" s="348">
        <v>6.7928080953478132E-2</v>
      </c>
      <c r="G44" s="88"/>
    </row>
    <row r="45" spans="1:7" ht="15" customHeight="1">
      <c r="A45" s="641" t="s">
        <v>846</v>
      </c>
      <c r="B45" s="348">
        <v>-5.5075820756089744E-4</v>
      </c>
      <c r="C45" s="348">
        <v>6.2559493605247596E-2</v>
      </c>
      <c r="D45" s="348">
        <v>1.2449967954772934E-2</v>
      </c>
      <c r="E45" s="348">
        <v>4.9477126814591488E-2</v>
      </c>
      <c r="F45" s="348">
        <v>8.9045935173867052E-2</v>
      </c>
      <c r="G45" s="78"/>
    </row>
    <row r="46" spans="1:7" ht="15" customHeight="1">
      <c r="A46" s="646" t="s">
        <v>859</v>
      </c>
      <c r="B46" s="647">
        <v>1.6692607466823883E-3</v>
      </c>
      <c r="C46" s="647">
        <v>3.2260274279267254E-2</v>
      </c>
      <c r="D46" s="647">
        <v>1.579643627051408E-2</v>
      </c>
      <c r="E46" s="647">
        <v>4.8134107689190575E-2</v>
      </c>
      <c r="F46" s="647">
        <v>7.1088897039065291E-2</v>
      </c>
    </row>
    <row r="47" spans="1:7" ht="12.75" customHeight="1">
      <c r="A47" s="37" t="s">
        <v>128</v>
      </c>
      <c r="G47" s="92"/>
    </row>
    <row r="48" spans="1:7" ht="12.75" customHeight="1">
      <c r="A48" s="652" t="s">
        <v>873</v>
      </c>
      <c r="B48" s="652"/>
      <c r="C48" s="652"/>
      <c r="D48" s="652"/>
      <c r="E48" s="652"/>
      <c r="F48" s="652"/>
    </row>
    <row r="49" spans="1:6" ht="12.75" customHeight="1">
      <c r="A49" s="658" t="s">
        <v>1031</v>
      </c>
      <c r="B49" s="653"/>
      <c r="C49" s="653"/>
      <c r="D49" s="653"/>
      <c r="E49" s="653"/>
      <c r="F49" s="653"/>
    </row>
    <row r="50" spans="1:6" ht="12.75" customHeight="1">
      <c r="A50" s="652"/>
    </row>
    <row r="51" spans="1:6" ht="12.75" customHeight="1">
      <c r="A51" s="658"/>
    </row>
    <row r="52" spans="1:6" ht="12.75" customHeight="1"/>
    <row r="53" spans="1:6" ht="12.75" customHeight="1">
      <c r="A53" s="74" t="s">
        <v>317</v>
      </c>
    </row>
    <row r="54" spans="1:6" ht="12.75" customHeight="1"/>
    <row r="55" spans="1:6" ht="12.75" customHeight="1"/>
    <row r="56" spans="1:6" ht="12.75" customHeight="1"/>
    <row r="57" spans="1:6" ht="12.75" customHeight="1">
      <c r="F57" s="121" t="s">
        <v>472</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8">
    <mergeCell ref="A4:A5"/>
    <mergeCell ref="A22:F22"/>
    <mergeCell ref="A23:F23"/>
    <mergeCell ref="A28:A31"/>
    <mergeCell ref="D28:D31"/>
    <mergeCell ref="E28:E31"/>
    <mergeCell ref="F28:F31"/>
    <mergeCell ref="B28:C28"/>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2.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3.xml><?xml version="1.0" encoding="utf-8"?>
<ds:datastoreItem xmlns:ds="http://schemas.openxmlformats.org/officeDocument/2006/customXml" ds:itemID="{F7635EED-B3A7-412A-8CC5-C38F2E69F9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37</vt:i4>
      </vt:variant>
    </vt:vector>
  </HeadingPairs>
  <TitlesOfParts>
    <vt:vector size="74"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37,37.1,38,39</vt:lpstr>
      <vt:lpstr>31 Tablica 40.41.42.43 </vt:lpstr>
      <vt:lpstr>32 Tablica 44,45,46-Graf 19,20 </vt:lpstr>
      <vt:lpstr>33 Tablica 47</vt:lpstr>
      <vt:lpstr>34 Tablica 48,49 </vt:lpstr>
      <vt:lpstr>35 Tablica 50</vt:lpstr>
      <vt:lpstr>36 Tablica 51</vt:lpstr>
      <vt:lpstr>37 Tablica 52,53,54</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37,37.1,38,39'!Print_Area</vt:lpstr>
      <vt:lpstr>'31 Tablica 40.41.42.43 '!Print_Area</vt:lpstr>
      <vt:lpstr>'32 Tablica 44,45,46-Graf 19,20 '!Print_Area</vt:lpstr>
      <vt:lpstr>'33 Tablica 47'!Print_Area</vt:lpstr>
      <vt:lpstr>'34 Tablica 48,49 '!Print_Area</vt:lpstr>
      <vt:lpstr>'35 Tablica 50'!Print_Area</vt:lpstr>
      <vt:lpstr>'36 Tablica 51'!Print_Area</vt:lpstr>
      <vt:lpstr>'37 Tablica 52,53,54'!Print_Area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2023-04-12T08:27:49Z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