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_xlnm.Print_Area" localSheetId="9">'10 Graf 5.1, 5.2, 5.3'!$A$1:$L$79</definedName>
    <definedName name="_xlnm.Print_Area" localSheetId="10">'11 Tablica 12'!$A$1:$AG$55</definedName>
    <definedName name="_xlnm.Print_Area" localSheetId="11">'12 Tablica 13 - Graf 6'!$A$1:$H$51</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17'!$A$1:$I$50</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Sadržaj'!$A$1:$A$192</definedName>
    <definedName name="_xlnm.Print_Area" localSheetId="19">'20 Tablica 21 - Graf 12'!$A$1:$J$76</definedName>
    <definedName name="_xlnm.Print_Area" localSheetId="20">'21 Tablica 22,23 - Graf 13,14'!$A$1:$I$47</definedName>
    <definedName name="_xlnm.Print_Area" localSheetId="21">'22 Tablica 24,25 - Graf 15,16'!$A$1:$I$55</definedName>
    <definedName name="_xlnm.Print_Area" localSheetId="22">'23 Tablica 26'!$A$1:$P$51</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29,30,31,32,33'!$A$1:$K$80</definedName>
    <definedName name="_xlnm.Print_Area" localSheetId="27">'28 Tablica 34'!$A$1:$L$116</definedName>
    <definedName name="_xlnm.Print_Area" localSheetId="28">'29 Tablice 35, 36'!$A$1:$M$71</definedName>
    <definedName name="_xlnm.Print_Area" localSheetId="2">'3 Tablica 1 - Graf 1'!$A$1:$Q$51</definedName>
    <definedName name="_xlnm.Print_Area" localSheetId="29">'30 Tablica 37,37.1,38,39'!$A$1:$H$76</definedName>
    <definedName name="_xlnm.Print_Area" localSheetId="30">'31 Tablica 40.41.42.43 '!$A$1:$F$54</definedName>
    <definedName name="_xlnm.Print_Area" localSheetId="31">'32 Tablica 44,45,46 '!$A$1:$G$47</definedName>
    <definedName name="_xlnm.Print_Area" localSheetId="32">'33 Tablica 47'!$A$1:$E$64</definedName>
    <definedName name="_xlnm.Print_Area" localSheetId="33">'34 Tablica 48,49 '!$A$1:$G$83</definedName>
    <definedName name="_xlnm.Print_Area" localSheetId="34">'35 Tablica 50'!$A$1:$E$68</definedName>
    <definedName name="_xlnm.Print_Area" localSheetId="35">'36 Tablica 51'!$A$1:$E$58</definedName>
    <definedName name="_xlnm.Print_Area" localSheetId="36">'37 Tablica 52,53,54'!$A$1:$E$57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D6" i="32" l="1"/>
  <c r="H62" i="45" l="1"/>
  <c r="H16" i="45" l="1"/>
  <c r="E18" i="68" l="1"/>
  <c r="I100" i="46" l="1"/>
  <c r="E8" i="68" l="1"/>
  <c r="E30" i="65" l="1"/>
  <c r="F70" i="45" l="1"/>
  <c r="E70"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G42" i="67" l="1"/>
  <c r="G41" i="67"/>
  <c r="F78" i="45" l="1"/>
  <c r="E78" i="45"/>
  <c r="G67" i="65" l="1"/>
  <c r="E53" i="65"/>
  <c r="E16" i="65" l="1"/>
  <c r="B44" i="45" l="1"/>
  <c r="G100" i="46" l="1"/>
  <c r="B30" i="10" l="1"/>
  <c r="F26" i="10" l="1"/>
  <c r="F25" i="10"/>
  <c r="B6" i="34" l="1"/>
  <c r="B5" i="34"/>
  <c r="E34" i="68" l="1"/>
  <c r="E33" i="68"/>
  <c r="M2" i="67" l="1"/>
  <c r="M1" i="67"/>
  <c r="E2" i="45" l="1"/>
  <c r="K2" i="45" s="1"/>
  <c r="E1" i="45"/>
  <c r="K1" i="45" s="1"/>
  <c r="G6" i="46"/>
  <c r="G5" i="46"/>
  <c r="B62" i="45"/>
  <c r="B35" i="45"/>
  <c r="B16" i="45"/>
  <c r="G4" i="44"/>
  <c r="G3" i="44"/>
  <c r="B45" i="45" l="1"/>
  <c r="J34" i="36"/>
  <c r="J33" i="36"/>
  <c r="J2" i="36"/>
  <c r="J1" i="36"/>
  <c r="E7" i="36"/>
  <c r="E6" i="36"/>
  <c r="C7" i="36"/>
  <c r="C6" i="36"/>
  <c r="D2" i="34"/>
  <c r="D1" i="34"/>
  <c r="O2" i="33"/>
  <c r="O1" i="33"/>
  <c r="I2" i="32"/>
  <c r="I1" i="32"/>
  <c r="G43" i="31"/>
  <c r="G42" i="31"/>
  <c r="G20" i="31"/>
  <c r="G19" i="31"/>
  <c r="D7" i="32"/>
  <c r="B7" i="32"/>
  <c r="B6" i="32"/>
  <c r="G2" i="31"/>
  <c r="G1" i="31"/>
  <c r="B6" i="31"/>
  <c r="B7" i="31"/>
  <c r="B6" i="30"/>
  <c r="B7" i="30"/>
  <c r="F22" i="30"/>
  <c r="F21" i="30"/>
  <c r="F2" i="30"/>
  <c r="F1" i="30"/>
  <c r="H18" i="28" l="1"/>
  <c r="H17"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<sst xmlns="http://schemas.openxmlformats.org/spreadsheetml/2006/main" count="2579" uniqueCount="1455">
  <si>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</si>
  <si>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</si>
  <si>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</si>
  <si>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</si>
  <si>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</si>
  <si>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</si>
  <si>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</si>
  <si>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</si>
  <si>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</si>
  <si>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</si>
  <si>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</si>
  <si>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</si>
  <si>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</si>
  <si>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</si>
  <si>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</si>
  <si>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</si>
  <si>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</si>
  <si>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</si>
  <si>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</si>
  <si>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</si>
  <si>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</si>
  <si>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</si>
  <si>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</si>
  <si>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</si>
  <si>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</si>
  <si>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</si>
  <si>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</si>
  <si>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</si>
  <si>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</si>
  <si>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</si>
  <si>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</si>
  <si>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</si>
  <si>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</si>
  <si>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</si>
  <si>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</si>
  <si>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</si>
  <si>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</si>
  <si>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</si>
  <si>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</si>
  <si>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</si>
  <si>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</si>
  <si>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</si>
  <si>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</si>
  <si>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</si>
  <si>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</si>
  <si>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</si>
  <si>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</si>
  <si>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</si>
  <si>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</si>
  <si>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</si>
  <si>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</si>
  <si>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</si>
  <si>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</si>
  <si>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</si>
  <si>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</si>
  <si>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</si>
  <si>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</si>
  <si>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</si>
  <si>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</si>
  <si>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</si>
  <si>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</si>
  <si>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</si>
  <si>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</si>
  <si>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</si>
  <si>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</si>
  <si>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</si>
  <si>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</si>
  <si>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</si>
  <si>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</si>
  <si>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</si>
  <si>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</si>
  <si>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</si>
  <si>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</si>
  <si>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</si>
  <si>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</si>
  <si>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</si>
  <si>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</si>
  <si>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</si>
  <si>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</si>
  <si>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</si>
  <si>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</si>
  <si>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</si>
  <si>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</si>
  <si>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</si>
  <si>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</si>
  <si>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</si>
  <si>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</si>
  <si>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</si>
  <si>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</si>
  <si>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</si>
  <si>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</si>
  <si>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</si>
  <si>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</si>
  <si>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</si>
  <si>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</si>
  <si>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</si>
  <si>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</si>
  <si>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</si>
  <si>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</si>
  <si>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</si>
  <si>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</si>
  <si>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</si>
  <si>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</si>
  <si>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</si>
  <si>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</si>
  <si>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</si>
  <si>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</si>
  <si>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</si>
  <si>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</si>
  <si>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</si>
  <si>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</si>
  <si>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</si>
  <si>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</si>
  <si>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</si>
  <si>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</si>
  <si>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</si>
  <si>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</si>
  <si>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</si>
  <si>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</si>
  <si>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</si>
  <si>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</si>
  <si>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</si>
  <si>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</si>
  <si>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</si>
  <si>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</si>
  <si>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</si>
  <si>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</si>
  <si>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</si>
  <si>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</si>
  <si>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</si>
  <si>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</si>
  <si>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</si>
  <si>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</si>
  <si>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</si>
  <si>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</si>
  <si>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</si>
  <si>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</si>
  <si>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</si>
  <si>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</si>
  <si>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</si>
  <si>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</si>
  <si>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</si>
  <si>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</si>
  <si>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</si>
  <si>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</si>
  <si>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</si>
  <si>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</si>
  <si>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</si>
  <si>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</si>
  <si>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</si>
  <si>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</si>
  <si>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</si>
  <si>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</si>
  <si>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</si>
  <si>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</si>
  <si>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</si>
  <si>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</si>
  <si>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</si>
  <si>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</si>
  <si>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</si>
  <si>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</si>
  <si>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</si>
  <si>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</si>
  <si>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</si>
  <si>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</si>
  <si>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</si>
  <si>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</si>
  <si>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</si>
  <si>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</si>
  <si>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</si>
  <si>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</si>
  <si>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</si>
  <si>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</si>
  <si>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</si>
  <si>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</si>
  <si>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08.03.2004.</t>
  </si>
  <si>
    <t>14.12.2004.</t>
  </si>
  <si>
    <t>14.03.2005.</t>
  </si>
  <si>
    <t>09.10.2008.</t>
  </si>
  <si>
    <t>30.12.2008.</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</si>
  <si>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</si>
  <si>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</si>
  <si>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</si>
  <si>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</si>
  <si>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</si>
  <si>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</si>
  <si>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</si>
  <si>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</si>
  <si>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</si>
  <si>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</si>
  <si>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</si>
  <si>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</si>
  <si>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</si>
  <si>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</si>
  <si>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</si>
  <si>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</si>
  <si>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</si>
  <si>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</si>
  <si>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</si>
  <si>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</si>
  <si>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</si>
  <si>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</si>
  <si>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</si>
  <si>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</si>
  <si>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</si>
  <si>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</si>
  <si>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</si>
  <si>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</si>
  <si>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</si>
  <si>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</si>
  <si>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</si>
  <si>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</si>
  <si>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</si>
  <si>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</si>
  <si>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</si>
  <si>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</si>
  <si>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</si>
  <si>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</si>
  <si>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</si>
  <si>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</si>
  <si>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</si>
  <si>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</si>
  <si>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</si>
  <si>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</si>
  <si>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</si>
  <si>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</si>
  <si>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</si>
  <si>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</si>
  <si>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</si>
  <si>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</si>
  <si>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</si>
  <si>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</si>
  <si>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</si>
  <si>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</si>
  <si>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</si>
  <si>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</si>
  <si>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</si>
  <si>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</si>
  <si>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</si>
  <si>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</si>
  <si>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</si>
  <si>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</si>
  <si>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</si>
  <si>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</si>
  <si>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</si>
  <si>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</si>
  <si>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ILIRIKA INVESTMENTS d.o.o.</t>
  </si>
  <si>
    <t xml:space="preserve">KD Energija </t>
  </si>
  <si>
    <t xml:space="preserve">KD Nova Europa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</si>
  <si>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</si>
  <si>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</si>
  <si>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</si>
  <si>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</si>
  <si>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</si>
  <si>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</si>
  <si>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</si>
  <si>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</si>
  <si>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</si>
  <si>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</si>
  <si>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</si>
  <si>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</si>
  <si>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</si>
  <si>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</si>
  <si>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</si>
  <si>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</si>
  <si>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</si>
  <si>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</si>
  <si>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</si>
  <si>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</si>
  <si>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</si>
  <si>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</si>
  <si>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</si>
  <si>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</si>
  <si>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</si>
  <si>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</si>
  <si>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</si>
  <si>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</si>
  <si>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</si>
  <si>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</si>
  <si>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</si>
  <si>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</si>
  <si>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</si>
  <si>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</si>
  <si>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</si>
  <si>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</si>
  <si>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</si>
  <si>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</si>
  <si>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</si>
  <si>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</si>
  <si>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</si>
  <si>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</si>
  <si>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</si>
  <si>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</si>
  <si>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</si>
  <si>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</si>
  <si>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</si>
  <si>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</si>
  <si>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</si>
  <si>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</si>
  <si>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</si>
  <si>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</si>
  <si>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</si>
  <si>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</si>
  <si>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</si>
  <si>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</si>
  <si>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</si>
  <si>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</si>
  <si>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</si>
  <si>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</si>
  <si>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</si>
  <si>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</si>
  <si>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</si>
  <si>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</si>
  <si>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</si>
  <si>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</si>
  <si>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</si>
  <si>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</si>
  <si>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</si>
  <si>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</si>
  <si>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</si>
  <si>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</si>
  <si>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</si>
  <si>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</si>
  <si>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</si>
  <si>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</si>
  <si>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</si>
  <si>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</si>
  <si>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</si>
  <si>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</si>
  <si>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</si>
  <si>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</si>
  <si>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</si>
  <si>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</si>
  <si>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</si>
  <si>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</si>
  <si>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</si>
  <si>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</si>
  <si>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</si>
  <si>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</si>
  <si>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</si>
  <si>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</si>
  <si>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</si>
  <si>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</si>
  <si>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</si>
  <si>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</si>
  <si>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</si>
  <si>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</si>
  <si>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</si>
  <si>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</si>
  <si>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</si>
  <si>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</si>
  <si>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</si>
  <si>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</si>
  <si>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</si>
  <si>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</si>
  <si>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</si>
  <si>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</si>
  <si>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</si>
  <si>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</si>
  <si>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</si>
  <si>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</si>
  <si>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</si>
  <si>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</si>
  <si>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</si>
  <si>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</si>
  <si>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</si>
  <si>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</si>
  <si>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</si>
  <si>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</si>
  <si>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</si>
  <si>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</si>
  <si>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</si>
  <si>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</si>
  <si>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</si>
  <si>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</si>
  <si>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</si>
  <si>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</si>
  <si>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</si>
  <si>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</si>
  <si>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</si>
  <si>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</si>
  <si>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</si>
  <si>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</si>
  <si>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</si>
  <si>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</si>
  <si>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</si>
  <si>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</si>
  <si>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</si>
  <si>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</si>
  <si>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</si>
  <si>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</si>
  <si>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</si>
  <si>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</si>
  <si>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</si>
  <si>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</si>
  <si>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</si>
  <si>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</si>
  <si>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</si>
  <si>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</si>
  <si>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</si>
  <si>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</si>
  <si>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</si>
  <si>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</si>
  <si>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</si>
  <si>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</si>
  <si>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</si>
  <si>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</si>
  <si>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</si>
  <si>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</si>
  <si>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</si>
  <si>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</si>
  <si>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</si>
  <si>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</si>
  <si>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</si>
  <si>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</si>
  <si>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</si>
  <si>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</si>
  <si>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</si>
  <si>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</si>
  <si>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</si>
  <si>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</si>
  <si>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</si>
  <si>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</si>
  <si>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</si>
  <si>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</si>
  <si>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</si>
  <si>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</si>
  <si>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</si>
  <si>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</si>
  <si>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</si>
  <si>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</si>
  <si>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</si>
  <si>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</si>
  <si>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</si>
  <si>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</si>
  <si>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</si>
  <si>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</si>
  <si>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</si>
  <si>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</si>
  <si>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</si>
  <si>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</si>
  <si>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</si>
  <si>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</si>
  <si>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</si>
  <si>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</si>
  <si>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</si>
  <si>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</si>
  <si>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</si>
  <si>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</si>
  <si>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</si>
  <si>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</si>
  <si>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</si>
  <si>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</si>
  <si>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</si>
  <si>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</si>
  <si>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</si>
  <si>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</si>
  <si>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</si>
  <si>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</si>
  <si>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</si>
  <si>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</si>
  <si>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</si>
  <si>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</si>
  <si>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</si>
  <si>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</si>
  <si>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</si>
  <si>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</si>
  <si>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</si>
  <si>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</si>
  <si>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</si>
  <si>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</si>
  <si>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</si>
  <si>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</si>
  <si>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</si>
  <si>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</si>
  <si>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</si>
  <si>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</si>
  <si>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</si>
  <si>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</si>
  <si>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</si>
  <si>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</si>
  <si>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</si>
  <si>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</si>
  <si>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</si>
  <si>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</si>
  <si>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</si>
  <si>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</si>
  <si>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</si>
  <si>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</si>
  <si>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</si>
  <si>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</si>
  <si>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</si>
  <si>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</si>
  <si>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</si>
  <si>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</si>
  <si>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</si>
  <si>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</si>
  <si>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</si>
  <si>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</si>
  <si>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</si>
  <si>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</si>
  <si>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</si>
  <si>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</si>
  <si>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</si>
  <si>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</si>
  <si>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</si>
  <si>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</si>
  <si>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</si>
  <si>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</si>
  <si>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</si>
  <si>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</si>
  <si>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</si>
  <si>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</si>
  <si>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</si>
  <si>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</si>
  <si>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</si>
  <si>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</si>
  <si>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</si>
  <si>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</si>
  <si>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</si>
  <si>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</si>
  <si>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</si>
  <si>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</si>
  <si>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</si>
  <si>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</si>
  <si>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</si>
  <si>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</si>
  <si>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</si>
  <si>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</si>
  <si>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</si>
  <si>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</si>
  <si>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</si>
  <si>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</si>
  <si>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</si>
  <si>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</si>
  <si>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</si>
  <si>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</si>
  <si>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</si>
  <si>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</si>
  <si>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</si>
  <si>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</si>
  <si>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</si>
  <si>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</si>
  <si>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</si>
  <si>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</si>
  <si>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</si>
  <si>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</si>
  <si>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</si>
  <si>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</si>
  <si>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</si>
  <si>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</si>
  <si>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</si>
  <si>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</si>
  <si>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</si>
  <si>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</si>
  <si>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</si>
  <si>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</si>
  <si>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</si>
  <si>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</si>
  <si>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</si>
  <si>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</si>
  <si>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</si>
  <si>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</si>
  <si>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</si>
  <si>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</si>
  <si>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</si>
  <si>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</si>
  <si>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</si>
  <si>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</si>
  <si>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</si>
  <si>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</si>
  <si>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</si>
  <si>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</si>
  <si>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</si>
  <si>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t>AZ Auto Hrvatska ZDMF</t>
  </si>
  <si>
    <t>AZ Dalekovod ZDMF</t>
  </si>
  <si>
    <t>AZ Hrvatska kontrola zračne plovidbe ZDMF</t>
  </si>
  <si>
    <t>AZ VIP ZDMF</t>
  </si>
  <si>
    <t>AZ ZABA ZDMF</t>
  </si>
  <si>
    <t>AZ Zagreb ZDMF</t>
  </si>
  <si>
    <t>CROATIA OSIGURANJE ZDMF</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</si>
  <si>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</si>
  <si>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</si>
  <si>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</si>
  <si>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</si>
  <si>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</si>
  <si>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</si>
  <si>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</si>
  <si>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</si>
  <si>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</si>
  <si>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</si>
  <si>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</si>
  <si>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</si>
  <si>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</si>
  <si>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</si>
  <si>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</si>
  <si>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</si>
  <si>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</si>
  <si>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</si>
  <si>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</si>
  <si>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</si>
  <si>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</si>
  <si>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</si>
  <si>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</si>
  <si>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</si>
  <si>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</si>
  <si>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</si>
  <si>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</si>
  <si>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</si>
  <si>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</si>
  <si>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</si>
  <si>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</si>
  <si>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</si>
  <si>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</si>
  <si>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</si>
  <si>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</si>
  <si>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</si>
  <si>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</si>
  <si>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</si>
  <si>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</si>
  <si>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</si>
  <si>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</si>
  <si>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</si>
  <si>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</si>
  <si>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</si>
  <si>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</si>
  <si>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</si>
  <si>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</si>
  <si>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</si>
  <si>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</si>
  <si>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</si>
  <si>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</si>
  <si>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</si>
  <si>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</si>
  <si>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</si>
  <si>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</si>
  <si>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</si>
  <si>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</si>
  <si>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</si>
  <si>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</si>
  <si>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</si>
  <si>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</si>
  <si>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</si>
  <si>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</si>
  <si>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</si>
  <si>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</si>
  <si>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</si>
  <si>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</si>
  <si>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</si>
  <si>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</si>
  <si>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</si>
  <si>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</si>
  <si>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</si>
  <si>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</si>
  <si>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</si>
  <si>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</si>
  <si>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</si>
  <si>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</si>
  <si>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</si>
  <si>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</si>
  <si>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</si>
  <si>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</si>
  <si>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</si>
  <si>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</si>
  <si>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</si>
  <si>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</si>
  <si>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</si>
  <si>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</si>
  <si>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</si>
  <si>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</si>
  <si>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</si>
  <si>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</si>
  <si>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</si>
  <si>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</si>
  <si>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</si>
  <si>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</si>
  <si>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</si>
  <si>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</si>
  <si>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</si>
  <si>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HRV. MIR. INV. DRUŠTVO d.o.o.</t>
  </si>
  <si>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</si>
  <si>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</si>
  <si>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</si>
  <si>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</si>
  <si>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</si>
  <si>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</si>
  <si>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</si>
  <si>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</si>
  <si>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</si>
  <si>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</si>
  <si>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</si>
  <si>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</si>
  <si>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</si>
  <si>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</si>
  <si>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</si>
  <si>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</si>
  <si>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</si>
  <si>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</si>
  <si>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</si>
  <si>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</si>
  <si>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</si>
  <si>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</si>
  <si>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</si>
  <si>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</si>
  <si>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</si>
  <si>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</si>
  <si>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</si>
  <si>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</si>
  <si>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</si>
  <si>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</si>
  <si>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</si>
  <si>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</si>
  <si>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</si>
  <si>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</si>
  <si>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</si>
  <si>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</si>
  <si>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</si>
  <si>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</si>
  <si>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</si>
  <si>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</si>
  <si>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</si>
  <si>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</si>
  <si>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</si>
  <si>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</si>
  <si>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</si>
  <si>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</si>
  <si>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</si>
  <si>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</si>
  <si>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</si>
  <si>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</si>
  <si>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</si>
  <si>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</si>
  <si>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</si>
  <si>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</si>
  <si>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</si>
  <si>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</si>
  <si>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</si>
  <si>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</si>
  <si>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</si>
  <si>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</si>
  <si>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</si>
  <si>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</si>
  <si>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</si>
  <si>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</si>
  <si>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</si>
  <si>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</si>
  <si>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</si>
  <si>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</si>
  <si>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</si>
  <si>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</si>
  <si>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</si>
  <si>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</si>
  <si>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</si>
  <si>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</si>
  <si>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</si>
  <si>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</si>
  <si>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</si>
  <si>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</si>
  <si>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</si>
  <si>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</si>
  <si>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</si>
  <si>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</si>
  <si>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</si>
  <si>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</si>
  <si>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</si>
  <si>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</si>
  <si>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</si>
  <si>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</si>
  <si>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</si>
  <si>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</si>
  <si>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ALD Automotive d.o.o.</t>
  </si>
  <si>
    <t>ALFA LEASING d.o.o.</t>
  </si>
  <si>
    <t>BKS - leasing Croatia d.o.o.</t>
  </si>
  <si>
    <t>Erste &amp; Steiermärkische S-Leasing d.o.o.</t>
  </si>
  <si>
    <t>ERSTE GROUP IMMORENT LEASING d.o.o.</t>
  </si>
  <si>
    <t>EUROLEASING d.o.o.</t>
  </si>
  <si>
    <t>HYPO - LEASING STEIERMARK d.o.o.</t>
  </si>
  <si>
    <t>HYPO ALPE-ADRIA-LEASING d.o.o.</t>
  </si>
  <si>
    <t>i4next leasing Croatia d.o.o.</t>
  </si>
  <si>
    <t>IMPULS-LEASING d.o.o.</t>
  </si>
  <si>
    <t>Mercedes-Benz Leasing Hrvatska d.o.o.</t>
  </si>
  <si>
    <t>OPTIMA LEASING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</si>
  <si>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</si>
  <si>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</si>
  <si>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</si>
  <si>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</si>
  <si>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</si>
  <si>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</si>
  <si>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</si>
  <si>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</si>
  <si>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</si>
  <si>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</si>
  <si>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</si>
  <si>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</si>
  <si>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</si>
  <si>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</si>
  <si>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</si>
  <si>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</si>
  <si>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</si>
  <si>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</si>
  <si>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</si>
  <si>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</si>
  <si>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</si>
  <si>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</si>
  <si>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</si>
  <si>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</si>
  <si>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</si>
  <si>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</si>
  <si>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</si>
  <si>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</si>
  <si>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</si>
  <si>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</si>
  <si>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</si>
  <si>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</si>
  <si>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</si>
  <si>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</si>
  <si>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</si>
  <si>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</si>
  <si>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</si>
  <si>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</si>
  <si>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</si>
  <si>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</si>
  <si>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</si>
  <si>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</si>
  <si>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</si>
  <si>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</si>
  <si>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</si>
  <si>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</si>
  <si>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</si>
  <si>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</si>
  <si>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</si>
  <si>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</si>
  <si>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</si>
  <si>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</si>
  <si>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</si>
  <si>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</si>
  <si>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</si>
  <si>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</si>
  <si>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</si>
  <si>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</si>
  <si>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</si>
  <si>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</si>
  <si>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</si>
  <si>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</si>
  <si>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</si>
  <si>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</si>
  <si>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</si>
  <si>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</si>
  <si>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</si>
  <si>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</si>
  <si>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</si>
  <si>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</si>
  <si>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</si>
  <si>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</si>
  <si>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</si>
  <si>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</si>
  <si>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</si>
  <si>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</si>
  <si>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</si>
  <si>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</si>
  <si>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</si>
  <si>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</si>
  <si>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</si>
  <si>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</si>
  <si>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</si>
  <si>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</si>
  <si>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</si>
  <si>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</si>
  <si>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</si>
  <si>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</si>
  <si>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</si>
  <si>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</si>
  <si>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</si>
  <si>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</si>
  <si>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</si>
  <si>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</si>
  <si>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</si>
  <si>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</si>
  <si>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</si>
  <si>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</si>
  <si>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</si>
  <si>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</si>
  <si>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</si>
  <si>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</si>
  <si>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</si>
  <si>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</si>
  <si>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</si>
  <si>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</si>
  <si>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</si>
  <si>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</si>
  <si>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</si>
  <si>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</si>
  <si>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</si>
  <si>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</si>
  <si>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</si>
  <si>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</si>
  <si>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</si>
  <si>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</si>
  <si>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</si>
  <si>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</si>
  <si>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</si>
  <si>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</si>
  <si>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</si>
  <si>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</si>
  <si>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</si>
  <si>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</si>
  <si>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</si>
  <si>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</si>
  <si>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</si>
  <si>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</si>
  <si>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</si>
  <si>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</si>
  <si>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</si>
  <si>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</si>
  <si>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</si>
  <si>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</si>
  <si>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</si>
  <si>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</si>
  <si>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</si>
  <si>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</si>
  <si>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</si>
  <si>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</si>
  <si>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</si>
  <si>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</si>
  <si>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</si>
  <si>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</si>
  <si>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</si>
  <si>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</si>
  <si>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</si>
  <si>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</si>
  <si>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</si>
  <si>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</si>
  <si>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</si>
  <si>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</si>
  <si>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</si>
  <si>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</si>
  <si>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</si>
  <si>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</si>
  <si>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</si>
  <si>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</si>
  <si>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</si>
  <si>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</si>
  <si>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</si>
  <si>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</si>
  <si>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</si>
  <si>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</si>
  <si>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</si>
  <si>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</si>
  <si>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</si>
  <si>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</si>
  <si>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</si>
  <si>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</si>
  <si>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</si>
  <si>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</si>
  <si>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</si>
  <si>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</si>
  <si>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</si>
  <si>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</si>
  <si>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</si>
  <si>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</si>
  <si>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</si>
  <si>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</si>
  <si>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</si>
  <si>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</si>
  <si>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</si>
  <si>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</si>
  <si>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</si>
  <si>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</si>
  <si>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</si>
  <si>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</si>
  <si>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</si>
  <si>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</si>
  <si>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</si>
  <si>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</si>
  <si>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</si>
  <si>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</si>
  <si>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</si>
  <si>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</si>
  <si>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</si>
  <si>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</si>
  <si>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</si>
  <si>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</si>
  <si>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</si>
  <si>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</si>
  <si>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</si>
  <si>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</si>
  <si>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</si>
  <si>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</si>
  <si>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</si>
  <si>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</si>
  <si>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</si>
  <si>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</si>
  <si>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</si>
  <si>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</si>
  <si>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</si>
  <si>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</si>
  <si>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</si>
  <si>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</si>
  <si>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</si>
  <si>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</si>
  <si>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</si>
  <si>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</si>
  <si>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</si>
  <si>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</si>
  <si>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</si>
  <si>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</si>
  <si>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214*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</si>
  <si>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</si>
  <si>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</si>
  <si>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</si>
  <si>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</si>
  <si>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</si>
  <si>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</si>
  <si>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</si>
  <si>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</si>
  <si>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</si>
  <si>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</si>
  <si>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</si>
  <si>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Money One</t>
  </si>
  <si>
    <t>Raiffeisen Dynamic</t>
  </si>
  <si>
    <t>Raiffeisen Harmonic</t>
  </si>
  <si>
    <t>Klasa</t>
  </si>
  <si>
    <t>Class</t>
  </si>
  <si>
    <t>YOU INVEST Active</t>
  </si>
  <si>
    <t>YOU INVEST Solid</t>
  </si>
  <si>
    <t>Primus</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</si>
  <si>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</si>
  <si>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</si>
  <si>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</si>
  <si>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</si>
  <si>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</si>
  <si>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</si>
  <si>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</si>
  <si>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</si>
  <si>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HETA Asset Resolution Hrvatska d.o.o.</t>
  </si>
  <si>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</si>
  <si>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</si>
  <si>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</si>
  <si>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</si>
  <si>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</si>
  <si>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</si>
  <si>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</si>
  <si>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</si>
  <si>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</si>
  <si>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</si>
  <si>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</si>
  <si>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</si>
  <si>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</si>
  <si>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</si>
  <si>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t>31.3.2015.</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</si>
  <si>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</si>
  <si>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</si>
  <si>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</si>
  <si>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</si>
  <si>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</si>
  <si>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</si>
  <si>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</si>
  <si>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</si>
  <si>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</si>
  <si>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</si>
  <si>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t>ZB Private World</t>
  </si>
  <si>
    <t>OTP OPTIMUM</t>
  </si>
  <si>
    <r>
      <t xml:space="preserve">Otvoreni investicijski fondovi
</t>
    </r>
    <r>
      <rPr>
        <b/>
        <i/>
        <sz val="8"/>
        <color rgb="FF0000FF"/>
        <rFont val="Arial"/>
        <family val="2"/>
      </rPr>
      <t>Opened-end Investment Fund</t>
    </r>
  </si>
  <si>
    <t>SLAVONSKI ZAIF d.d.</t>
  </si>
  <si>
    <t>Proprius d.d. ZAIF</t>
  </si>
  <si>
    <t>KAPITALNI FOND  d.d. ZAIF</t>
  </si>
  <si>
    <t>30.6.2015.</t>
  </si>
  <si>
    <t xml:space="preserve">YOU INVEST Balanced </t>
  </si>
  <si>
    <t>Crobex10</t>
  </si>
  <si>
    <t xml:space="preserve">Smart Equity II </t>
  </si>
  <si>
    <t>OTP INDEKSNI</t>
  </si>
  <si>
    <t>PBZ Conservative 10</t>
  </si>
  <si>
    <t>Outfox Macro Income Fund</t>
  </si>
  <si>
    <t>Locusta Value IV</t>
  </si>
  <si>
    <t>KD Locusta Fondovi d.o.o</t>
  </si>
  <si>
    <t>Capital Private 1</t>
  </si>
  <si>
    <t xml:space="preserve">Equinox 1 </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</si>
  <si>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</si>
  <si>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</si>
  <si>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</si>
  <si>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</si>
  <si>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</si>
  <si>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30.09.2015.</t>
  </si>
  <si>
    <t>OTP MULTI</t>
  </si>
  <si>
    <t xml:space="preserve">PBZ Flexible 30 </t>
  </si>
  <si>
    <t>30.9.2015.</t>
  </si>
  <si>
    <t>ZDMF Raiffeisen</t>
  </si>
  <si>
    <t>Allianz ZB d.o.o.</t>
  </si>
  <si>
    <t>Croatia osiguranje d.o.o.</t>
  </si>
  <si>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</si>
  <si>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</si>
  <si>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</si>
  <si>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</si>
  <si>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</si>
  <si>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</si>
  <si>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</si>
  <si>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</si>
  <si>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</si>
  <si>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</si>
  <si>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</si>
  <si>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</si>
  <si>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</si>
  <si>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December 2015</t>
  </si>
  <si>
    <t>Prosinac 2015.</t>
  </si>
  <si>
    <t>Erste ZDMF</t>
  </si>
  <si>
    <t>29.12.2015.</t>
  </si>
  <si>
    <r>
      <t xml:space="preserve">Ukupno javna ponuda / </t>
    </r>
    <r>
      <rPr>
        <b/>
        <i/>
        <sz val="8"/>
        <color rgb="FF0000FF"/>
        <rFont val="Arial"/>
        <family val="2"/>
      </rPr>
      <t>Total  public offering</t>
    </r>
  </si>
  <si>
    <t>2015.</t>
  </si>
  <si>
    <t>31.12.2015.</t>
  </si>
  <si>
    <t>APRIVATE (AGRAM PRIVATE)</t>
  </si>
  <si>
    <t>Erste PB 1 (Erste Elite)</t>
  </si>
  <si>
    <r>
      <t xml:space="preserve">Ukupno 
</t>
    </r>
    <r>
      <rPr>
        <b/>
        <i/>
        <sz val="9"/>
        <color indexed="12"/>
        <rFont val="Arial"/>
        <family val="2"/>
      </rPr>
      <t>Total</t>
    </r>
  </si>
  <si>
    <t xml:space="preserve">Ivan Mučnjak,Damir Maričić, Josipa Žilić,
 Željko Kovačić, Matea Nosse                      </t>
  </si>
  <si>
    <r>
      <t xml:space="preserve">Ukupno
</t>
    </r>
    <r>
      <rPr>
        <b/>
        <i/>
        <sz val="10"/>
        <color rgb="FF0000FF"/>
        <rFont val="Arial"/>
        <family val="2"/>
      </rPr>
      <t>Total</t>
    </r>
  </si>
  <si>
    <r>
      <t>cijene su izražene u % nominale, a promet u kn /</t>
    </r>
    <r>
      <rPr>
        <i/>
        <sz val="8"/>
        <color indexed="12"/>
        <rFont val="Arial"/>
        <family val="2"/>
        <charset val="238"/>
      </rPr>
      <t xml:space="preserve"> </t>
    </r>
    <r>
      <rPr>
        <i/>
        <sz val="8"/>
        <color rgb="FF0000FF"/>
        <rFont val="Arial"/>
        <family val="2"/>
      </rPr>
      <t>prices are % per value, and turnover is in HRK</t>
    </r>
  </si>
  <si>
    <r>
      <t>cijene su izražene u % nominale, a promet u kn /</t>
    </r>
    <r>
      <rPr>
        <sz val="8"/>
        <color rgb="FF0000FF"/>
        <rFont val="Arial"/>
        <family val="2"/>
      </rPr>
      <t xml:space="preserve"> </t>
    </r>
    <r>
      <rPr>
        <i/>
        <sz val="8"/>
        <color rgb="FF0000FF"/>
        <rFont val="Arial"/>
        <family val="2"/>
      </rPr>
      <t>prices are % per value, and turnover is in HRK</t>
    </r>
  </si>
  <si>
    <r>
      <t xml:space="preserve">cijene su izražene u % nominale, a promet u kn/ </t>
    </r>
    <r>
      <rPr>
        <i/>
        <sz val="8"/>
        <color indexed="12"/>
        <rFont val="Arial"/>
        <family val="2"/>
        <charset val="238"/>
      </rPr>
      <t>prices are % per value, and turnover is in HRK</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</si>
  <si>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</si>
  <si>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</si>
  <si>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</si>
  <si>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</si>
  <si>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HRAZINUALCA2</t>
  </si>
  <si>
    <t>HRAZINUAEQU5</t>
  </si>
  <si>
    <t>HRAZINUALPO5</t>
  </si>
  <si>
    <t>HRNFDAUEMBA7</t>
  </si>
  <si>
    <t>Alpen Invest d.d.</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</si>
  <si>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</si>
  <si>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</si>
  <si>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</si>
  <si>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</si>
  <si>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</si>
  <si>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</si>
  <si>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</si>
  <si>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</si>
  <si>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</si>
  <si>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</si>
  <si>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</si>
  <si>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</si>
  <si>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</si>
  <si>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</si>
  <si>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</si>
  <si>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</si>
  <si>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</si>
  <si>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</si>
  <si>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</si>
  <si>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</si>
  <si>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</si>
  <si>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</si>
  <si>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</si>
  <si>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</si>
  <si>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HRILINUILAT2</t>
  </si>
  <si>
    <t>HRILINUBRIC3</t>
  </si>
  <si>
    <t>HRILINUEUJI6</t>
  </si>
  <si>
    <t>HRICAMUCAON0</t>
  </si>
  <si>
    <t>HRICAMUCATW0</t>
  </si>
  <si>
    <t>HRVBINUCR107</t>
  </si>
  <si>
    <t>HRVBINUVBCA6</t>
  </si>
  <si>
    <t>HRVBINUVBSM7</t>
  </si>
  <si>
    <t>HRICAMUSEQ20</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</si>
  <si>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</si>
  <si>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</si>
  <si>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</si>
  <si>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</si>
  <si>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</si>
  <si>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</si>
  <si>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</si>
  <si>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</si>
  <si>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</si>
  <si>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</si>
  <si>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</si>
  <si>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</si>
  <si>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</si>
  <si>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</si>
  <si>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</si>
  <si>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</si>
  <si>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</si>
  <si>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</si>
  <si>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</si>
  <si>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</si>
  <si>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PBZ Shorti term bond</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</si>
  <si>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</si>
  <si>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</si>
  <si>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</si>
  <si>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</si>
  <si>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</si>
  <si>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</si>
  <si>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</si>
  <si>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</si>
  <si>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</si>
  <si>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</si>
  <si>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</si>
  <si>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</si>
  <si>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</si>
  <si>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</si>
  <si>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</si>
  <si>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</si>
  <si>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</si>
  <si>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</si>
  <si>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</si>
  <si>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HRZBINUEURP9</t>
  </si>
  <si>
    <t>ZB Future 2025 UCITS fond</t>
  </si>
  <si>
    <t>HRZBINU20256</t>
  </si>
  <si>
    <t>ZB Future 2030 UCITS fond</t>
  </si>
  <si>
    <t>HRZBINU20306</t>
  </si>
  <si>
    <t>ZB Future 2040 UCITS fond</t>
  </si>
  <si>
    <t>HRZBINU20405</t>
  </si>
  <si>
    <t>ZB Future 2055 UCITS fond</t>
  </si>
  <si>
    <t>HRZBINU20553</t>
  </si>
  <si>
    <t>HRZBINUGLBL6</t>
  </si>
  <si>
    <t>HRZBINUPLUS2</t>
  </si>
  <si>
    <t>ZB Protect 2022 UCITS fond</t>
  </si>
  <si>
    <t>HRZBINU20223</t>
  </si>
  <si>
    <t>HRZBINUTRND8</t>
  </si>
  <si>
    <t>POLUGODIŠNJI PODACI:</t>
  </si>
  <si>
    <t>HRALTIUAP204</t>
  </si>
  <si>
    <t>HRALTIUAP105</t>
  </si>
  <si>
    <t>HRERSIUELTE8</t>
  </si>
  <si>
    <t>HRERSIUEXCL4</t>
  </si>
  <si>
    <t>HRICAMUCAP15</t>
  </si>
  <si>
    <t>HRICAMUEQU18</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</si>
  <si>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</si>
  <si>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</si>
  <si>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</si>
  <si>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</si>
  <si>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</si>
  <si>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</si>
  <si>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</si>
  <si>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</si>
  <si>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</si>
  <si>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</si>
  <si>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</si>
  <si>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</si>
  <si>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</si>
  <si>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</si>
  <si>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</si>
  <si>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</si>
  <si>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</si>
  <si>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</si>
  <si>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</si>
  <si>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</si>
  <si>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</si>
  <si>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</si>
  <si>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</si>
  <si>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</si>
  <si>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</si>
  <si>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</si>
  <si>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</si>
  <si>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</si>
  <si>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</si>
  <si>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</si>
  <si>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</si>
  <si>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</si>
  <si>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</si>
  <si>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</si>
  <si>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</si>
  <si>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</si>
  <si>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Ožujak 2016.</t>
  </si>
  <si>
    <t>March 2016</t>
  </si>
  <si>
    <t>31.3.2016.</t>
  </si>
  <si>
    <t>Grafikon 7: Dobna i spolna struktura članova ODMF-a na dan 31 ožujka 2016.</t>
  </si>
  <si>
    <t>Chart 7: ODMF members age and sex structure as at 31 March 2016</t>
  </si>
  <si>
    <t>march 2016</t>
  </si>
  <si>
    <t>OŽUJAK 2016.</t>
  </si>
  <si>
    <t>MARCH 2016</t>
  </si>
  <si>
    <t>Grafikon 11: Dobna i spolna struktura članova ZDMF- ova na dan 31.ožujka 2016.</t>
  </si>
  <si>
    <t>Chart 11: ZDMF members age and sex structure as at 31 March 2016</t>
  </si>
  <si>
    <r>
      <t>31.3.2015.</t>
    </r>
    <r>
      <rPr>
        <b/>
        <vertAlign val="superscript"/>
        <sz val="9"/>
        <rFont val="Arial"/>
        <family val="2"/>
      </rPr>
      <t>3</t>
    </r>
  </si>
  <si>
    <r>
      <t>1.1. - 31.3.2015.</t>
    </r>
    <r>
      <rPr>
        <b/>
        <vertAlign val="superscript"/>
        <sz val="9"/>
        <rFont val="Arial"/>
        <family val="2"/>
        <charset val="238"/>
      </rPr>
      <t>3</t>
    </r>
  </si>
  <si>
    <t>1.1. - 31.3.2016.</t>
  </si>
  <si>
    <r>
      <t xml:space="preserve">3)  Podaci dostavljeni u izvještajima sa stanjem na dan 31.3.2016. godine.
     </t>
    </r>
    <r>
      <rPr>
        <i/>
        <sz val="8"/>
        <color indexed="12"/>
        <rFont val="Arial"/>
        <family val="2"/>
      </rPr>
      <t xml:space="preserve">Data delivered in reports containing the balance as at 31 March 2016. </t>
    </r>
  </si>
  <si>
    <r>
      <t>31.3.2015.</t>
    </r>
    <r>
      <rPr>
        <b/>
        <vertAlign val="superscript"/>
        <sz val="8"/>
        <rFont val="Arial"/>
        <family val="2"/>
        <charset val="238"/>
      </rPr>
      <t>1</t>
    </r>
  </si>
  <si>
    <r>
      <t xml:space="preserve">1)  Podaci dostavljeni u izvještajima sa stanjem na dan 31.3.2016. godine.
     </t>
    </r>
    <r>
      <rPr>
        <i/>
        <sz val="8"/>
        <color indexed="12"/>
        <rFont val="Arial"/>
        <family val="2"/>
      </rPr>
      <t xml:space="preserve">Data delivered in reports containing the balance as at 31 March 2016. </t>
    </r>
  </si>
  <si>
    <r>
      <t>31.3.2015.</t>
    </r>
    <r>
      <rPr>
        <b/>
        <vertAlign val="superscript"/>
        <sz val="9"/>
        <rFont val="Arial"/>
        <family val="2"/>
        <charset val="238"/>
      </rPr>
      <t>3</t>
    </r>
  </si>
  <si>
    <r>
      <t xml:space="preserve">3)  Podaci dostavljeni u izvještajima sa stanjem na dan 31.3.2016. godine. /  </t>
    </r>
    <r>
      <rPr>
        <i/>
        <sz val="8"/>
        <color indexed="12"/>
        <rFont val="Arial"/>
        <family val="2"/>
      </rPr>
      <t xml:space="preserve">Data delivered in reports containing the balance as at 31 March 2016. </t>
    </r>
  </si>
  <si>
    <r>
      <t>1.1. - 31.3.2015.</t>
    </r>
    <r>
      <rPr>
        <b/>
        <vertAlign val="superscript"/>
        <sz val="9"/>
        <rFont val="Arial"/>
        <family val="2"/>
        <charset val="238"/>
      </rPr>
      <t>1</t>
    </r>
  </si>
  <si>
    <r>
      <t>31.3.2016.</t>
    </r>
    <r>
      <rPr>
        <b/>
        <vertAlign val="superscript"/>
        <sz val="8"/>
        <rFont val="Arial"/>
        <family val="2"/>
        <charset val="238"/>
      </rPr>
      <t>2</t>
    </r>
  </si>
  <si>
    <r>
      <t>1.1. - 31.3.2015.</t>
    </r>
    <r>
      <rPr>
        <b/>
        <vertAlign val="superscript"/>
        <sz val="8"/>
        <rFont val="Arial"/>
        <family val="2"/>
        <charset val="238"/>
      </rPr>
      <t>1</t>
    </r>
  </si>
  <si>
    <r>
      <t>1.1. - 31.3.2016.</t>
    </r>
    <r>
      <rPr>
        <b/>
        <vertAlign val="superscript"/>
        <sz val="8"/>
        <rFont val="Arial"/>
        <family val="2"/>
        <charset val="238"/>
      </rPr>
      <t>2</t>
    </r>
  </si>
  <si>
    <r>
      <rPr>
        <vertAlign val="superscript"/>
        <sz val="8"/>
        <rFont val="Arial"/>
        <family val="2"/>
      </rPr>
      <t>1</t>
    </r>
    <r>
      <rPr>
        <sz val="8"/>
        <rFont val="Arial"/>
        <family val="2"/>
        <charset val="238"/>
      </rPr>
      <t xml:space="preserve">Podaci za </t>
    </r>
    <r>
      <rPr>
        <sz val="8"/>
        <rFont val="Arial"/>
        <family val="2"/>
      </rPr>
      <t>15 f</t>
    </r>
    <r>
      <rPr>
        <sz val="8"/>
        <rFont val="Arial"/>
        <family val="2"/>
        <charset val="238"/>
      </rPr>
      <t xml:space="preserve">aktoring društava / </t>
    </r>
    <r>
      <rPr>
        <i/>
        <sz val="8"/>
        <color indexed="12"/>
        <rFont val="Arial"/>
        <family val="2"/>
      </rPr>
      <t>Data for 15 factoring companies</t>
    </r>
  </si>
  <si>
    <r>
      <rPr>
        <vertAlign val="superscript"/>
        <sz val="8"/>
        <rFont val="Arial"/>
        <family val="2"/>
      </rPr>
      <t>2</t>
    </r>
    <r>
      <rPr>
        <sz val="8"/>
        <rFont val="Arial"/>
        <family val="2"/>
        <charset val="238"/>
      </rPr>
      <t xml:space="preserve">Podaci za 12 faktoring društava / </t>
    </r>
    <r>
      <rPr>
        <i/>
        <sz val="8"/>
        <color indexed="12"/>
        <rFont val="Arial"/>
        <family val="2"/>
      </rPr>
      <t>Data for 12 factoring companies</t>
    </r>
  </si>
  <si>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</si>
  <si>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</si>
  <si>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</si>
  <si>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</si>
  <si>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</si>
  <si>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 xml:space="preserve"> *Volumen transakcija predstavlja kumulativni iznos otkupljenih faktura kod poslova faktoringa te kumulativni iznos eskontiranih mjenica i danih zajmova u izvještajnom razdoblju </t>
  </si>
  <si>
    <t xml:space="preserve"> *Transactions volume represent cumulative amount of purchased invoices at factoring operations and cumulative amount of discounted bills of exchange and given loans in the reporting period</t>
  </si>
  <si>
    <t>Svibanj 2016.</t>
  </si>
  <si>
    <t>May 2016</t>
  </si>
  <si>
    <t>Alpen.Special Opportunity</t>
  </si>
  <si>
    <t>CAPITAL BREEDER</t>
  </si>
  <si>
    <t>First day in business for the OMFs category B  is 30 April 2002, and for the OMFs category A and C  21 August 2014.</t>
  </si>
  <si>
    <t>07837941770</t>
  </si>
  <si>
    <t>03594345307</t>
  </si>
  <si>
    <t>02993069950</t>
  </si>
  <si>
    <t>04229696804</t>
  </si>
  <si>
    <t>01914309442</t>
  </si>
  <si>
    <t>05881951163</t>
  </si>
  <si>
    <t>03318677648</t>
  </si>
  <si>
    <t>09165375440</t>
  </si>
  <si>
    <t>09632663461</t>
  </si>
  <si>
    <t>HRPBZIUUSDB4</t>
  </si>
  <si>
    <t>07818127083</t>
  </si>
  <si>
    <t>05008422802</t>
  </si>
  <si>
    <t>07254373507</t>
  </si>
  <si>
    <t>06371858079</t>
  </si>
  <si>
    <t>02250182111</t>
  </si>
  <si>
    <t>07620611759</t>
  </si>
  <si>
    <t>Lipanj 2016.</t>
  </si>
  <si>
    <t>June 2016</t>
  </si>
  <si>
    <t>Tablica 26: Zaračunata bruto premija osiguranja za period od 1. siječnja do 30. lipnja 2016.</t>
  </si>
  <si>
    <t>5Table 26: Written premium for the period 1  January - 30 June 2016</t>
  </si>
  <si>
    <t>I-VI.2015</t>
  </si>
  <si>
    <t>I-VI.2016</t>
  </si>
  <si>
    <t>Tablica 27: Podaci o osiguranju za period od 1. siječnja do 30. lipnja 2016.</t>
  </si>
  <si>
    <t>Table 27: Insurance data for the period 1 January - 30 June 2016</t>
  </si>
  <si>
    <t>Grafikon 18: Udio zaračunate bruto premije i likvidiranih šteta po društvima za osiguranje po vrstama osiguranja za period od 1. siječnja  do 30. lipnja 2016.</t>
  </si>
  <si>
    <t>Chart 18: Share of written premium and claims settled per line of insurances for the period 1  January - 30 June 2016</t>
  </si>
  <si>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</si>
  <si>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</si>
  <si>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</si>
  <si>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</si>
  <si>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</si>
  <si>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</si>
  <si>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</si>
  <si>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</si>
  <si>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</si>
  <si>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</si>
  <si>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</si>
  <si>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</si>
  <si>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</si>
  <si>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</si>
  <si>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</si>
  <si>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</si>
  <si>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</si>
  <si>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</si>
  <si>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</si>
  <si>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</si>
  <si>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</si>
  <si>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</si>
  <si>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</si>
  <si>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</si>
  <si>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</si>
  <si>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 xml:space="preserve">Napomene: </t>
  </si>
  <si>
    <t xml:space="preserve">- Društvo KD životno osiguranje d.d. od 29. prosinca 2015. pripojeno je društvu Adriatic Slovenica d.d. koje je preuzelo sva prava i obveze pripojenog društva. </t>
  </si>
  <si>
    <t>- Društvo Sunce osiguranje d.d. od 29. prosinca 2015. pripojeno je društvu AGRAM LIFE osiguranje d.d. koje je preuzelo sva prava i obveze pripojenog društva.</t>
  </si>
  <si>
    <t>Remarks:</t>
  </si>
  <si>
    <t xml:space="preserve">- As of 29 December 2015 KD životno osiguranje d.d. has been merged to the company Adriatic Slovenica d.d. which has taken over all of its claims and liabilities. </t>
  </si>
  <si>
    <t xml:space="preserve">- As of 29 December 2015 Sunce osiguranje d.d. has been merged to the company AGRAM LIFE osiguranje d.d. which has taken over all of its claims and liabilities. </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</si>
  <si>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</si>
  <si>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</si>
  <si>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03 - Osiguranje cestovnih vozila /</t>
    </r>
    <r>
      <rPr>
        <sz val="8"/>
        <color indexed="12"/>
        <rFont val="Arial"/>
        <family val="2"/>
      </rPr>
      <t xml:space="preserve"> Insurance of land motor vehicles</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</si>
  <si>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</si>
  <si>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</si>
  <si>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 xml:space="preserve">01 - Osiguranje od nezgode / </t>
    </r>
    <r>
      <rPr>
        <sz val="8"/>
        <color indexed="12"/>
        <rFont val="Arial"/>
        <family val="2"/>
      </rPr>
      <t>Personal accident insurance</t>
    </r>
  </si>
  <si>
    <r>
      <rPr>
        <sz val="8"/>
        <rFont val="Arial"/>
        <family val="2"/>
      </rPr>
      <t xml:space="preserve">02 - Zdravstveno osiguranje </t>
    </r>
    <r>
      <rPr>
        <sz val="8"/>
        <color rgb="FF0000FF"/>
        <rFont val="Arial"/>
        <family val="2"/>
      </rPr>
      <t>/ Health insurance</t>
    </r>
  </si>
  <si>
    <r>
      <t xml:space="preserve">23 </t>
    </r>
    <r>
      <rPr>
        <sz val="8"/>
        <rFont val="Arial"/>
        <family val="2"/>
      </rPr>
      <t>- Životna osiguranja kod kojih osiguranik na sebe preuzima investicijski rizik /</t>
    </r>
    <r>
      <rPr>
        <sz val="8"/>
        <color rgb="FF0000FF"/>
        <rFont val="Arial"/>
        <family val="2"/>
      </rPr>
      <t xml:space="preserve"> Assurance/insurance linked with units of investment funds - unit-linked</t>
    </r>
  </si>
  <si>
    <r>
      <t xml:space="preserve">13 - Ostala osiguranja od odgovornosti / </t>
    </r>
    <r>
      <rPr>
        <sz val="8"/>
        <color indexed="48"/>
        <rFont val="Arial"/>
        <family val="2"/>
        <charset val="238"/>
      </rPr>
      <t xml:space="preserve"> </t>
    </r>
    <r>
      <rPr>
        <i/>
        <sz val="8"/>
        <color indexed="12"/>
        <rFont val="Arial"/>
        <family val="2"/>
      </rPr>
      <t>Other liability insurance lines</t>
    </r>
  </si>
  <si>
    <t>30.6.2016.</t>
  </si>
  <si>
    <r>
      <t xml:space="preserve">Promet / </t>
    </r>
    <r>
      <rPr>
        <b/>
        <i/>
        <sz val="9"/>
        <color theme="0"/>
        <rFont val="Arial"/>
        <family val="2"/>
        <charset val="238"/>
      </rPr>
      <t>Turnover</t>
    </r>
  </si>
  <si>
    <r>
      <t xml:space="preserve">Promet u kunama, tržišna kapitalizacija u miljunima kuna.
</t>
    </r>
    <r>
      <rPr>
        <i/>
        <sz val="7"/>
        <color rgb="FF0000FF"/>
        <rFont val="Arial"/>
        <family val="2"/>
      </rPr>
      <t>Turnover in HRK, market capitalization in millions of HRK</t>
    </r>
  </si>
  <si>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</si>
  <si>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</si>
  <si>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</si>
  <si>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Broj OTC transakcija /</t>
    </r>
    <r>
      <rPr>
        <sz val="10"/>
        <color theme="1"/>
        <rFont val="Calibri"/>
        <family val="2"/>
        <scheme val="minor"/>
      </rPr>
      <t xml:space="preserve"> </t>
    </r>
    <r>
      <rPr>
        <i/>
        <sz val="10"/>
        <color rgb="FF0000FF"/>
        <rFont val="Arial"/>
        <family val="2"/>
      </rPr>
      <t>Number of OTC trades</t>
    </r>
  </si>
  <si>
    <r>
      <t>Ukupni broj transakcija /</t>
    </r>
    <r>
      <rPr>
        <sz val="10"/>
        <color rgb="FF0000FF"/>
        <rFont val="Calibri"/>
        <family val="2"/>
        <scheme val="minor"/>
      </rPr>
      <t xml:space="preserve"> </t>
    </r>
    <r>
      <rPr>
        <b/>
        <i/>
        <sz val="10"/>
        <color rgb="FF0000FF"/>
        <rFont val="Arial"/>
        <family val="2"/>
        <charset val="238"/>
      </rPr>
      <t>Number of trades</t>
    </r>
  </si>
  <si>
    <r>
      <t>Ukupno /</t>
    </r>
    <r>
      <rPr>
        <sz val="10"/>
        <color rgb="FF0000FF"/>
        <rFont val="Calibri"/>
        <family val="2"/>
        <scheme val="minor"/>
      </rPr>
      <t xml:space="preserve"> </t>
    </r>
    <r>
      <rPr>
        <b/>
        <i/>
        <sz val="10"/>
        <color rgb="FF0000FF"/>
        <rFont val="Arial"/>
        <family val="2"/>
        <charset val="238"/>
      </rPr>
      <t xml:space="preserve">Total </t>
    </r>
  </si>
  <si>
    <r>
      <t>Mjesečna promjena
Monthly c</t>
    </r>
    <r>
      <rPr>
        <b/>
        <i/>
        <sz val="9"/>
        <color indexed="9"/>
        <rFont val="Arial"/>
        <family val="2"/>
        <charset val="238"/>
      </rPr>
      <t>hange</t>
    </r>
  </si>
  <si>
    <t xml:space="preserve">Capital One </t>
  </si>
  <si>
    <t xml:space="preserve">Capital Two </t>
  </si>
  <si>
    <t>SMART EQUITY</t>
  </si>
  <si>
    <t>PBZ Dollar Bond fond</t>
  </si>
  <si>
    <t>SEMIANNUAL  DATA:</t>
  </si>
  <si>
    <t>HT-R-A</t>
  </si>
  <si>
    <t>RIVP-R-A</t>
  </si>
  <si>
    <t>ADRS-P-A</t>
  </si>
  <si>
    <t>PODR-R-A</t>
  </si>
  <si>
    <t>ERNT-R-A</t>
  </si>
  <si>
    <t>LEDO-R-A</t>
  </si>
  <si>
    <t>ADRS-R-A</t>
  </si>
  <si>
    <t>ATGR-R-A</t>
  </si>
  <si>
    <t>KOEI-R-A</t>
  </si>
  <si>
    <t>VIRO-R-A</t>
  </si>
  <si>
    <t>RHMF-O-26CA</t>
  </si>
  <si>
    <t>RIBA-O-177A</t>
  </si>
  <si>
    <t>RHMF-O-19BA</t>
  </si>
  <si>
    <t>RHMF-O-247E</t>
  </si>
  <si>
    <t>RHMF-O-227E</t>
  </si>
  <si>
    <t>OPTE-O-142A</t>
  </si>
  <si>
    <t>FNOI-D-181A</t>
  </si>
  <si>
    <t>RHMF-O-257A</t>
  </si>
  <si>
    <t>FNOI-D-167A</t>
  </si>
  <si>
    <t>FNOI-D-171A</t>
  </si>
  <si>
    <t>RHMF-O-172A</t>
  </si>
  <si>
    <t>RHMF-O-203A</t>
  </si>
  <si>
    <t>RHMF-O-203E</t>
  </si>
  <si>
    <t>RHMF-O-187A</t>
  </si>
  <si>
    <t>RHMF-O-17BA</t>
  </si>
  <si>
    <t>RHMF-O-167A</t>
  </si>
  <si>
    <r>
      <t xml:space="preserve">Uređeno tržište
</t>
    </r>
    <r>
      <rPr>
        <b/>
        <i/>
        <sz val="9"/>
        <color indexed="9"/>
        <rFont val="Arial"/>
        <family val="2"/>
        <charset val="238"/>
      </rPr>
      <t>Regulated market</t>
    </r>
  </si>
  <si>
    <r>
      <t xml:space="preserve">Alternativno tržište
</t>
    </r>
    <r>
      <rPr>
        <b/>
        <i/>
        <sz val="9"/>
        <color indexed="9"/>
        <rFont val="Arial"/>
        <family val="2"/>
        <charset val="238"/>
      </rPr>
      <t>Alternative market</t>
    </r>
    <r>
      <rPr>
        <b/>
        <sz val="9"/>
        <color indexed="9"/>
        <rFont val="Arial"/>
        <family val="2"/>
        <charset val="238"/>
      </rPr>
      <t xml:space="preserve">
(CE ENTER)</t>
    </r>
  </si>
  <si>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</si>
  <si>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</si>
  <si>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</si>
  <si>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</si>
  <si>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</si>
  <si>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</si>
  <si>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</si>
  <si>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 xml:space="preserve">Table 21: Unit prices and rates of return of closed-end voluntary pension funds (ZDMFs) </t>
  </si>
  <si>
    <t>PVCM-R-A</t>
  </si>
  <si>
    <t>SNHA-R-A</t>
  </si>
  <si>
    <t>PRFC-R-A</t>
  </si>
  <si>
    <t>GAMA-R-A</t>
  </si>
  <si>
    <t>BETA-R-A</t>
  </si>
  <si>
    <t>BRBA-P-A</t>
  </si>
  <si>
    <t>PCTS-R-A</t>
  </si>
  <si>
    <t>TSHC-R-A</t>
  </si>
  <si>
    <t>DELT-R-A</t>
  </si>
  <si>
    <t>BCIN-R-A</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</si>
  <si>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</si>
  <si>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</si>
  <si>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</si>
  <si>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</si>
  <si>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SPNV-R-A</t>
  </si>
  <si>
    <t>Table 31: OTC transactions - regulated market</t>
  </si>
  <si>
    <t>Table 31: OTC transactions - alternative market (CE ENTER)</t>
  </si>
  <si>
    <t>Tablica 31: OTC transakcije - alternativno tržište</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</si>
  <si>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</si>
  <si>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</si>
  <si>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</si>
  <si>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</si>
  <si>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</si>
  <si>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</si>
  <si>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</si>
  <si>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</si>
  <si>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</si>
  <si>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</si>
  <si>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r>
      <t xml:space="preserve">Broj / </t>
    </r>
    <r>
      <rPr>
        <i/>
        <sz val="10"/>
        <color rgb="FF0000FF"/>
        <rFont val="Arial"/>
        <family val="2"/>
      </rPr>
      <t>Number 7</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XIV    Zagreb, 18.7.2016.</t>
    </r>
  </si>
  <si>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</si>
  <si>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</si>
  <si>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</si>
  <si>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</si>
  <si>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</si>
  <si>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Ilirika Azijski Tigar </t>
    </r>
    <r>
      <rPr>
        <b/>
        <vertAlign val="superscript"/>
        <sz val="8"/>
        <color rgb="FFFF0000"/>
        <rFont val="Arial"/>
        <family val="2"/>
      </rPr>
      <t>2</t>
    </r>
  </si>
  <si>
    <r>
      <t xml:space="preserve">  </t>
    </r>
    <r>
      <rPr>
        <b/>
        <vertAlign val="superscript"/>
        <sz val="8"/>
        <color rgb="FFFF0000"/>
        <rFont val="Arial"/>
        <family val="2"/>
      </rPr>
      <t>2</t>
    </r>
    <r>
      <rPr>
        <sz val="8"/>
        <rFont val="Arial"/>
        <family val="2"/>
      </rPr>
      <t xml:space="preserve">  Fond Ilirika Azijski Tigar pripjen je fondu ILIRIKA BRIC (28.6. 2016.) /</t>
    </r>
    <r>
      <rPr>
        <i/>
        <sz val="8"/>
        <color rgb="FF0000FF"/>
        <rFont val="Arial"/>
        <family val="2"/>
      </rPr>
      <t xml:space="preserve"> The Ilirika Azijski Tigar fund is merged to the ILIRIKA BRIC fund (28 June 2016).</t>
    </r>
  </si>
  <si>
    <r>
      <t xml:space="preserve">ILIRIKA BRIC </t>
    </r>
    <r>
      <rPr>
        <b/>
        <vertAlign val="superscript"/>
        <sz val="8"/>
        <color rgb="FFFF0000"/>
        <rFont val="Arial"/>
        <family val="2"/>
      </rPr>
      <t>3</t>
    </r>
  </si>
  <si>
    <r>
      <t xml:space="preserve">Ilirika Europa </t>
    </r>
    <r>
      <rPr>
        <b/>
        <vertAlign val="superscript"/>
        <sz val="8"/>
        <color rgb="FFFF0000"/>
        <rFont val="Arial"/>
        <family val="2"/>
      </rPr>
      <t>3</t>
    </r>
  </si>
  <si>
    <t>KD Balanced</t>
  </si>
  <si>
    <r>
      <t xml:space="preserve"> </t>
    </r>
    <r>
      <rPr>
        <b/>
        <vertAlign val="superscript"/>
        <sz val="8"/>
        <color rgb="FFFF0000"/>
        <rFont val="Arial"/>
        <family val="2"/>
      </rPr>
      <t xml:space="preserve"> 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</si>
  <si>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r>
      <t xml:space="preserve">  </t>
    </r>
    <r>
      <rPr>
        <b/>
        <vertAlign val="superscript"/>
        <sz val="8"/>
        <color rgb="FFFF0000"/>
        <rFont val="Arial"/>
        <family val="2"/>
      </rPr>
      <t>3</t>
    </r>
    <r>
      <rPr>
        <sz val="8"/>
        <rFont val="Arial"/>
        <family val="2"/>
      </rPr>
      <t xml:space="preserve">  Prije 30.6.2016. fondovi ILIRIKA BRIC i Ilirika Europa bili su pod upravljanjem društva ILIRIKA INVESTMENTS d.o.o., a od 30.6.2016. pod upravljanjem društva KD Locusta Fondovi d.o.o.</t>
    </r>
  </si>
  <si>
    <t xml:space="preserve">     Before 30 June 2016 The ILIRIKA BRIC fund and The Ilirika Europa fund were managed by The ILIRIKA INVESTMENTS d.o.o., since 30 June 2016 they are managed by KD Locusta Fondovi d.o.o. company.</t>
  </si>
  <si>
    <r>
      <t xml:space="preserve">Ispravak podataka za Kapitalni fond na 31.12.2015. zaprimljen 7.7.2016. / </t>
    </r>
    <r>
      <rPr>
        <i/>
        <sz val="8"/>
        <color rgb="FF0000FF"/>
        <rFont val="Arial"/>
        <family val="2"/>
      </rPr>
      <t xml:space="preserve"> Dana correction for Kapitalni fond for the date 31 Dec 2015 received on 7 July 2016.</t>
    </r>
  </si>
  <si>
    <r>
      <t xml:space="preserve">Privremeni podaci / </t>
    </r>
    <r>
      <rPr>
        <i/>
        <sz val="8"/>
        <color rgb="FF0000FF"/>
        <rFont val="Arial"/>
        <family val="2"/>
      </rPr>
      <t>Preliminary data</t>
    </r>
  </si>
  <si>
    <t>Ispravak zaprimljen 12.9.2016.</t>
  </si>
  <si>
    <t>Correction received on 12 September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</si>
</sst>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204">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sz val="8"/>
      <color indexed="48"/>
      <name val="Arial"/>
      <family val="2"/>
      <charset val="238"/>
    </font>
    <font>
      <b/>
      <sz val="9"/>
      <color theme="0"/>
      <name val="Arial"/>
      <family val="2"/>
      <charset val="238"/>
    </font>
    <font>
      <b/>
      <i/>
      <sz val="9"/>
      <color theme="0"/>
      <name val="Arial"/>
      <family val="2"/>
      <charset val="238"/>
    </font>
    <font>
      <b/>
      <sz val="9"/>
      <color indexed="9"/>
      <name val="Arial"/>
      <family val="2"/>
      <charset val="238"/>
    </font>
    <font>
      <b/>
      <i/>
      <sz val="9"/>
      <color indexed="9"/>
      <name val="Arial"/>
      <family val="2"/>
      <charset val="238"/>
    </font>
    <font>
      <b/>
      <sz val="10"/>
      <color rgb="FF000000"/>
      <name val="Arial"/>
      <family val="2"/>
      <charset val="238"/>
    </font>
    <font>
      <sz val="10"/>
      <color rgb="FF0000FF"/>
      <name val="Calibri"/>
      <family val="2"/>
      <scheme val="minor"/>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1">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22" fillId="0" borderId="0"/>
    <xf numFmtId="0" fontId="3" fillId="0" borderId="0"/>
    <xf numFmtId="0" fontId="9" fillId="0" borderId="0"/>
  </cellStyleXfs>
  <cellXfs count="837">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9"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9" fillId="0" borderId="0" xfId="2" applyFont="1" applyAlignment="1" applyProtection="1">
      <alignment horizontal="left" vertical="center"/>
    </xf>
    <xf numFmtId="0" fontId="16" fillId="0" borderId="0" xfId="2" applyFont="1" applyAlignment="1" applyProtection="1">
      <alignment horizontal="left" vertical="center"/>
    </xf>
    <xf numFmtId="0" fontId="100" fillId="0" borderId="0" xfId="2" applyFont="1" applyAlignment="1" applyProtection="1"/>
    <xf numFmtId="0" fontId="100" fillId="0" borderId="0" xfId="2" applyFont="1" applyAlignment="1" applyProtection="1">
      <alignment vertical="center"/>
    </xf>
    <xf numFmtId="0" fontId="100" fillId="0" borderId="0" xfId="2" applyFont="1" applyAlignment="1" applyProtection="1">
      <alignment horizontal="left" vertical="center"/>
    </xf>
    <xf numFmtId="0" fontId="33" fillId="0" borderId="0" xfId="0" applyFont="1" applyAlignment="1">
      <alignment horizontal="right"/>
    </xf>
    <xf numFmtId="0" fontId="101" fillId="0" borderId="0" xfId="0" applyFont="1"/>
    <xf numFmtId="166" fontId="0" fillId="0" borderId="0" xfId="0" applyNumberFormat="1"/>
    <xf numFmtId="0" fontId="105" fillId="0" borderId="0" xfId="0" applyFont="1" applyFill="1" applyBorder="1" applyAlignment="1">
      <alignment horizontal="left" vertical="center"/>
    </xf>
    <xf numFmtId="0" fontId="63" fillId="0" borderId="0" xfId="3" applyFont="1" applyAlignment="1">
      <alignment horizontal="left" vertical="center"/>
    </xf>
    <xf numFmtId="0" fontId="104" fillId="0" borderId="0" xfId="0" applyFont="1"/>
    <xf numFmtId="0" fontId="104"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101"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3" fillId="0" borderId="0" xfId="0" applyFont="1"/>
    <xf numFmtId="0" fontId="113" fillId="0" borderId="0" xfId="0" applyFont="1" applyAlignment="1">
      <alignment vertical="center"/>
    </xf>
    <xf numFmtId="0" fontId="99" fillId="0" borderId="0" xfId="2" applyFont="1" applyAlignment="1" applyProtection="1"/>
    <xf numFmtId="0" fontId="103" fillId="0" borderId="0" xfId="0" applyFont="1" applyAlignment="1">
      <alignment vertical="center"/>
    </xf>
    <xf numFmtId="0" fontId="104" fillId="0" borderId="0" xfId="0" applyFont="1" applyAlignment="1">
      <alignment vertical="center"/>
    </xf>
    <xf numFmtId="0" fontId="103" fillId="0" borderId="0" xfId="27" applyFont="1" applyAlignment="1">
      <alignment vertical="center"/>
    </xf>
    <xf numFmtId="0" fontId="83" fillId="0" borderId="0" xfId="27" applyFont="1" applyAlignment="1">
      <alignment vertical="center"/>
    </xf>
    <xf numFmtId="0" fontId="13" fillId="0" borderId="0" xfId="27" applyFont="1" applyFill="1" applyBorder="1" applyAlignment="1">
      <alignment horizontal="right" vertical="center"/>
    </xf>
    <xf numFmtId="0" fontId="114"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9" fillId="0" borderId="0" xfId="2" applyFont="1" applyAlignment="1" applyProtection="1">
      <alignment horizontal="left" vertical="center" wrapText="1"/>
    </xf>
    <xf numFmtId="0" fontId="120" fillId="0" borderId="0" xfId="2" applyFont="1" applyAlignment="1" applyProtection="1">
      <alignment horizontal="left" vertical="center"/>
    </xf>
    <xf numFmtId="0" fontId="121" fillId="0" borderId="0" xfId="2" applyFont="1" applyAlignment="1" applyProtection="1">
      <alignment horizontal="left" vertical="center"/>
    </xf>
    <xf numFmtId="0" fontId="99" fillId="0" borderId="0" xfId="2" applyFont="1" applyFill="1" applyBorder="1" applyAlignment="1" applyProtection="1">
      <alignment horizontal="left" vertical="center"/>
    </xf>
    <xf numFmtId="0" fontId="57" fillId="0" borderId="0" xfId="28" applyFont="1" applyFill="1" applyBorder="1" applyAlignment="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9" fillId="0" borderId="0" xfId="2" applyFont="1" applyAlignment="1" applyProtection="1">
      <alignment vertical="center"/>
    </xf>
    <xf numFmtId="0" fontId="123"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4" fillId="0" borderId="0" xfId="0" applyFont="1" applyAlignment="1">
      <alignment horizontal="left" vertical="center"/>
    </xf>
    <xf numFmtId="0" fontId="57" fillId="0" borderId="0" xfId="0" applyFont="1" applyAlignment="1">
      <alignment horizontal="center" vertical="center"/>
    </xf>
    <xf numFmtId="0" fontId="138" fillId="4" borderId="0" xfId="0" applyFont="1" applyFill="1" applyAlignment="1">
      <alignment vertical="center" wrapText="1"/>
    </xf>
    <xf numFmtId="3" fontId="138" fillId="4" borderId="0" xfId="1" applyNumberFormat="1" applyFont="1" applyFill="1" applyAlignment="1">
      <alignment horizontal="right" vertical="center"/>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4"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4" fillId="0" borderId="0" xfId="3" applyFont="1" applyFill="1" applyBorder="1" applyAlignment="1">
      <alignment horizontal="left" vertical="center"/>
    </xf>
    <xf numFmtId="0" fontId="132" fillId="0" borderId="0" xfId="18" applyFont="1" applyAlignment="1"/>
    <xf numFmtId="0" fontId="132" fillId="0" borderId="0" xfId="19" applyFont="1"/>
    <xf numFmtId="0" fontId="144" fillId="4" borderId="0" xfId="3" applyFont="1" applyFill="1" applyAlignment="1">
      <alignment horizontal="left" vertical="center"/>
    </xf>
    <xf numFmtId="0" fontId="14" fillId="0" borderId="0" xfId="3" applyFont="1" applyAlignment="1">
      <alignment horizontal="left" vertical="center"/>
    </xf>
    <xf numFmtId="0" fontId="123"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3" fillId="0" borderId="0" xfId="2" applyFont="1" applyAlignment="1" applyProtection="1">
      <alignment vertical="center"/>
    </xf>
    <xf numFmtId="0" fontId="123" fillId="0" borderId="0" xfId="2" applyFont="1" applyAlignment="1" applyProtection="1">
      <alignment horizontal="left" vertical="center" wrapText="1"/>
    </xf>
    <xf numFmtId="0" fontId="114" fillId="0" borderId="0" xfId="27" applyFont="1" applyAlignment="1">
      <alignment vertical="center" wrapText="1"/>
    </xf>
    <xf numFmtId="0" fontId="64" fillId="0" borderId="0" xfId="27" applyFont="1" applyAlignment="1">
      <alignment horizontal="right" vertical="center"/>
    </xf>
    <xf numFmtId="166" fontId="153" fillId="2" borderId="0" xfId="1" applyNumberFormat="1" applyFont="1" applyFill="1" applyBorder="1" applyAlignment="1">
      <alignment horizontal="left" vertical="center"/>
    </xf>
    <xf numFmtId="10" fontId="153" fillId="2" borderId="0" xfId="4" applyNumberFormat="1" applyFont="1" applyFill="1" applyBorder="1" applyAlignment="1">
      <alignment horizontal="left" vertical="center"/>
    </xf>
    <xf numFmtId="10" fontId="153"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33" fillId="6" borderId="0" xfId="1" applyNumberFormat="1" applyFont="1" applyFill="1" applyBorder="1" applyAlignment="1">
      <alignment horizontal="right" vertical="center" wrapText="1"/>
    </xf>
    <xf numFmtId="3" fontId="33" fillId="6" borderId="0" xfId="1" applyNumberFormat="1" applyFont="1" applyFill="1" applyAlignment="1">
      <alignment horizontal="righ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9" fillId="6" borderId="0" xfId="0" applyNumberFormat="1" applyFont="1" applyFill="1" applyAlignment="1">
      <alignment horizontal="center" vertical="center"/>
    </xf>
    <xf numFmtId="10" fontId="149"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14" fontId="33" fillId="6" borderId="0" xfId="4" applyNumberFormat="1" applyFont="1" applyFill="1" applyBorder="1" applyAlignment="1" applyProtection="1">
      <alignment horizontal="center" vertical="center"/>
      <protection locked="0"/>
    </xf>
    <xf numFmtId="0" fontId="57" fillId="6" borderId="0" xfId="0" applyFont="1" applyFill="1" applyAlignment="1">
      <alignment vertical="center" wrapText="1"/>
    </xf>
    <xf numFmtId="0" fontId="103" fillId="6" borderId="0" xfId="27" applyFont="1" applyFill="1" applyAlignment="1">
      <alignment horizontal="center" vertical="center"/>
    </xf>
    <xf numFmtId="3" fontId="103" fillId="6" borderId="0" xfId="27" applyNumberFormat="1" applyFont="1" applyFill="1" applyAlignment="1">
      <alignment vertical="center"/>
    </xf>
    <xf numFmtId="177" fontId="103"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6" fillId="8" borderId="0" xfId="3" applyFont="1" applyFill="1" applyBorder="1" applyAlignment="1">
      <alignment horizontal="left" vertical="center" wrapText="1"/>
    </xf>
    <xf numFmtId="0" fontId="10" fillId="6" borderId="0" xfId="3" applyFont="1" applyFill="1" applyAlignment="1">
      <alignment horizontal="left" vertical="center"/>
    </xf>
    <xf numFmtId="166" fontId="9" fillId="7" borderId="0" xfId="1" applyNumberFormat="1" applyFont="1" applyFill="1" applyBorder="1" applyAlignment="1">
      <alignment horizontal="center" vertical="center"/>
    </xf>
    <xf numFmtId="10" fontId="9" fillId="7" borderId="0" xfId="4" applyNumberFormat="1" applyFont="1" applyFill="1" applyBorder="1" applyAlignment="1">
      <alignmen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3" fillId="6" borderId="0" xfId="3" applyFont="1" applyFill="1" applyAlignment="1">
      <alignment horizontal="left" vertical="center"/>
    </xf>
    <xf numFmtId="0" fontId="14" fillId="7" borderId="0" xfId="3" applyFont="1" applyFill="1" applyBorder="1" applyAlignment="1">
      <alignment horizontal="center" vertical="center"/>
    </xf>
    <xf numFmtId="0" fontId="14" fillId="7" borderId="0" xfId="3" applyFont="1" applyFill="1" applyBorder="1" applyAlignment="1">
      <alignment horizontal="center" vertical="center" wrapText="1"/>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5" fillId="6" borderId="0" xfId="3" applyFont="1" applyFill="1" applyAlignment="1">
      <alignment horizontal="left" vertical="center"/>
    </xf>
    <xf numFmtId="166" fontId="86" fillId="6" borderId="0" xfId="20" applyNumberFormat="1" applyFont="1" applyFill="1" applyAlignment="1">
      <alignment horizontal="center" vertical="center"/>
    </xf>
    <xf numFmtId="0" fontId="85" fillId="7" borderId="0" xfId="3" applyFont="1" applyFill="1" applyBorder="1" applyAlignment="1">
      <alignment horizontal="left" vertical="center"/>
    </xf>
    <xf numFmtId="0" fontId="93"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7" fillId="6" borderId="0" xfId="3" applyNumberFormat="1" applyFont="1" applyFill="1" applyAlignment="1">
      <alignment horizontal="center" vertical="center"/>
    </xf>
    <xf numFmtId="3" fontId="87" fillId="6" borderId="0" xfId="3" applyNumberFormat="1" applyFont="1" applyFill="1" applyAlignment="1">
      <alignment horizontal="right" vertical="center"/>
    </xf>
    <xf numFmtId="0" fontId="106"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6" fillId="7" borderId="0" xfId="0" applyNumberFormat="1" applyFont="1" applyFill="1" applyBorder="1" applyAlignment="1" applyProtection="1">
      <alignment horizontal="right" vertical="center"/>
    </xf>
    <xf numFmtId="176" fontId="106" fillId="7" borderId="0" xfId="0" applyNumberFormat="1" applyFont="1" applyFill="1" applyBorder="1" applyAlignment="1" applyProtection="1">
      <alignment horizontal="right" vertical="center"/>
    </xf>
    <xf numFmtId="0" fontId="109" fillId="7" borderId="0" xfId="0" applyFont="1" applyFill="1" applyBorder="1" applyAlignment="1">
      <alignment horizontal="left" vertical="center"/>
    </xf>
    <xf numFmtId="3" fontId="110" fillId="7" borderId="0" xfId="0" applyNumberFormat="1" applyFont="1" applyFill="1" applyBorder="1" applyAlignment="1" applyProtection="1">
      <alignment horizontal="right" vertical="center"/>
    </xf>
    <xf numFmtId="0" fontId="106" fillId="7" borderId="0" xfId="0" applyFont="1" applyFill="1" applyBorder="1" applyAlignment="1">
      <alignment horizontal="center" vertical="center"/>
    </xf>
    <xf numFmtId="3" fontId="106" fillId="7" borderId="0" xfId="0" applyNumberFormat="1" applyFont="1" applyFill="1" applyBorder="1" applyAlignment="1" applyProtection="1">
      <alignment horizontal="right" vertical="center"/>
    </xf>
    <xf numFmtId="170" fontId="106"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10"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4" fontId="33" fillId="6" borderId="0" xfId="0" applyNumberFormat="1" applyFont="1" applyFill="1" applyBorder="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6" fillId="6" borderId="0" xfId="0" applyFont="1" applyFill="1" applyAlignment="1">
      <alignment vertical="center"/>
    </xf>
    <xf numFmtId="3" fontId="88" fillId="6" borderId="0" xfId="26" quotePrefix="1" applyNumberFormat="1" applyFont="1" applyFill="1" applyBorder="1" applyAlignment="1" applyProtection="1">
      <alignment vertical="center"/>
      <protection hidden="1"/>
    </xf>
    <xf numFmtId="10" fontId="88" fillId="6" borderId="0" xfId="26" quotePrefix="1" applyNumberFormat="1" applyFont="1" applyFill="1" applyBorder="1" applyAlignment="1" applyProtection="1">
      <alignment vertical="center"/>
      <protection hidden="1"/>
    </xf>
    <xf numFmtId="0" fontId="104"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4" fillId="6" borderId="0" xfId="0" applyFont="1" applyFill="1" applyAlignment="1">
      <alignment vertical="center" wrapText="1"/>
    </xf>
    <xf numFmtId="0" fontId="118" fillId="6" borderId="0" xfId="0" applyFont="1" applyFill="1" applyAlignment="1">
      <alignment vertical="center"/>
    </xf>
    <xf numFmtId="0" fontId="116"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2" fillId="9" borderId="0" xfId="0" applyFont="1" applyFill="1" applyBorder="1" applyAlignment="1">
      <alignment vertical="center" wrapText="1"/>
    </xf>
    <xf numFmtId="3" fontId="82" fillId="9" borderId="0" xfId="0" applyNumberFormat="1" applyFont="1" applyFill="1" applyBorder="1" applyAlignment="1">
      <alignment horizontal="right" vertical="center" wrapText="1" indent="1"/>
    </xf>
    <xf numFmtId="10" fontId="77" fillId="6" borderId="0" xfId="0" applyNumberFormat="1" applyFont="1" applyFill="1" applyBorder="1" applyAlignment="1">
      <alignment horizontal="center" vertical="center"/>
    </xf>
    <xf numFmtId="3" fontId="77"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8"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6" fillId="7" borderId="0" xfId="26" quotePrefix="1" applyNumberFormat="1" applyFont="1" applyFill="1" applyBorder="1" applyAlignment="1" applyProtection="1">
      <alignment vertical="center"/>
      <protection hidden="1"/>
    </xf>
    <xf numFmtId="3" fontId="86"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3" fontId="88"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4" fillId="6" borderId="0" xfId="0" applyNumberFormat="1" applyFont="1" applyFill="1" applyAlignment="1">
      <alignment vertical="center"/>
    </xf>
    <xf numFmtId="0" fontId="88" fillId="6" borderId="0" xfId="0" applyFont="1" applyFill="1" applyAlignment="1">
      <alignment horizontal="left" vertical="center"/>
    </xf>
    <xf numFmtId="3" fontId="116" fillId="6" borderId="0" xfId="0" applyNumberFormat="1" applyFont="1" applyFill="1" applyAlignment="1">
      <alignment vertical="center"/>
    </xf>
    <xf numFmtId="10" fontId="82"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0" fontId="46" fillId="0" borderId="0" xfId="0" applyFont="1" applyAlignment="1">
      <alignment horizontal="left" vertical="center" indent="2"/>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10"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5"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3" fontId="33" fillId="11" borderId="0" xfId="1" applyNumberFormat="1" applyFont="1" applyFill="1" applyAlignment="1">
      <alignment horizontal="right" vertical="center"/>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62" fillId="0" borderId="0" xfId="0" applyFont="1" applyAlignment="1">
      <alignment horizontal="left" vertical="center"/>
    </xf>
    <xf numFmtId="0" fontId="162"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32" fillId="13" borderId="0" xfId="0" applyFont="1" applyFill="1" applyBorder="1" applyAlignment="1">
      <alignment horizontal="center" vertical="center" wrapText="1"/>
    </xf>
    <xf numFmtId="14" fontId="132" fillId="13" borderId="0" xfId="0" applyNumberFormat="1" applyFont="1" applyFill="1" applyBorder="1" applyAlignment="1">
      <alignment horizontal="center" vertical="center" wrapText="1"/>
    </xf>
    <xf numFmtId="0" fontId="133"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32"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3" fillId="13" borderId="0" xfId="0" applyFont="1" applyFill="1" applyBorder="1" applyAlignment="1">
      <alignment horizontal="center" vertical="top" wrapText="1"/>
    </xf>
    <xf numFmtId="14" fontId="132"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3" fillId="13" borderId="0" xfId="0" applyNumberFormat="1" applyFont="1" applyFill="1" applyBorder="1" applyAlignment="1">
      <alignment horizontal="center" vertical="center" wrapText="1"/>
    </xf>
    <xf numFmtId="0" fontId="154"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7"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3" fontId="33" fillId="13" borderId="0" xfId="1" applyNumberFormat="1" applyFont="1" applyFill="1" applyAlignment="1">
      <alignment horizontal="right" vertical="center"/>
    </xf>
    <xf numFmtId="10" fontId="33" fillId="13" borderId="0" xfId="1" applyNumberFormat="1" applyFont="1" applyFill="1" applyAlignment="1">
      <alignment horizontal="right" vertical="center" wrapText="1"/>
    </xf>
    <xf numFmtId="0" fontId="31" fillId="13" borderId="0" xfId="0" applyFont="1" applyFill="1" applyAlignment="1">
      <alignment vertical="center" wrapText="1"/>
    </xf>
    <xf numFmtId="10" fontId="31" fillId="13" borderId="0" xfId="1" applyNumberFormat="1" applyFont="1" applyFill="1" applyAlignment="1">
      <alignment horizontal="righ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32"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7"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3"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6"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7"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2"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2"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2"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4" fillId="12" borderId="0" xfId="3" applyNumberFormat="1" applyFont="1" applyFill="1" applyBorder="1" applyAlignment="1">
      <alignment horizontal="center"/>
    </xf>
    <xf numFmtId="0" fontId="84"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2" fillId="13" borderId="0" xfId="3" applyNumberFormat="1" applyFont="1" applyFill="1" applyAlignment="1">
      <alignment horizontal="right" vertical="center"/>
    </xf>
    <xf numFmtId="2" fontId="87" fillId="13" borderId="0" xfId="3" applyNumberFormat="1" applyFont="1" applyFill="1" applyAlignment="1">
      <alignment horizontal="center" vertical="center"/>
    </xf>
    <xf numFmtId="0" fontId="162" fillId="0" borderId="0" xfId="3" applyFont="1" applyAlignment="1">
      <alignment horizontal="left" vertical="center"/>
    </xf>
    <xf numFmtId="0" fontId="164"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7" fillId="13" borderId="0" xfId="3" applyFont="1" applyFill="1" applyBorder="1" applyAlignment="1">
      <alignment horizontal="left" vertical="center"/>
    </xf>
    <xf numFmtId="0" fontId="147"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3" fillId="0" borderId="0" xfId="0" applyFont="1" applyFill="1" applyAlignment="1">
      <alignment horizontal="left" vertical="center"/>
    </xf>
    <xf numFmtId="0" fontId="132" fillId="13" borderId="0" xfId="0" applyFont="1" applyFill="1" applyBorder="1" applyAlignment="1">
      <alignment horizontal="center" vertical="top" wrapText="1"/>
    </xf>
    <xf numFmtId="0" fontId="88"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5" fillId="0" borderId="0" xfId="3" applyFont="1" applyFill="1" applyAlignment="1">
      <alignment horizontal="left" vertical="center"/>
    </xf>
    <xf numFmtId="14" fontId="162" fillId="0" borderId="0" xfId="0" applyNumberFormat="1" applyFont="1" applyAlignment="1">
      <alignment horizontal="right" vertical="center"/>
    </xf>
    <xf numFmtId="0" fontId="162" fillId="0" borderId="0" xfId="3" applyFont="1" applyFill="1" applyAlignment="1">
      <alignment horizontal="left" vertical="center"/>
    </xf>
    <xf numFmtId="0" fontId="88" fillId="13" borderId="0" xfId="3" applyFont="1" applyFill="1" applyAlignment="1">
      <alignment horizontal="center" vertical="center" wrapText="1"/>
    </xf>
    <xf numFmtId="0" fontId="76" fillId="13" borderId="0" xfId="3" applyFont="1" applyFill="1" applyAlignment="1">
      <alignment horizontal="left" vertical="center" wrapText="1"/>
    </xf>
    <xf numFmtId="166" fontId="88" fillId="13" borderId="0" xfId="23" applyNumberFormat="1" applyFont="1" applyFill="1" applyBorder="1" applyAlignment="1">
      <alignment horizontal="right" vertical="center" wrapText="1"/>
    </xf>
    <xf numFmtId="0" fontId="76" fillId="13" borderId="0" xfId="3" applyFont="1" applyFill="1" applyAlignment="1">
      <alignment horizontal="center" vertical="center" wrapText="1"/>
    </xf>
    <xf numFmtId="0" fontId="77" fillId="13" borderId="0" xfId="3" applyFont="1" applyFill="1" applyAlignment="1">
      <alignment horizontal="left" vertical="center" wrapText="1"/>
    </xf>
    <xf numFmtId="3" fontId="77" fillId="13" borderId="0" xfId="3" applyNumberFormat="1" applyFont="1" applyFill="1" applyAlignment="1">
      <alignment horizontal="right" vertical="center" wrapText="1"/>
    </xf>
    <xf numFmtId="0" fontId="83" fillId="0" borderId="0" xfId="3" applyFont="1" applyFill="1" applyAlignment="1">
      <alignment horizontal="left" vertical="center"/>
    </xf>
    <xf numFmtId="0" fontId="166" fillId="0" borderId="0" xfId="0" applyFont="1" applyAlignment="1">
      <alignment horizontal="right" vertical="center"/>
    </xf>
    <xf numFmtId="0" fontId="43" fillId="13" borderId="0" xfId="3" applyFont="1" applyFill="1" applyBorder="1" applyAlignment="1">
      <alignment horizontal="center" vertical="center" wrapText="1"/>
    </xf>
    <xf numFmtId="0" fontId="83"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62"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2" fillId="13" borderId="0" xfId="0" applyNumberFormat="1" applyFont="1" applyFill="1" applyBorder="1" applyAlignment="1">
      <alignment horizontal="center" vertical="center"/>
    </xf>
    <xf numFmtId="10" fontId="98"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9" fillId="15" borderId="0" xfId="3" applyFont="1" applyFill="1" applyBorder="1" applyAlignment="1">
      <alignment horizontal="left" vertical="center"/>
    </xf>
    <xf numFmtId="0" fontId="25" fillId="15" borderId="0" xfId="3" applyFont="1" applyFill="1" applyBorder="1" applyAlignment="1"/>
    <xf numFmtId="49" fontId="167"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6" fillId="10" borderId="0" xfId="25" applyFont="1" applyFill="1" applyBorder="1" applyAlignment="1">
      <alignment horizontal="left" vertical="center"/>
    </xf>
    <xf numFmtId="3" fontId="86"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3" fillId="0" borderId="0" xfId="0" applyFont="1" applyFill="1" applyBorder="1" applyAlignment="1">
      <alignment horizontal="left" vertical="center"/>
    </xf>
    <xf numFmtId="0" fontId="162" fillId="0" borderId="0" xfId="0" applyFont="1" applyFill="1" applyBorder="1" applyAlignment="1">
      <alignment horizontal="left" vertical="center"/>
    </xf>
    <xf numFmtId="0" fontId="162" fillId="0" borderId="0" xfId="0" applyFont="1" applyFill="1" applyAlignment="1">
      <alignment horizontal="left" vertical="center"/>
    </xf>
    <xf numFmtId="0" fontId="83" fillId="0" borderId="0" xfId="0" applyFont="1" applyAlignment="1">
      <alignment horizontal="left" vertical="center"/>
    </xf>
    <xf numFmtId="0" fontId="83" fillId="0" borderId="0" xfId="0" applyFont="1"/>
    <xf numFmtId="0" fontId="172" fillId="0" borderId="0" xfId="0" applyFont="1" applyFill="1" applyAlignment="1">
      <alignment horizontal="left" vertical="center"/>
    </xf>
    <xf numFmtId="0" fontId="162" fillId="0" borderId="0" xfId="0" applyFont="1" applyBorder="1" applyAlignment="1">
      <alignment horizontal="left" vertical="center"/>
    </xf>
    <xf numFmtId="0" fontId="165" fillId="0" borderId="0" xfId="0" applyFont="1" applyFill="1" applyAlignment="1">
      <alignment horizontal="left" vertical="center"/>
    </xf>
    <xf numFmtId="0" fontId="119" fillId="11" borderId="0" xfId="16" applyFont="1" applyFill="1" applyAlignment="1">
      <alignment horizontal="left" vertical="center"/>
    </xf>
    <xf numFmtId="0" fontId="110" fillId="0" borderId="0" xfId="18" applyFont="1" applyAlignment="1"/>
    <xf numFmtId="49" fontId="70" fillId="15" borderId="0" xfId="3" applyNumberFormat="1" applyFont="1" applyFill="1" applyBorder="1" applyAlignment="1">
      <alignment horizontal="right"/>
    </xf>
    <xf numFmtId="0" fontId="24" fillId="15" borderId="0" xfId="3" applyFont="1" applyFill="1" applyBorder="1" applyAlignment="1">
      <alignment horizontal="right"/>
    </xf>
    <xf numFmtId="0" fontId="119" fillId="15" borderId="0" xfId="27" applyFont="1" applyFill="1" applyAlignment="1">
      <alignment vertical="center"/>
    </xf>
    <xf numFmtId="0" fontId="103"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6"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36" fillId="6" borderId="0" xfId="3" applyFont="1" applyFill="1" applyAlignment="1">
      <alignment horizontal="left" vertical="center"/>
    </xf>
    <xf numFmtId="0" fontId="57" fillId="0" borderId="0" xfId="0" applyFont="1" applyFill="1" applyBorder="1" applyAlignment="1">
      <alignment vertical="center" wrapText="1" readingOrder="1"/>
    </xf>
    <xf numFmtId="0" fontId="176" fillId="6" borderId="0" xfId="29" applyFont="1" applyFill="1" applyBorder="1" applyAlignment="1">
      <alignment vertical="center" wrapText="1"/>
    </xf>
    <xf numFmtId="0" fontId="131" fillId="0" borderId="0" xfId="3" applyFont="1" applyAlignment="1">
      <alignment horizontal="left" vertical="center"/>
    </xf>
    <xf numFmtId="0" fontId="57" fillId="0" borderId="0" xfId="0" applyFont="1" applyAlignment="1">
      <alignment horizontal="right"/>
    </xf>
    <xf numFmtId="0" fontId="147" fillId="13" borderId="0" xfId="3" applyFont="1" applyFill="1" applyBorder="1" applyAlignment="1">
      <alignment horizontal="center" vertical="center" wrapText="1"/>
    </xf>
    <xf numFmtId="14" fontId="83" fillId="0" borderId="0" xfId="0" applyNumberFormat="1" applyFont="1" applyAlignment="1">
      <alignment horizontal="right" vertical="center"/>
    </xf>
    <xf numFmtId="14" fontId="64" fillId="0" borderId="0" xfId="0" applyNumberFormat="1" applyFont="1" applyAlignment="1">
      <alignment horizontal="right" vertical="center"/>
    </xf>
    <xf numFmtId="0" fontId="114" fillId="0" borderId="0" xfId="3" applyFont="1" applyFill="1">
      <alignment vertical="top"/>
    </xf>
    <xf numFmtId="0" fontId="114" fillId="0" borderId="0" xfId="0" applyFont="1" applyAlignment="1">
      <alignment horizontal="left" indent="6"/>
    </xf>
    <xf numFmtId="0" fontId="91" fillId="0" borderId="0" xfId="0" applyFont="1" applyAlignment="1">
      <alignment horizontal="left" vertical="center"/>
    </xf>
    <xf numFmtId="0" fontId="92" fillId="0" borderId="0" xfId="0" applyFont="1" applyAlignment="1">
      <alignment horizontal="left" vertical="center"/>
    </xf>
    <xf numFmtId="0" fontId="0" fillId="0" borderId="0" xfId="0" applyAlignment="1">
      <alignment horizontal="left" vertical="center"/>
    </xf>
    <xf numFmtId="0" fontId="134" fillId="0" borderId="0" xfId="19" applyFont="1"/>
    <xf numFmtId="0" fontId="123" fillId="0" borderId="0" xfId="2" applyFont="1" applyFill="1" applyBorder="1" applyAlignment="1" applyProtection="1">
      <alignment horizontal="left" vertical="center"/>
    </xf>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81"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9"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5" fillId="0" borderId="0" xfId="0" applyFont="1"/>
    <xf numFmtId="0" fontId="182" fillId="0" borderId="0" xfId="0" applyFont="1"/>
    <xf numFmtId="0" fontId="33" fillId="0" borderId="0" xfId="0" applyFont="1" applyAlignment="1">
      <alignment horizontal="right"/>
    </xf>
    <xf numFmtId="10" fontId="101" fillId="0" borderId="0" xfId="0" applyNumberFormat="1" applyFont="1"/>
    <xf numFmtId="170" fontId="33" fillId="6" borderId="0" xfId="0" applyNumberFormat="1" applyFont="1" applyFill="1" applyBorder="1" applyAlignment="1">
      <alignment horizontal="right" vertical="center"/>
    </xf>
    <xf numFmtId="0" fontId="116"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83" fillId="18" borderId="0" xfId="0" applyFont="1" applyFill="1" applyBorder="1" applyAlignment="1">
      <alignment horizontal="left" vertical="center" wrapText="1"/>
    </xf>
    <xf numFmtId="0" fontId="104" fillId="18" borderId="0" xfId="0" applyFont="1" applyFill="1" applyBorder="1" applyAlignment="1">
      <alignment horizontal="left" vertical="center" wrapText="1"/>
    </xf>
    <xf numFmtId="0" fontId="34" fillId="0" borderId="0" xfId="0" applyFont="1" applyAlignment="1">
      <alignment vertical="center"/>
    </xf>
    <xf numFmtId="0" fontId="127" fillId="0" borderId="0" xfId="0" applyFont="1" applyFill="1" applyAlignment="1">
      <alignment vertical="center"/>
    </xf>
    <xf numFmtId="0" fontId="127"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6"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4" fillId="17" borderId="0" xfId="0" applyNumberFormat="1" applyFont="1" applyFill="1" applyBorder="1" applyAlignment="1">
      <alignment horizontal="right" vertical="center" wrapText="1"/>
    </xf>
    <xf numFmtId="3" fontId="149"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8" fillId="13" borderId="0" xfId="0" applyNumberFormat="1" applyFont="1" applyFill="1" applyBorder="1" applyAlignment="1">
      <alignment vertical="center"/>
    </xf>
    <xf numFmtId="168" fontId="184" fillId="17" borderId="0" xfId="0" applyNumberFormat="1" applyFont="1" applyFill="1" applyBorder="1" applyAlignment="1">
      <alignment vertical="center"/>
    </xf>
    <xf numFmtId="10" fontId="118" fillId="13" borderId="0" xfId="0" applyNumberFormat="1" applyFont="1" applyFill="1" applyBorder="1" applyAlignment="1">
      <alignment vertical="center"/>
    </xf>
    <xf numFmtId="0" fontId="129" fillId="0" borderId="0" xfId="0" applyFont="1" applyAlignment="1"/>
    <xf numFmtId="0" fontId="132"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6" fillId="19" borderId="0" xfId="9" applyNumberFormat="1" applyFont="1" applyFill="1" applyBorder="1" applyAlignment="1" applyProtection="1">
      <alignment horizontal="right" vertical="center"/>
    </xf>
    <xf numFmtId="10" fontId="86" fillId="19" borderId="0" xfId="4" applyNumberFormat="1" applyFont="1" applyFill="1" applyBorder="1" applyAlignment="1" applyProtection="1">
      <alignment horizontal="right" vertical="center" wrapText="1"/>
    </xf>
    <xf numFmtId="3" fontId="86" fillId="6" borderId="0" xfId="9" applyNumberFormat="1" applyFont="1" applyFill="1" applyBorder="1" applyAlignment="1" applyProtection="1">
      <alignment horizontal="right" vertical="center"/>
    </xf>
    <xf numFmtId="10" fontId="86" fillId="6" borderId="0" xfId="4" applyNumberFormat="1" applyFont="1" applyFill="1" applyBorder="1" applyAlignment="1" applyProtection="1">
      <alignment horizontal="right" vertical="center" wrapText="1"/>
    </xf>
    <xf numFmtId="0" fontId="185"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6" fillId="13" borderId="0" xfId="0" applyFont="1" applyFill="1" applyBorder="1" applyAlignment="1">
      <alignment horizontal="left" vertical="center" wrapText="1" indent="1"/>
    </xf>
    <xf numFmtId="0" fontId="118" fillId="13" borderId="0" xfId="0" applyFont="1" applyFill="1" applyBorder="1" applyAlignment="1">
      <alignment horizontal="left" vertical="center" wrapText="1"/>
    </xf>
    <xf numFmtId="0" fontId="103" fillId="0" borderId="0" xfId="0" applyFont="1" applyBorder="1"/>
    <xf numFmtId="0" fontId="186" fillId="0" borderId="0" xfId="0" applyFont="1" applyBorder="1" applyAlignment="1">
      <alignment vertical="center"/>
    </xf>
    <xf numFmtId="0" fontId="186" fillId="0" borderId="0" xfId="0" applyFont="1" applyBorder="1"/>
    <xf numFmtId="14" fontId="33" fillId="13" borderId="0" xfId="0" applyNumberFormat="1" applyFont="1" applyFill="1" applyAlignment="1">
      <alignment horizontal="center" vertical="center" wrapText="1"/>
    </xf>
    <xf numFmtId="14" fontId="132" fillId="13" borderId="0" xfId="0" applyNumberFormat="1" applyFont="1" applyFill="1" applyAlignment="1">
      <alignment horizontal="center" vertical="center" wrapText="1"/>
    </xf>
    <xf numFmtId="0" fontId="187" fillId="6" borderId="0" xfId="0" applyFont="1" applyFill="1" applyBorder="1" applyAlignment="1">
      <alignment vertical="center"/>
    </xf>
    <xf numFmtId="0" fontId="165" fillId="19" borderId="0" xfId="0" applyFont="1" applyFill="1" applyBorder="1" applyAlignment="1">
      <alignment vertical="center"/>
    </xf>
    <xf numFmtId="167" fontId="86" fillId="19" borderId="0" xfId="1" applyNumberFormat="1" applyFont="1" applyFill="1" applyBorder="1" applyAlignment="1">
      <alignment horizontal="center" vertical="center"/>
    </xf>
    <xf numFmtId="167" fontId="86" fillId="19" borderId="0" xfId="1" applyNumberFormat="1" applyFont="1" applyFill="1" applyBorder="1" applyAlignment="1">
      <alignment horizontal="left" vertical="center" indent="1"/>
    </xf>
    <xf numFmtId="169" fontId="86" fillId="19" borderId="0" xfId="1" applyNumberFormat="1" applyFont="1" applyFill="1" applyBorder="1" applyAlignment="1">
      <alignment horizontal="center" vertical="center" wrapText="1"/>
    </xf>
    <xf numFmtId="0" fontId="118" fillId="19" borderId="0" xfId="0" applyFont="1" applyFill="1" applyBorder="1" applyAlignment="1">
      <alignment vertical="center"/>
    </xf>
    <xf numFmtId="10" fontId="86"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6" fillId="19" borderId="0" xfId="0" applyFont="1" applyFill="1" applyBorder="1" applyAlignment="1">
      <alignment horizontal="right" vertical="center" wrapText="1"/>
    </xf>
    <xf numFmtId="0" fontId="0" fillId="0" borderId="0" xfId="0" applyAlignment="1"/>
    <xf numFmtId="0" fontId="91" fillId="0" borderId="0" xfId="0" applyFont="1" applyFill="1" applyBorder="1" applyAlignment="1">
      <alignment vertical="center"/>
    </xf>
    <xf numFmtId="0" fontId="131" fillId="0" borderId="0" xfId="0" applyFont="1" applyFill="1" applyBorder="1" applyAlignment="1">
      <alignment vertical="top"/>
    </xf>
    <xf numFmtId="0" fontId="86" fillId="19" borderId="0" xfId="0" applyFont="1" applyFill="1" applyBorder="1" applyAlignment="1">
      <alignment horizontal="left" vertical="center" wrapText="1"/>
    </xf>
    <xf numFmtId="0" fontId="86"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31" fillId="0" borderId="0" xfId="0" applyFont="1" applyFill="1" applyBorder="1" applyAlignment="1">
      <alignment vertical="center"/>
    </xf>
    <xf numFmtId="3" fontId="0" fillId="0" borderId="0" xfId="0" applyNumberFormat="1" applyFont="1"/>
    <xf numFmtId="3" fontId="103" fillId="6" borderId="0" xfId="27" applyNumberFormat="1" applyFont="1" applyFill="1" applyAlignment="1">
      <alignment horizontal="right" vertical="center"/>
    </xf>
    <xf numFmtId="0" fontId="191" fillId="0" borderId="0" xfId="0" applyFont="1" applyBorder="1" applyAlignment="1">
      <alignment horizontal="left" vertical="center"/>
    </xf>
    <xf numFmtId="0" fontId="33" fillId="0" borderId="0" xfId="3" applyFont="1" applyAlignment="1">
      <alignment horizontal="right" vertical="center" indent="1"/>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32"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0" fillId="0" borderId="0" xfId="0" applyFont="1" applyAlignment="1">
      <alignment vertical="center"/>
    </xf>
    <xf numFmtId="0" fontId="57" fillId="0" borderId="0" xfId="0" applyFont="1" applyAlignment="1">
      <alignment horizontal="right"/>
    </xf>
    <xf numFmtId="0" fontId="60" fillId="0" borderId="0" xfId="0" applyFont="1" applyAlignment="1">
      <alignment horizontal="left" vertical="center" wrapText="1"/>
    </xf>
    <xf numFmtId="0" fontId="193" fillId="0" borderId="0" xfId="0" applyFont="1"/>
    <xf numFmtId="0" fontId="9" fillId="19" borderId="0" xfId="3" applyFont="1" applyFill="1" applyAlignment="1">
      <alignment vertical="center"/>
    </xf>
    <xf numFmtId="0" fontId="19" fillId="19" borderId="0" xfId="3" applyFont="1" applyFill="1">
      <alignment vertical="top"/>
    </xf>
    <xf numFmtId="0" fontId="74" fillId="21" borderId="0" xfId="3" applyFont="1" applyFill="1" applyBorder="1" applyAlignment="1">
      <alignment horizontal="left" vertical="center" indent="1"/>
    </xf>
    <xf numFmtId="0" fontId="93"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3" fillId="6" borderId="0" xfId="0" applyNumberFormat="1" applyFont="1" applyFill="1" applyBorder="1" applyAlignment="1">
      <alignment horizontal="right" vertical="center" indent="5"/>
    </xf>
    <xf numFmtId="0" fontId="57" fillId="0" borderId="0" xfId="0" applyFont="1" applyAlignment="1">
      <alignment horizontal="right" vertical="center" indent="1"/>
    </xf>
    <xf numFmtId="0" fontId="60" fillId="0" borderId="0" xfId="0" applyFont="1" applyAlignment="1">
      <alignment horizontal="left" vertical="center"/>
    </xf>
    <xf numFmtId="0" fontId="91" fillId="0" borderId="0" xfId="0" applyFont="1" applyAlignment="1">
      <alignment vertical="center"/>
    </xf>
    <xf numFmtId="0" fontId="88"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6" fillId="13" borderId="0" xfId="0" applyFont="1" applyFill="1" applyBorder="1" applyAlignment="1">
      <alignment horizontal="center" vertical="center" wrapText="1"/>
    </xf>
    <xf numFmtId="3" fontId="104" fillId="18" borderId="0" xfId="0" applyNumberFormat="1" applyFont="1" applyFill="1" applyBorder="1" applyAlignment="1">
      <alignment horizontal="right" vertical="center" indent="1"/>
    </xf>
    <xf numFmtId="3" fontId="86" fillId="13" borderId="0" xfId="0" applyNumberFormat="1" applyFont="1" applyFill="1" applyBorder="1" applyAlignment="1">
      <alignment horizontal="right" vertical="center" indent="1"/>
    </xf>
    <xf numFmtId="10" fontId="104" fillId="18" borderId="0" xfId="0" applyNumberFormat="1" applyFont="1" applyFill="1" applyBorder="1" applyAlignment="1">
      <alignment horizontal="right" vertical="center" indent="1"/>
    </xf>
    <xf numFmtId="10" fontId="86" fillId="13" borderId="0" xfId="0" applyNumberFormat="1" applyFont="1" applyFill="1" applyBorder="1" applyAlignment="1">
      <alignment horizontal="right" vertical="center" indent="1"/>
    </xf>
    <xf numFmtId="0" fontId="116"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10" fillId="7" borderId="0" xfId="0" applyFont="1" applyFill="1" applyBorder="1" applyAlignment="1">
      <alignment horizontal="left" vertical="center" indent="1"/>
    </xf>
    <xf numFmtId="0" fontId="106"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7"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0" fontId="33" fillId="6" borderId="0" xfId="3" applyFont="1" applyFill="1" applyBorder="1" applyAlignment="1">
      <alignment horizontal="left" vertical="center" indent="1"/>
    </xf>
    <xf numFmtId="176" fontId="110" fillId="7" borderId="0" xfId="0" applyNumberFormat="1" applyFont="1" applyFill="1" applyBorder="1" applyAlignment="1" applyProtection="1">
      <alignment horizontal="right" vertical="center"/>
    </xf>
    <xf numFmtId="10" fontId="110" fillId="7" borderId="0" xfId="0" applyNumberFormat="1" applyFont="1" applyFill="1" applyBorder="1" applyAlignment="1">
      <alignment horizontal="right" vertical="center"/>
    </xf>
    <xf numFmtId="0" fontId="194" fillId="0" borderId="0" xfId="0" applyFont="1"/>
    <xf numFmtId="0" fontId="149" fillId="6" borderId="0" xfId="3" applyFont="1" applyFill="1" applyAlignment="1">
      <alignment horizontal="left" vertical="center"/>
    </xf>
    <xf numFmtId="0" fontId="17" fillId="15" borderId="0" xfId="3" applyFont="1" applyFill="1" applyBorder="1" applyAlignment="1">
      <alignment horizontal="left" vertical="center"/>
    </xf>
    <xf numFmtId="0" fontId="104"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10" fillId="7" borderId="0" xfId="0" applyNumberFormat="1" applyFont="1" applyFill="1" applyBorder="1" applyAlignment="1">
      <alignment horizontal="right" vertical="center"/>
    </xf>
    <xf numFmtId="49" fontId="106" fillId="7" borderId="0" xfId="0" applyNumberFormat="1" applyFont="1" applyFill="1" applyBorder="1" applyAlignment="1">
      <alignment horizontal="right" vertical="center"/>
    </xf>
    <xf numFmtId="0" fontId="42" fillId="13" borderId="0" xfId="3" applyFont="1" applyFill="1" applyBorder="1" applyAlignment="1">
      <alignment horizontal="center" vertical="center"/>
    </xf>
    <xf numFmtId="0" fontId="47" fillId="0" borderId="0" xfId="27" applyFont="1"/>
    <xf numFmtId="0" fontId="47" fillId="0" borderId="0" xfId="27" quotePrefix="1" applyFont="1"/>
    <xf numFmtId="164" fontId="43" fillId="6" borderId="0" xfId="1" applyNumberFormat="1" applyFont="1" applyFill="1" applyBorder="1" applyAlignment="1">
      <alignment horizontal="right" vertical="center"/>
    </xf>
    <xf numFmtId="164" fontId="43" fillId="6" borderId="0" xfId="0" applyNumberFormat="1" applyFont="1" applyFill="1" applyBorder="1" applyAlignment="1">
      <alignment horizontal="right" vertical="center"/>
    </xf>
    <xf numFmtId="164" fontId="42" fillId="13" borderId="0" xfId="0" applyNumberFormat="1" applyFont="1" applyFill="1" applyAlignment="1">
      <alignment horizontal="right" vertical="center"/>
    </xf>
    <xf numFmtId="0" fontId="198" fillId="4" borderId="0" xfId="3" applyFont="1" applyFill="1" applyAlignment="1">
      <alignment horizontal="left" vertical="center"/>
    </xf>
    <xf numFmtId="0" fontId="33" fillId="0" borderId="0" xfId="3" applyFont="1" applyAlignment="1">
      <alignment vertical="center" wrapText="1"/>
    </xf>
    <xf numFmtId="174" fontId="9" fillId="7" borderId="0" xfId="1" applyNumberFormat="1" applyFont="1" applyFill="1" applyBorder="1" applyAlignment="1">
      <alignment horizontal="right" vertical="center"/>
    </xf>
    <xf numFmtId="3" fontId="19" fillId="19" borderId="0" xfId="3" applyNumberFormat="1" applyFont="1" applyFill="1" applyAlignment="1">
      <alignment vertical="center"/>
    </xf>
    <xf numFmtId="0" fontId="131" fillId="0" borderId="0" xfId="3" applyFont="1" applyAlignment="1">
      <alignment vertical="center"/>
    </xf>
    <xf numFmtId="0" fontId="34" fillId="0" borderId="0" xfId="3" applyFont="1" applyAlignment="1">
      <alignment vertical="center"/>
    </xf>
    <xf numFmtId="0" fontId="200" fillId="4" borderId="0" xfId="3" applyFont="1" applyFill="1" applyAlignment="1">
      <alignment horizontal="center" vertical="center" wrapText="1"/>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202" fillId="13" borderId="0" xfId="3" applyNumberFormat="1" applyFont="1" applyFill="1" applyAlignment="1">
      <alignment vertical="center"/>
    </xf>
    <xf numFmtId="10" fontId="13" fillId="12" borderId="0" xfId="4" applyNumberFormat="1" applyFont="1" applyFill="1" applyBorder="1" applyAlignment="1">
      <alignment horizontal="right" vertical="center"/>
    </xf>
    <xf numFmtId="3" fontId="19" fillId="13" borderId="0" xfId="3" applyNumberFormat="1" applyFont="1" applyFill="1" applyAlignment="1">
      <alignment horizontal="right" vertical="center"/>
    </xf>
    <xf numFmtId="0" fontId="19" fillId="6" borderId="0" xfId="3" applyFont="1" applyFill="1" applyAlignment="1">
      <alignment vertical="center"/>
    </xf>
    <xf numFmtId="10" fontId="9" fillId="20" borderId="0" xfId="4" applyNumberFormat="1" applyFont="1" applyFill="1" applyBorder="1" applyAlignment="1">
      <alignment horizontal="right" vertical="center"/>
    </xf>
    <xf numFmtId="4" fontId="19" fillId="6" borderId="0" xfId="3" applyNumberFormat="1" applyFont="1" applyFill="1" applyAlignment="1">
      <alignment vertical="center"/>
    </xf>
    <xf numFmtId="166" fontId="202" fillId="12" borderId="0" xfId="1" applyNumberFormat="1" applyFont="1" applyFill="1" applyBorder="1" applyAlignment="1">
      <alignment horizontal="right" vertical="center"/>
    </xf>
    <xf numFmtId="0" fontId="36" fillId="6" borderId="0" xfId="3" applyFont="1" applyFill="1" applyAlignment="1">
      <alignment vertical="center"/>
    </xf>
    <xf numFmtId="0" fontId="19" fillId="6" borderId="0" xfId="3" applyFont="1" applyFill="1">
      <alignment vertical="top"/>
    </xf>
    <xf numFmtId="0" fontId="10" fillId="6" borderId="0" xfId="3" applyFont="1" applyFill="1" applyAlignment="1">
      <alignment vertical="center" wrapText="1"/>
    </xf>
    <xf numFmtId="0" fontId="19" fillId="13" borderId="0" xfId="3" applyFont="1" applyFill="1">
      <alignment vertical="top"/>
    </xf>
    <xf numFmtId="0" fontId="19" fillId="6" borderId="0" xfId="3" applyFont="1" applyFill="1" applyAlignment="1">
      <alignment horizontal="left" vertical="center"/>
    </xf>
    <xf numFmtId="0" fontId="86" fillId="0" borderId="0" xfId="3" applyFont="1" applyAlignment="1">
      <alignment horizontal="center" vertical="center" wrapText="1"/>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104" fillId="0" borderId="0" xfId="0" applyFont="1" applyAlignment="1">
      <alignment horizontal="right" vertical="center"/>
    </xf>
    <xf numFmtId="0" fontId="60" fillId="0" borderId="0" xfId="0" applyFont="1" applyAlignment="1">
      <alignment horizontal="right" vertical="center"/>
    </xf>
    <xf numFmtId="0" fontId="161"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2"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56" fillId="12" borderId="0" xfId="0" applyFont="1" applyFill="1" applyBorder="1" applyAlignment="1">
      <alignment horizontal="center" vertical="center"/>
    </xf>
    <xf numFmtId="0" fontId="157"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8" fillId="12" borderId="0" xfId="0" applyFont="1" applyFill="1" applyBorder="1" applyAlignment="1">
      <alignment horizontal="center" vertical="center" wrapText="1"/>
    </xf>
    <xf numFmtId="0" fontId="159" fillId="12" borderId="0" xfId="0" applyFont="1" applyFill="1" applyBorder="1" applyAlignment="1">
      <alignment horizontal="center" vertical="center"/>
    </xf>
    <xf numFmtId="0" fontId="156" fillId="12" borderId="0" xfId="0" applyFont="1" applyFill="1" applyBorder="1" applyAlignment="1">
      <alignment horizontal="center" vertical="center" wrapText="1"/>
    </xf>
    <xf numFmtId="0" fontId="160"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10" fontId="119" fillId="13" borderId="0" xfId="0" applyNumberFormat="1" applyFont="1" applyFill="1" applyBorder="1" applyAlignment="1">
      <alignment horizontal="center" vertical="center"/>
    </xf>
    <xf numFmtId="3" fontId="119" fillId="13" borderId="0" xfId="0" applyNumberFormat="1" applyFont="1" applyFill="1" applyBorder="1" applyAlignment="1">
      <alignment horizontal="center" vertical="center"/>
    </xf>
    <xf numFmtId="0" fontId="189" fillId="13" borderId="0" xfId="0" applyFont="1" applyFill="1" applyBorder="1" applyAlignment="1">
      <alignment horizontal="center" vertical="center" wrapText="1"/>
    </xf>
    <xf numFmtId="0" fontId="104" fillId="13" borderId="0" xfId="0" applyFont="1" applyFill="1" applyBorder="1" applyAlignment="1">
      <alignment horizontal="center" vertical="center" wrapText="1"/>
    </xf>
    <xf numFmtId="0" fontId="116" fillId="13" borderId="0" xfId="0" applyFont="1" applyFill="1" applyBorder="1" applyAlignment="1">
      <alignment horizontal="center" vertical="center" wrapText="1"/>
    </xf>
    <xf numFmtId="0" fontId="34" fillId="6" borderId="0" xfId="0" applyFont="1" applyFill="1" applyBorder="1" applyAlignment="1">
      <alignment horizontal="left" vertical="center" wrapText="1"/>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170" fillId="0" borderId="0" xfId="0" applyFont="1" applyFill="1" applyBorder="1" applyAlignment="1">
      <alignment horizontal="left" vertical="center" wrapText="1"/>
    </xf>
    <xf numFmtId="0" fontId="34" fillId="13" borderId="0" xfId="0" applyFont="1" applyFill="1" applyBorder="1" applyAlignment="1">
      <alignment horizontal="center" vertical="center" wrapText="1"/>
    </xf>
    <xf numFmtId="0" fontId="31" fillId="13"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13" borderId="0" xfId="0" applyFill="1" applyAlignment="1">
      <alignment horizontal="center" vertical="center" wrapText="1"/>
    </xf>
    <xf numFmtId="0" fontId="48" fillId="13" borderId="0" xfId="0" applyFont="1" applyFill="1" applyBorder="1" applyAlignment="1">
      <alignment horizontal="center" vertical="center"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70" fillId="0" borderId="0" xfId="0" applyFont="1" applyFill="1" applyAlignment="1">
      <alignment vertical="top" wrapText="1"/>
    </xf>
    <xf numFmtId="0" fontId="35" fillId="0" borderId="0" xfId="0" applyFont="1" applyFill="1" applyAlignment="1">
      <alignment vertical="top" wrapText="1"/>
    </xf>
    <xf numFmtId="0" fontId="110" fillId="0" borderId="0" xfId="0" applyFont="1" applyAlignment="1">
      <alignment vertical="top" wrapText="1"/>
    </xf>
    <xf numFmtId="0" fontId="170" fillId="3" borderId="0" xfId="0" applyFont="1" applyFill="1" applyBorder="1" applyAlignment="1">
      <alignment horizontal="left" vertical="distributed" wrapText="1"/>
    </xf>
    <xf numFmtId="0" fontId="127"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32" fillId="13" borderId="0" xfId="0" applyFont="1" applyFill="1" applyBorder="1" applyAlignment="1">
      <alignment horizontal="center" vertical="center"/>
    </xf>
    <xf numFmtId="14" fontId="132" fillId="13" borderId="0" xfId="0" applyNumberFormat="1" applyFont="1" applyFill="1" applyBorder="1" applyAlignment="1">
      <alignment horizontal="center" vertical="center"/>
    </xf>
    <xf numFmtId="0" fontId="132"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71" fillId="0" borderId="0" xfId="0" applyFont="1" applyFill="1" applyBorder="1" applyAlignment="1">
      <alignment horizontal="justify" vertical="top" wrapText="1"/>
    </xf>
    <xf numFmtId="0" fontId="131"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22"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13" fillId="13" borderId="0" xfId="0"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7" fillId="0" borderId="0" xfId="0" applyFont="1" applyFill="1" applyAlignment="1">
      <alignment horizontal="justify" vertical="top" wrapText="1"/>
    </xf>
    <xf numFmtId="0" fontId="128"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70" fillId="0" borderId="0" xfId="0" applyNumberFormat="1" applyFont="1" applyFill="1" applyAlignment="1">
      <alignment horizontal="left" vertical="top" wrapText="1"/>
    </xf>
    <xf numFmtId="0" fontId="33" fillId="13" borderId="0" xfId="0" applyFont="1" applyFill="1" applyAlignment="1">
      <alignment horizontal="center" wrapText="1"/>
    </xf>
    <xf numFmtId="0" fontId="141" fillId="13" borderId="0" xfId="0" applyFont="1" applyFill="1" applyAlignment="1">
      <alignment horizontal="center" vertical="center"/>
    </xf>
    <xf numFmtId="14" fontId="133" fillId="13" borderId="0" xfId="0" applyNumberFormat="1" applyFont="1" applyFill="1" applyBorder="1" applyAlignment="1">
      <alignment horizontal="center" vertical="center"/>
    </xf>
    <xf numFmtId="0" fontId="132" fillId="13" borderId="0" xfId="0" applyFont="1" applyFill="1" applyAlignment="1">
      <alignment horizontal="center" vertical="top" wrapText="1"/>
    </xf>
    <xf numFmtId="0" fontId="127" fillId="0" borderId="0" xfId="0" applyFont="1" applyFill="1" applyBorder="1" applyAlignment="1">
      <alignment vertical="top" wrapText="1"/>
    </xf>
    <xf numFmtId="0" fontId="174" fillId="0" borderId="0" xfId="0" applyFont="1" applyFill="1" applyBorder="1" applyAlignment="1">
      <alignment horizontal="justify" vertical="top" wrapText="1"/>
    </xf>
    <xf numFmtId="0" fontId="88"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04" fillId="0" borderId="0" xfId="0" applyFont="1" applyAlignment="1">
      <alignment horizontal="left" vertical="top" wrapText="1"/>
    </xf>
    <xf numFmtId="0" fontId="134" fillId="0" borderId="0" xfId="0" applyFont="1" applyAlignment="1">
      <alignment horizontal="left" vertical="top" wrapText="1"/>
    </xf>
    <xf numFmtId="0" fontId="114" fillId="0" borderId="0" xfId="27" applyFont="1" applyAlignment="1">
      <alignment horizontal="left" vertical="center" wrapText="1"/>
    </xf>
    <xf numFmtId="0" fontId="83" fillId="0" borderId="0" xfId="27" applyFont="1" applyAlignment="1">
      <alignment horizontal="left" vertical="center" wrapText="1"/>
    </xf>
    <xf numFmtId="0" fontId="83"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3" fillId="0" borderId="0" xfId="0" applyFont="1" applyAlignment="1">
      <alignment horizontal="center" vertical="center"/>
    </xf>
    <xf numFmtId="0" fontId="64" fillId="0" borderId="0" xfId="0" applyFont="1" applyAlignment="1">
      <alignment horizontal="center" vertical="center"/>
    </xf>
    <xf numFmtId="14" fontId="83" fillId="0" borderId="0" xfId="0" applyNumberFormat="1" applyFont="1" applyAlignment="1">
      <alignment horizontal="center" vertical="center"/>
    </xf>
    <xf numFmtId="14" fontId="64" fillId="0" borderId="0" xfId="0" applyNumberFormat="1" applyFont="1" applyAlignment="1">
      <alignment horizontal="center" vertical="center"/>
    </xf>
    <xf numFmtId="0" fontId="88"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2" fillId="0" borderId="0" xfId="0" applyFont="1" applyAlignment="1">
      <alignment horizontal="left" vertical="top" wrapText="1"/>
    </xf>
    <xf numFmtId="0" fontId="91" fillId="0" borderId="0" xfId="0" applyFont="1" applyAlignment="1">
      <alignment horizontal="lef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33" fillId="0" borderId="0" xfId="0" applyFont="1" applyAlignment="1">
      <alignment horizontal="left" vertical="center" wrapText="1"/>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33" fillId="0" borderId="0" xfId="0" applyFont="1" applyAlignment="1">
      <alignment vertical="center" wrapText="1"/>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Alignment="1">
      <alignment horizontal="left" vertical="top"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104" fillId="0" borderId="0" xfId="0" applyFont="1" applyFill="1" applyAlignment="1">
      <alignment horizontal="left" vertical="center" wrapText="1"/>
    </xf>
    <xf numFmtId="0" fontId="47" fillId="0" borderId="0" xfId="0" applyFont="1" applyAlignment="1">
      <alignment horizontal="lef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99CCFF"/>
      <color rgb="FFE6E6E6"/>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507944</xdr:colOff>
      <xdr:row>50</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127569" cy="3086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10</xdr:col>
      <xdr:colOff>58237</xdr:colOff>
      <xdr:row>66</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686550"/>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190500</xdr:colOff>
      <xdr:row>8</xdr:row>
      <xdr:rowOff>95250</xdr:rowOff>
    </xdr:from>
    <xdr:to>
      <xdr:col>9</xdr:col>
      <xdr:colOff>44153</xdr:colOff>
      <xdr:row>22</xdr:row>
      <xdr:rowOff>16206</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781175"/>
          <a:ext cx="3901778" cy="2359356"/>
        </a:xfrm>
        <a:prstGeom prst="rect">
          <a:avLst/>
        </a:prstGeom>
      </xdr:spPr>
    </xdr:pic>
    <xdr:clientData/>
  </xdr:twoCellAnchor>
  <xdr:twoCellAnchor editAs="oneCell">
    <xdr:from>
      <xdr:col>3</xdr:col>
      <xdr:colOff>161925</xdr:colOff>
      <xdr:row>26</xdr:row>
      <xdr:rowOff>142875</xdr:rowOff>
    </xdr:from>
    <xdr:to>
      <xdr:col>9</xdr:col>
      <xdr:colOff>21675</xdr:colOff>
      <xdr:row>39</xdr:row>
      <xdr:rowOff>44781</xdr:rowOff>
    </xdr:to>
    <xdr:pic>
      <xdr:nvPicPr>
        <xdr:cNvPr id="2" name="Picture 1"/>
        <xdr:cNvPicPr>
          <a:picLocks noChangeAspect="1"/>
        </xdr:cNvPicPr>
      </xdr:nvPicPr>
      <xdr:blipFill>
        <a:blip xmlns:r="http://schemas.openxmlformats.org/officeDocument/2006/relationships" r:embed="rId2"/>
        <a:stretch>
          <a:fillRect/>
        </a:stretch>
      </xdr:blipFill>
      <xdr:spPr>
        <a:xfrm>
          <a:off x="2333625" y="5314950"/>
          <a:ext cx="3907875" cy="23593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180975</xdr:colOff>
      <xdr:row>5</xdr:row>
      <xdr:rowOff>104775</xdr:rowOff>
    </xdr:from>
    <xdr:to>
      <xdr:col>9</xdr:col>
      <xdr:colOff>34628</xdr:colOff>
      <xdr:row>19</xdr:row>
      <xdr:rowOff>19635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24100" y="1276350"/>
          <a:ext cx="3901778" cy="2353260"/>
        </a:xfrm>
        <a:prstGeom prst="rect">
          <a:avLst/>
        </a:prstGeom>
      </xdr:spPr>
    </xdr:pic>
    <xdr:clientData/>
  </xdr:twoCellAnchor>
  <xdr:twoCellAnchor editAs="oneCell">
    <xdr:from>
      <xdr:col>3</xdr:col>
      <xdr:colOff>180975</xdr:colOff>
      <xdr:row>23</xdr:row>
      <xdr:rowOff>142875</xdr:rowOff>
    </xdr:from>
    <xdr:to>
      <xdr:col>9</xdr:col>
      <xdr:colOff>22435</xdr:colOff>
      <xdr:row>36</xdr:row>
      <xdr:rowOff>38685</xdr:rowOff>
    </xdr:to>
    <xdr:pic>
      <xdr:nvPicPr>
        <xdr:cNvPr id="4" name="Picture 3"/>
        <xdr:cNvPicPr>
          <a:picLocks noChangeAspect="1"/>
        </xdr:cNvPicPr>
      </xdr:nvPicPr>
      <xdr:blipFill>
        <a:blip xmlns:r="http://schemas.openxmlformats.org/officeDocument/2006/relationships" r:embed="rId2"/>
        <a:stretch>
          <a:fillRect/>
        </a:stretch>
      </xdr:blipFill>
      <xdr:spPr>
        <a:xfrm>
          <a:off x="2324100" y="4800600"/>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57150</xdr:rowOff>
    </xdr:from>
    <xdr:to>
      <xdr:col>6</xdr:col>
      <xdr:colOff>0</xdr:colOff>
      <xdr:row>64</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96650"/>
          <a:ext cx="6057900" cy="40005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1</xdr:rowOff>
    </xdr:from>
    <xdr:to>
      <xdr:col>16</xdr:col>
      <xdr:colOff>600074</xdr:colOff>
      <xdr:row>41</xdr:row>
      <xdr:rowOff>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6"/>
          <a:ext cx="10353674" cy="6153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32</xdr:row>
      <xdr:rowOff>114300</xdr:rowOff>
    </xdr:from>
    <xdr:to>
      <xdr:col>3</xdr:col>
      <xdr:colOff>589412</xdr:colOff>
      <xdr:row>48</xdr:row>
      <xdr:rowOff>35270</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5" y="5419725"/>
          <a:ext cx="4456562" cy="2511770"/>
        </a:xfrm>
        <a:prstGeom prst="rect">
          <a:avLst/>
        </a:prstGeom>
      </xdr:spPr>
    </xdr:pic>
    <xdr:clientData/>
  </xdr:twoCellAnchor>
  <xdr:twoCellAnchor editAs="oneCell">
    <xdr:from>
      <xdr:col>0</xdr:col>
      <xdr:colOff>0</xdr:colOff>
      <xdr:row>52</xdr:row>
      <xdr:rowOff>114300</xdr:rowOff>
    </xdr:from>
    <xdr:to>
      <xdr:col>3</xdr:col>
      <xdr:colOff>500632</xdr:colOff>
      <xdr:row>68</xdr:row>
      <xdr:rowOff>53559</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58225"/>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104775</xdr:rowOff>
    </xdr:from>
    <xdr:to>
      <xdr:col>12</xdr:col>
      <xdr:colOff>0</xdr:colOff>
      <xdr:row>24</xdr:row>
      <xdr:rowOff>9524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28625"/>
          <a:ext cx="7296150" cy="3467099"/>
        </a:xfrm>
        <a:prstGeom prst="rect">
          <a:avLst/>
        </a:prstGeom>
      </xdr:spPr>
    </xdr:pic>
    <xdr:clientData/>
  </xdr:twoCellAnchor>
  <xdr:twoCellAnchor editAs="oneCell">
    <xdr:from>
      <xdr:col>0</xdr:col>
      <xdr:colOff>0</xdr:colOff>
      <xdr:row>28</xdr:row>
      <xdr:rowOff>95251</xdr:rowOff>
    </xdr:from>
    <xdr:to>
      <xdr:col>11</xdr:col>
      <xdr:colOff>581025</xdr:colOff>
      <xdr:row>49</xdr:row>
      <xdr:rowOff>152400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629151"/>
          <a:ext cx="7286625" cy="3457574"/>
        </a:xfrm>
        <a:prstGeom prst="rect">
          <a:avLst/>
        </a:prstGeom>
      </xdr:spPr>
    </xdr:pic>
    <xdr:clientData/>
  </xdr:twoCellAnchor>
  <xdr:twoCellAnchor editAs="oneCell">
    <xdr:from>
      <xdr:col>0</xdr:col>
      <xdr:colOff>0</xdr:colOff>
      <xdr:row>55</xdr:row>
      <xdr:rowOff>0</xdr:rowOff>
    </xdr:from>
    <xdr:to>
      <xdr:col>11</xdr:col>
      <xdr:colOff>571500</xdr:colOff>
      <xdr:row>76</xdr:row>
      <xdr:rowOff>9524</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8905875"/>
          <a:ext cx="7277100" cy="34099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19</xdr:row>
      <xdr:rowOff>28575</xdr:rowOff>
    </xdr:from>
    <xdr:to>
      <xdr:col>7</xdr:col>
      <xdr:colOff>492734</xdr:colOff>
      <xdr:row>35</xdr:row>
      <xdr:rowOff>28800</xdr:rowOff>
    </xdr:to>
    <xdr:pic>
      <xdr:nvPicPr>
        <xdr:cNvPr id="3" name="Picture 2"/>
        <xdr:cNvPicPr>
          <a:picLocks noChangeAspect="1"/>
        </xdr:cNvPicPr>
      </xdr:nvPicPr>
      <xdr:blipFill>
        <a:blip xmlns:r="http://schemas.openxmlformats.org/officeDocument/2006/relationships" r:embed="rId1"/>
        <a:stretch>
          <a:fillRect/>
        </a:stretch>
      </xdr:blipFill>
      <xdr:spPr>
        <a:xfrm>
          <a:off x="171450" y="447675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1005589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468440</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90950"/>
          <a:ext cx="6602540" cy="2938527"/>
        </a:xfrm>
        <a:prstGeom prst="rect">
          <a:avLst/>
        </a:prstGeom>
      </xdr:spPr>
    </xdr:pic>
    <xdr:clientData/>
  </xdr:twoCellAnchor>
  <xdr:twoCellAnchor editAs="oneCell">
    <xdr:from>
      <xdr:col>0</xdr:col>
      <xdr:colOff>0</xdr:colOff>
      <xdr:row>44</xdr:row>
      <xdr:rowOff>0</xdr:rowOff>
    </xdr:from>
    <xdr:to>
      <xdr:col>6</xdr:col>
      <xdr:colOff>486730</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41"/>
      <c r="B1" s="342"/>
      <c r="C1" s="342"/>
      <c r="D1" s="342"/>
      <c r="E1" s="342"/>
      <c r="F1" s="342"/>
      <c r="G1" s="342"/>
      <c r="H1" s="342"/>
      <c r="I1" s="342"/>
    </row>
    <row r="2" spans="1:9" ht="18">
      <c r="A2" s="725" t="s">
        <v>0</v>
      </c>
      <c r="B2" s="725"/>
      <c r="C2" s="725"/>
      <c r="D2" s="725"/>
      <c r="E2" s="725"/>
      <c r="F2" s="725"/>
      <c r="G2" s="725"/>
      <c r="H2" s="725"/>
      <c r="I2" s="725"/>
    </row>
    <row r="3" spans="1:9" ht="18">
      <c r="A3" s="343"/>
      <c r="B3" s="343"/>
      <c r="C3" s="343"/>
      <c r="D3" s="343"/>
      <c r="E3" s="343"/>
      <c r="F3" s="343"/>
      <c r="G3" s="343"/>
      <c r="H3" s="343"/>
      <c r="I3" s="343"/>
    </row>
    <row r="4" spans="1:9" ht="16.5">
      <c r="A4" s="726" t="s">
        <v>1</v>
      </c>
      <c r="B4" s="726"/>
      <c r="C4" s="726"/>
      <c r="D4" s="726"/>
      <c r="E4" s="726"/>
      <c r="F4" s="726"/>
      <c r="G4" s="726"/>
      <c r="H4" s="726"/>
      <c r="I4" s="726"/>
    </row>
    <row r="5" spans="1:9" ht="15" customHeight="1">
      <c r="A5" s="344"/>
      <c r="B5" s="344"/>
      <c r="C5" s="344"/>
      <c r="D5" s="344"/>
      <c r="E5" s="344"/>
      <c r="F5" s="344"/>
      <c r="G5" s="344"/>
      <c r="H5" s="344"/>
      <c r="I5" s="344"/>
    </row>
    <row r="6" spans="1:9" ht="15" customHeight="1">
      <c r="A6" s="345"/>
      <c r="B6" s="345"/>
      <c r="C6" s="345"/>
      <c r="D6" s="345"/>
      <c r="E6" s="345"/>
      <c r="F6" s="345"/>
      <c r="G6" s="345"/>
      <c r="H6" s="345"/>
      <c r="I6" s="345"/>
    </row>
    <row r="7" spans="1:9">
      <c r="A7" s="727" t="s">
        <v>1437</v>
      </c>
      <c r="B7" s="728"/>
      <c r="C7" s="728"/>
      <c r="D7" s="728"/>
      <c r="E7" s="728"/>
      <c r="F7" s="728"/>
      <c r="G7" s="728"/>
      <c r="H7" s="728"/>
      <c r="I7" s="728"/>
    </row>
    <row r="8" spans="1:9">
      <c r="A8" s="346"/>
      <c r="B8" s="346"/>
      <c r="C8" s="346"/>
      <c r="D8" s="346"/>
      <c r="E8" s="346"/>
      <c r="F8" s="346"/>
      <c r="G8" s="346"/>
      <c r="H8" s="346"/>
      <c r="I8" s="346"/>
    </row>
    <row r="9" spans="1:9">
      <c r="A9" s="347"/>
      <c r="B9" s="347"/>
      <c r="C9" s="347"/>
      <c r="D9" s="347"/>
      <c r="E9" s="347"/>
      <c r="F9" s="347"/>
      <c r="G9" s="347"/>
      <c r="H9" s="347"/>
      <c r="I9" s="347"/>
    </row>
    <row r="10" spans="1:9">
      <c r="A10" s="347"/>
      <c r="B10" s="347"/>
      <c r="C10" s="347"/>
      <c r="D10" s="347"/>
      <c r="E10" s="347"/>
      <c r="F10" s="347"/>
      <c r="G10" s="347"/>
      <c r="H10" s="347"/>
      <c r="I10" s="347"/>
    </row>
    <row r="11" spans="1:9">
      <c r="A11" s="347"/>
      <c r="B11" s="347"/>
      <c r="C11" s="347"/>
      <c r="D11" s="347"/>
      <c r="E11" s="347"/>
      <c r="F11" s="347"/>
      <c r="G11" s="347"/>
      <c r="H11" s="347"/>
      <c r="I11" s="347"/>
    </row>
    <row r="12" spans="1:9">
      <c r="A12" s="347"/>
      <c r="B12" s="347"/>
      <c r="C12" s="347"/>
      <c r="D12" s="347"/>
      <c r="E12" s="347"/>
      <c r="F12" s="347"/>
      <c r="G12" s="347"/>
      <c r="H12" s="347"/>
      <c r="I12" s="347"/>
    </row>
    <row r="13" spans="1:9">
      <c r="A13" s="347"/>
      <c r="B13" s="347"/>
      <c r="C13" s="347"/>
      <c r="D13" s="347"/>
      <c r="E13" s="347"/>
      <c r="F13" s="347"/>
      <c r="G13" s="347"/>
      <c r="H13" s="347"/>
      <c r="I13" s="347"/>
    </row>
    <row r="14" spans="1:9">
      <c r="A14" s="347"/>
      <c r="B14" s="347"/>
      <c r="C14" s="347"/>
      <c r="D14" s="347"/>
      <c r="E14" s="347"/>
      <c r="F14" s="347"/>
      <c r="G14" s="347"/>
      <c r="H14" s="347"/>
      <c r="I14" s="347"/>
    </row>
    <row r="15" spans="1:9">
      <c r="A15" s="347"/>
      <c r="B15" s="347"/>
      <c r="C15" s="347"/>
      <c r="D15" s="347"/>
      <c r="E15" s="347"/>
      <c r="F15" s="347"/>
      <c r="G15" s="347"/>
      <c r="H15" s="347"/>
      <c r="I15" s="347"/>
    </row>
    <row r="16" spans="1:9">
      <c r="A16" s="347"/>
      <c r="B16" s="347"/>
      <c r="C16" s="347"/>
      <c r="D16" s="347"/>
      <c r="E16" s="347"/>
      <c r="F16" s="347"/>
      <c r="G16" s="347"/>
      <c r="H16" s="347"/>
      <c r="I16" s="347"/>
    </row>
    <row r="17" spans="1:9">
      <c r="A17" s="347"/>
      <c r="B17" s="347"/>
      <c r="C17" s="347"/>
      <c r="D17" s="347"/>
      <c r="E17" s="347"/>
      <c r="F17" s="347"/>
      <c r="G17" s="347"/>
      <c r="H17" s="347"/>
      <c r="I17" s="347"/>
    </row>
    <row r="18" spans="1:9" ht="30">
      <c r="A18" s="729" t="s">
        <v>2</v>
      </c>
      <c r="B18" s="729"/>
      <c r="C18" s="729"/>
      <c r="D18" s="729"/>
      <c r="E18" s="729"/>
      <c r="F18" s="729"/>
      <c r="G18" s="729"/>
      <c r="H18" s="729"/>
      <c r="I18" s="729"/>
    </row>
    <row r="19" spans="1:9" ht="18.75" customHeight="1">
      <c r="A19" s="348"/>
      <c r="B19" s="348"/>
      <c r="C19" s="348"/>
      <c r="D19" s="348"/>
      <c r="E19" s="348"/>
      <c r="F19" s="348"/>
      <c r="G19" s="348"/>
      <c r="H19" s="348"/>
      <c r="I19" s="348"/>
    </row>
    <row r="20" spans="1:9" ht="18.75" customHeight="1">
      <c r="A20" s="730" t="s">
        <v>1308</v>
      </c>
      <c r="B20" s="730"/>
      <c r="C20" s="730"/>
      <c r="D20" s="730"/>
      <c r="E20" s="730"/>
      <c r="F20" s="730"/>
      <c r="G20" s="730"/>
      <c r="H20" s="730"/>
      <c r="I20" s="730"/>
    </row>
    <row r="21" spans="1:9" ht="18.75" customHeight="1">
      <c r="A21" s="349"/>
      <c r="B21" s="349"/>
      <c r="C21" s="349"/>
      <c r="D21" s="349"/>
      <c r="E21" s="349"/>
      <c r="F21" s="349"/>
      <c r="G21" s="349"/>
      <c r="H21" s="349"/>
      <c r="I21" s="349"/>
    </row>
    <row r="22" spans="1:9" ht="26.25" customHeight="1">
      <c r="A22" s="731" t="s">
        <v>3</v>
      </c>
      <c r="B22" s="731"/>
      <c r="C22" s="731"/>
      <c r="D22" s="731"/>
      <c r="E22" s="731"/>
      <c r="F22" s="731"/>
      <c r="G22" s="731"/>
      <c r="H22" s="731"/>
      <c r="I22" s="731"/>
    </row>
    <row r="23" spans="1:9" ht="18.75">
      <c r="A23" s="350"/>
      <c r="B23" s="350"/>
      <c r="C23" s="350"/>
      <c r="D23" s="350"/>
      <c r="E23" s="350"/>
      <c r="F23" s="350"/>
      <c r="G23" s="350"/>
      <c r="H23" s="350"/>
      <c r="I23" s="350"/>
    </row>
    <row r="24" spans="1:9" ht="18.75" customHeight="1">
      <c r="A24" s="721" t="s">
        <v>1309</v>
      </c>
      <c r="B24" s="721"/>
      <c r="C24" s="721"/>
      <c r="D24" s="721"/>
      <c r="E24" s="721"/>
      <c r="F24" s="721"/>
      <c r="G24" s="721"/>
      <c r="H24" s="721"/>
      <c r="I24" s="721"/>
    </row>
    <row r="25" spans="1:9">
      <c r="A25" s="347"/>
      <c r="B25" s="347"/>
      <c r="C25" s="347"/>
      <c r="D25" s="347"/>
      <c r="E25" s="347"/>
      <c r="F25" s="347"/>
      <c r="G25" s="347"/>
      <c r="H25" s="347"/>
      <c r="I25" s="347"/>
    </row>
    <row r="26" spans="1:9">
      <c r="A26" s="347"/>
      <c r="B26" s="347"/>
      <c r="C26" s="347"/>
      <c r="D26" s="347"/>
      <c r="E26" s="347"/>
      <c r="F26" s="347"/>
      <c r="G26" s="347"/>
      <c r="H26" s="347"/>
      <c r="I26" s="347"/>
    </row>
    <row r="27" spans="1:9">
      <c r="A27" s="347"/>
      <c r="B27" s="347"/>
      <c r="C27" s="347"/>
      <c r="D27" s="347"/>
      <c r="E27" s="347"/>
      <c r="F27" s="347"/>
      <c r="G27" s="347"/>
      <c r="H27" s="347"/>
      <c r="I27" s="347"/>
    </row>
    <row r="28" spans="1:9">
      <c r="A28" s="347"/>
      <c r="B28" s="347"/>
      <c r="C28" s="347"/>
      <c r="D28" s="347"/>
      <c r="E28" s="347"/>
      <c r="F28" s="347"/>
      <c r="G28" s="347"/>
      <c r="H28" s="347"/>
      <c r="I28" s="347"/>
    </row>
    <row r="29" spans="1:9">
      <c r="A29" s="347"/>
      <c r="B29" s="347"/>
      <c r="C29" s="347"/>
      <c r="D29" s="347"/>
      <c r="E29" s="347"/>
      <c r="F29" s="347"/>
      <c r="G29" s="347"/>
      <c r="H29" s="347"/>
      <c r="I29" s="347"/>
    </row>
    <row r="30" spans="1:9">
      <c r="A30" s="347"/>
      <c r="B30" s="347"/>
      <c r="C30" s="347"/>
      <c r="D30" s="347"/>
      <c r="E30" s="347"/>
      <c r="F30" s="347"/>
      <c r="G30" s="347"/>
      <c r="H30" s="347"/>
      <c r="I30" s="347"/>
    </row>
    <row r="31" spans="1:9">
      <c r="A31" s="347"/>
      <c r="B31" s="347"/>
      <c r="C31" s="347"/>
      <c r="D31" s="347"/>
      <c r="E31" s="347"/>
      <c r="F31" s="347"/>
      <c r="G31" s="347"/>
      <c r="H31" s="347"/>
      <c r="I31" s="347"/>
    </row>
    <row r="32" spans="1:9">
      <c r="A32" s="347"/>
      <c r="B32" s="347"/>
      <c r="C32" s="347"/>
      <c r="D32" s="347"/>
      <c r="E32" s="347"/>
      <c r="F32" s="347"/>
      <c r="G32" s="347"/>
      <c r="H32" s="347"/>
      <c r="I32" s="347"/>
    </row>
    <row r="33" spans="1:9">
      <c r="A33" s="347"/>
      <c r="B33" s="347"/>
      <c r="C33" s="347"/>
      <c r="D33" s="347"/>
      <c r="E33" s="347"/>
      <c r="F33" s="347"/>
      <c r="G33" s="347"/>
      <c r="H33" s="347"/>
      <c r="I33" s="347"/>
    </row>
    <row r="34" spans="1:9">
      <c r="A34" s="347"/>
      <c r="B34" s="347"/>
      <c r="C34" s="347"/>
      <c r="D34" s="347"/>
      <c r="E34" s="347"/>
      <c r="F34" s="347"/>
      <c r="G34" s="347"/>
      <c r="H34" s="347"/>
      <c r="I34" s="347"/>
    </row>
    <row r="35" spans="1:9">
      <c r="A35" s="347"/>
      <c r="B35" s="347"/>
      <c r="C35" s="347"/>
      <c r="D35" s="347"/>
      <c r="E35" s="347"/>
      <c r="F35" s="347"/>
      <c r="G35" s="347"/>
      <c r="H35" s="347"/>
      <c r="I35" s="347"/>
    </row>
    <row r="36" spans="1:9">
      <c r="A36" s="722"/>
      <c r="B36" s="722"/>
      <c r="C36" s="722"/>
      <c r="D36" s="722"/>
      <c r="E36" s="722"/>
      <c r="F36" s="722"/>
      <c r="G36" s="722"/>
      <c r="H36" s="722"/>
      <c r="I36" s="722"/>
    </row>
    <row r="37" spans="1:9" ht="50.25" customHeight="1">
      <c r="A37" s="723" t="s">
        <v>4</v>
      </c>
      <c r="B37" s="723"/>
      <c r="C37" s="723"/>
      <c r="D37" s="723"/>
      <c r="E37" s="723"/>
      <c r="F37" s="723"/>
      <c r="G37" s="723"/>
      <c r="H37" s="723"/>
      <c r="I37" s="723"/>
    </row>
    <row r="38" spans="1:9">
      <c r="A38" s="351"/>
      <c r="B38" s="351"/>
      <c r="C38" s="351"/>
      <c r="D38" s="351"/>
      <c r="E38" s="351"/>
      <c r="F38" s="351"/>
      <c r="G38" s="351"/>
      <c r="H38" s="351"/>
      <c r="I38" s="351"/>
    </row>
    <row r="39" spans="1:9" ht="65.25" customHeight="1">
      <c r="A39" s="724" t="s">
        <v>5</v>
      </c>
      <c r="B39" s="724"/>
      <c r="C39" s="724"/>
      <c r="D39" s="724"/>
      <c r="E39" s="724"/>
      <c r="F39" s="724"/>
      <c r="G39" s="724"/>
      <c r="H39" s="724"/>
      <c r="I39" s="724"/>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8.85546875" customWidth="1"/>
  </cols>
  <sheetData>
    <row r="1" spans="1:19" ht="12.75" customHeight="1">
      <c r="A1" s="352" t="s">
        <v>842</v>
      </c>
      <c r="L1" s="353" t="str">
        <f>Naslovnica!A20</f>
        <v>Lipanj 2016.</v>
      </c>
    </row>
    <row r="2" spans="1:19" ht="12.75" customHeight="1">
      <c r="A2" s="112" t="s">
        <v>848</v>
      </c>
      <c r="J2" s="87"/>
      <c r="K2" s="87"/>
      <c r="L2" s="113" t="str">
        <f>Naslovnica!A24</f>
        <v>June 2016</v>
      </c>
      <c r="M2" s="77"/>
    </row>
    <row r="3" spans="1:19" ht="12.75" customHeight="1">
      <c r="J3" s="77"/>
    </row>
    <row r="4" spans="1:19" ht="12.75" customHeight="1"/>
    <row r="5" spans="1:19" ht="12.75" customHeight="1"/>
    <row r="6" spans="1:19" ht="12.75" customHeight="1"/>
    <row r="7" spans="1:19" ht="12.75" customHeight="1">
      <c r="S7" s="8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458</v>
      </c>
    </row>
    <row r="26" spans="1:1" ht="12.75" customHeight="1">
      <c r="A26" s="37"/>
    </row>
    <row r="27" spans="1:1" ht="12.75" customHeight="1">
      <c r="A27" s="352" t="s">
        <v>843</v>
      </c>
    </row>
    <row r="28" spans="1:1" ht="12.75" customHeight="1">
      <c r="A28" s="112" t="s">
        <v>847</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458</v>
      </c>
    </row>
    <row r="52" spans="1:1" ht="12.75" customHeight="1"/>
    <row r="53" spans="1:1" ht="12.75" customHeight="1">
      <c r="A53" s="352" t="s">
        <v>844</v>
      </c>
    </row>
    <row r="54" spans="1:1" ht="12.75" customHeight="1">
      <c r="A54" s="112" t="s">
        <v>849</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458</v>
      </c>
    </row>
    <row r="78" spans="1:12" ht="12.75" customHeight="1">
      <c r="A78" s="73" t="s">
        <v>312</v>
      </c>
    </row>
    <row r="79" spans="1:12" ht="12.75" customHeight="1">
      <c r="L79" s="40" t="s">
        <v>351</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6.570312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515" t="s">
        <v>869</v>
      </c>
      <c r="AG1" s="353" t="str">
        <f>Naslovnica!A20</f>
        <v>Lipanj 2016.</v>
      </c>
    </row>
    <row r="2" spans="1:33" ht="12.75" customHeight="1">
      <c r="A2" s="114" t="s">
        <v>870</v>
      </c>
      <c r="AG2" s="113" t="str">
        <f>Naslovnica!A24</f>
        <v>June 2016</v>
      </c>
    </row>
    <row r="3" spans="1:33" ht="12.75" customHeight="1">
      <c r="A3" s="114"/>
      <c r="AG3" s="113"/>
    </row>
    <row r="4" spans="1:33" ht="12.75" customHeight="1">
      <c r="I4" s="625"/>
      <c r="J4" s="625"/>
      <c r="K4" s="625"/>
      <c r="AG4" s="21" t="s">
        <v>459</v>
      </c>
    </row>
    <row r="5" spans="1:33" ht="15" customHeight="1">
      <c r="A5" s="385" t="s">
        <v>852</v>
      </c>
      <c r="B5" s="772" t="s">
        <v>857</v>
      </c>
      <c r="C5" s="772"/>
      <c r="D5" s="772"/>
      <c r="E5" s="772"/>
      <c r="F5" s="772"/>
      <c r="G5" s="772"/>
      <c r="H5" s="772"/>
      <c r="I5" s="772"/>
      <c r="J5" s="773" t="s">
        <v>864</v>
      </c>
      <c r="K5" s="773"/>
      <c r="L5" s="772" t="s">
        <v>858</v>
      </c>
      <c r="M5" s="772"/>
      <c r="N5" s="772"/>
      <c r="O5" s="772"/>
      <c r="P5" s="772"/>
      <c r="Q5" s="772"/>
      <c r="R5" s="772"/>
      <c r="S5" s="772"/>
      <c r="T5" s="773" t="s">
        <v>865</v>
      </c>
      <c r="U5" s="773"/>
      <c r="V5" s="772" t="s">
        <v>859</v>
      </c>
      <c r="W5" s="772"/>
      <c r="X5" s="772"/>
      <c r="Y5" s="772"/>
      <c r="Z5" s="772"/>
      <c r="AA5" s="772"/>
      <c r="AB5" s="772"/>
      <c r="AC5" s="772"/>
      <c r="AD5" s="773" t="s">
        <v>866</v>
      </c>
      <c r="AE5" s="773"/>
      <c r="AF5" s="775" t="s">
        <v>807</v>
      </c>
      <c r="AG5" s="775"/>
    </row>
    <row r="6" spans="1:33" ht="22.5" customHeight="1">
      <c r="A6" s="774" t="s">
        <v>460</v>
      </c>
      <c r="B6" s="747" t="s">
        <v>853</v>
      </c>
      <c r="C6" s="747"/>
      <c r="D6" s="747" t="s">
        <v>854</v>
      </c>
      <c r="E6" s="747"/>
      <c r="F6" s="747" t="s">
        <v>855</v>
      </c>
      <c r="G6" s="747"/>
      <c r="H6" s="747" t="s">
        <v>856</v>
      </c>
      <c r="I6" s="747"/>
      <c r="J6" s="773"/>
      <c r="K6" s="773"/>
      <c r="L6" s="747" t="s">
        <v>853</v>
      </c>
      <c r="M6" s="747"/>
      <c r="N6" s="747" t="s">
        <v>854</v>
      </c>
      <c r="O6" s="747"/>
      <c r="P6" s="747" t="s">
        <v>855</v>
      </c>
      <c r="Q6" s="747"/>
      <c r="R6" s="747" t="s">
        <v>856</v>
      </c>
      <c r="S6" s="747"/>
      <c r="T6" s="773"/>
      <c r="U6" s="773"/>
      <c r="V6" s="747" t="s">
        <v>853</v>
      </c>
      <c r="W6" s="747"/>
      <c r="X6" s="747" t="s">
        <v>854</v>
      </c>
      <c r="Y6" s="747"/>
      <c r="Z6" s="747" t="s">
        <v>855</v>
      </c>
      <c r="AA6" s="747"/>
      <c r="AB6" s="747" t="s">
        <v>856</v>
      </c>
      <c r="AC6" s="747"/>
      <c r="AD6" s="773"/>
      <c r="AE6" s="773"/>
      <c r="AF6" s="775"/>
      <c r="AG6" s="775"/>
    </row>
    <row r="7" spans="1:33">
      <c r="A7" s="774"/>
      <c r="B7" s="385" t="s">
        <v>130</v>
      </c>
      <c r="C7" s="385" t="s">
        <v>131</v>
      </c>
      <c r="D7" s="385" t="s">
        <v>130</v>
      </c>
      <c r="E7" s="385" t="s">
        <v>131</v>
      </c>
      <c r="F7" s="385" t="s">
        <v>130</v>
      </c>
      <c r="G7" s="385" t="s">
        <v>131</v>
      </c>
      <c r="H7" s="385" t="s">
        <v>130</v>
      </c>
      <c r="I7" s="385" t="s">
        <v>131</v>
      </c>
      <c r="J7" s="385" t="s">
        <v>130</v>
      </c>
      <c r="K7" s="385" t="s">
        <v>131</v>
      </c>
      <c r="L7" s="385" t="s">
        <v>130</v>
      </c>
      <c r="M7" s="385" t="s">
        <v>131</v>
      </c>
      <c r="N7" s="385" t="s">
        <v>130</v>
      </c>
      <c r="O7" s="385" t="s">
        <v>131</v>
      </c>
      <c r="P7" s="385" t="s">
        <v>130</v>
      </c>
      <c r="Q7" s="385" t="s">
        <v>131</v>
      </c>
      <c r="R7" s="385" t="s">
        <v>130</v>
      </c>
      <c r="S7" s="385" t="s">
        <v>131</v>
      </c>
      <c r="T7" s="385" t="s">
        <v>130</v>
      </c>
      <c r="U7" s="385" t="s">
        <v>131</v>
      </c>
      <c r="V7" s="385" t="s">
        <v>130</v>
      </c>
      <c r="W7" s="385" t="s">
        <v>131</v>
      </c>
      <c r="X7" s="385" t="s">
        <v>130</v>
      </c>
      <c r="Y7" s="385" t="s">
        <v>131</v>
      </c>
      <c r="Z7" s="385" t="s">
        <v>130</v>
      </c>
      <c r="AA7" s="385" t="s">
        <v>131</v>
      </c>
      <c r="AB7" s="385" t="s">
        <v>130</v>
      </c>
      <c r="AC7" s="385" t="s">
        <v>131</v>
      </c>
      <c r="AD7" s="385" t="s">
        <v>130</v>
      </c>
      <c r="AE7" s="385" t="s">
        <v>131</v>
      </c>
      <c r="AF7" s="385" t="s">
        <v>130</v>
      </c>
      <c r="AG7" s="385" t="s">
        <v>131</v>
      </c>
    </row>
    <row r="8" spans="1:33">
      <c r="A8" s="774"/>
      <c r="B8" s="386" t="s">
        <v>122</v>
      </c>
      <c r="C8" s="386" t="s">
        <v>123</v>
      </c>
      <c r="D8" s="386" t="s">
        <v>122</v>
      </c>
      <c r="E8" s="386" t="s">
        <v>123</v>
      </c>
      <c r="F8" s="386" t="s">
        <v>122</v>
      </c>
      <c r="G8" s="386" t="s">
        <v>123</v>
      </c>
      <c r="H8" s="386" t="s">
        <v>122</v>
      </c>
      <c r="I8" s="386" t="s">
        <v>123</v>
      </c>
      <c r="J8" s="386" t="s">
        <v>122</v>
      </c>
      <c r="K8" s="386" t="s">
        <v>123</v>
      </c>
      <c r="L8" s="386" t="s">
        <v>122</v>
      </c>
      <c r="M8" s="386" t="s">
        <v>123</v>
      </c>
      <c r="N8" s="386" t="s">
        <v>122</v>
      </c>
      <c r="O8" s="386" t="s">
        <v>123</v>
      </c>
      <c r="P8" s="386" t="s">
        <v>122</v>
      </c>
      <c r="Q8" s="386" t="s">
        <v>123</v>
      </c>
      <c r="R8" s="386" t="s">
        <v>122</v>
      </c>
      <c r="S8" s="386" t="s">
        <v>123</v>
      </c>
      <c r="T8" s="386" t="s">
        <v>122</v>
      </c>
      <c r="U8" s="386" t="s">
        <v>123</v>
      </c>
      <c r="V8" s="386" t="s">
        <v>122</v>
      </c>
      <c r="W8" s="386" t="s">
        <v>123</v>
      </c>
      <c r="X8" s="386" t="s">
        <v>122</v>
      </c>
      <c r="Y8" s="386" t="s">
        <v>123</v>
      </c>
      <c r="Z8" s="386" t="s">
        <v>122</v>
      </c>
      <c r="AA8" s="386" t="s">
        <v>123</v>
      </c>
      <c r="AB8" s="386" t="s">
        <v>122</v>
      </c>
      <c r="AC8" s="386" t="s">
        <v>123</v>
      </c>
      <c r="AD8" s="386" t="s">
        <v>122</v>
      </c>
      <c r="AE8" s="386" t="s">
        <v>123</v>
      </c>
      <c r="AF8" s="386" t="s">
        <v>122</v>
      </c>
      <c r="AG8" s="386" t="s">
        <v>123</v>
      </c>
    </row>
    <row r="9" spans="1:33" ht="18">
      <c r="A9" s="200" t="s">
        <v>565</v>
      </c>
      <c r="B9" s="174">
        <v>6384.6757400000006</v>
      </c>
      <c r="C9" s="175">
        <v>3.0730948548846272E-2</v>
      </c>
      <c r="D9" s="174">
        <v>1320.6569099999999</v>
      </c>
      <c r="E9" s="175">
        <v>2.2049628804083891E-2</v>
      </c>
      <c r="F9" s="174">
        <v>290.71605</v>
      </c>
      <c r="G9" s="175">
        <v>5.0237995732988084E-3</v>
      </c>
      <c r="H9" s="174">
        <v>6844.93012</v>
      </c>
      <c r="I9" s="175">
        <v>6.0656357832785918E-2</v>
      </c>
      <c r="J9" s="174">
        <v>14840.97882</v>
      </c>
      <c r="K9" s="175">
        <v>3.3854863756076652E-2</v>
      </c>
      <c r="L9" s="174">
        <v>377522.09557999996</v>
      </c>
      <c r="M9" s="175">
        <v>1.2737247254724301E-2</v>
      </c>
      <c r="N9" s="174">
        <v>80394.494739999995</v>
      </c>
      <c r="O9" s="175">
        <v>8.0935883870925027E-3</v>
      </c>
      <c r="P9" s="174">
        <v>118567.85737</v>
      </c>
      <c r="Q9" s="175">
        <v>9.9754595493078621E-3</v>
      </c>
      <c r="R9" s="174">
        <v>1046421.54229</v>
      </c>
      <c r="S9" s="175">
        <v>4.6739183987203579E-2</v>
      </c>
      <c r="T9" s="174">
        <v>1622905.9899800001</v>
      </c>
      <c r="U9" s="175">
        <v>2.1976655695103899E-2</v>
      </c>
      <c r="V9" s="174">
        <v>50077.200409999998</v>
      </c>
      <c r="W9" s="175">
        <v>5.0543366386142236E-2</v>
      </c>
      <c r="X9" s="174">
        <v>8368.6042799999996</v>
      </c>
      <c r="Y9" s="175">
        <v>3.1483045899313125E-2</v>
      </c>
      <c r="Z9" s="174">
        <v>350.79725999999999</v>
      </c>
      <c r="AA9" s="175">
        <v>9.4479024397016204E-4</v>
      </c>
      <c r="AB9" s="174">
        <v>13740.806210000001</v>
      </c>
      <c r="AC9" s="175">
        <v>1.5814329374901154E-2</v>
      </c>
      <c r="AD9" s="174">
        <v>72537.408159999992</v>
      </c>
      <c r="AE9" s="175">
        <v>2.9052502922712466E-2</v>
      </c>
      <c r="AF9" s="174">
        <v>1710284.37696</v>
      </c>
      <c r="AG9" s="175">
        <v>2.2274561876563379E-2</v>
      </c>
    </row>
    <row r="10" spans="1:33" ht="18">
      <c r="A10" s="200" t="s">
        <v>566</v>
      </c>
      <c r="B10" s="177">
        <v>6025.8985000000002</v>
      </c>
      <c r="C10" s="178">
        <v>2.900406916578506E-2</v>
      </c>
      <c r="D10" s="177">
        <v>592.10871999999995</v>
      </c>
      <c r="E10" s="178">
        <v>9.8858207523869653E-3</v>
      </c>
      <c r="F10" s="177">
        <v>204.0514</v>
      </c>
      <c r="G10" s="178">
        <v>3.5261669806363441E-3</v>
      </c>
      <c r="H10" s="177">
        <v>2005.95056</v>
      </c>
      <c r="I10" s="178">
        <v>1.7775733693280903E-2</v>
      </c>
      <c r="J10" s="177">
        <v>8828.0091800000009</v>
      </c>
      <c r="K10" s="178">
        <v>2.0138230210498608E-2</v>
      </c>
      <c r="L10" s="177">
        <v>580643.81547999999</v>
      </c>
      <c r="M10" s="178">
        <v>1.9590386711889937E-2</v>
      </c>
      <c r="N10" s="177">
        <v>36434.077990000005</v>
      </c>
      <c r="O10" s="178">
        <v>3.6679430782910168E-3</v>
      </c>
      <c r="P10" s="177">
        <v>46129.3963</v>
      </c>
      <c r="Q10" s="178">
        <v>3.8810006103818804E-3</v>
      </c>
      <c r="R10" s="177">
        <v>166920.16400999998</v>
      </c>
      <c r="S10" s="178">
        <v>7.4556112823941272E-3</v>
      </c>
      <c r="T10" s="177">
        <v>830127.45377999998</v>
      </c>
      <c r="U10" s="175">
        <v>1.1241208885427281E-2</v>
      </c>
      <c r="V10" s="177">
        <v>2790.4119999999998</v>
      </c>
      <c r="W10" s="178">
        <v>2.8163877958346101E-3</v>
      </c>
      <c r="X10" s="177">
        <v>1047.2577800000001</v>
      </c>
      <c r="Y10" s="178">
        <v>3.9398283934812565E-3</v>
      </c>
      <c r="Z10" s="177">
        <v>159.54400000000001</v>
      </c>
      <c r="AA10" s="178">
        <v>4.2969439009864419E-4</v>
      </c>
      <c r="AB10" s="177">
        <v>2368.4908500000001</v>
      </c>
      <c r="AC10" s="178">
        <v>2.7259022397157877E-3</v>
      </c>
      <c r="AD10" s="177">
        <v>6365.7046300000002</v>
      </c>
      <c r="AE10" s="178">
        <v>2.5495762401693085E-3</v>
      </c>
      <c r="AF10" s="177">
        <v>845321.16759000008</v>
      </c>
      <c r="AG10" s="175">
        <v>1.100937300644747E-2</v>
      </c>
    </row>
    <row r="11" spans="1:33" ht="27">
      <c r="A11" s="200" t="s">
        <v>567</v>
      </c>
      <c r="B11" s="177">
        <v>195599.25994999998</v>
      </c>
      <c r="C11" s="178">
        <v>0.94146532079260403</v>
      </c>
      <c r="D11" s="177">
        <v>58046.879560000001</v>
      </c>
      <c r="E11" s="178">
        <v>0.9691481094309079</v>
      </c>
      <c r="F11" s="177">
        <v>58485.556969999998</v>
      </c>
      <c r="G11" s="178">
        <v>1.010675936708789</v>
      </c>
      <c r="H11" s="177">
        <v>104605.88887000001</v>
      </c>
      <c r="I11" s="178">
        <v>0.92696523053990765</v>
      </c>
      <c r="J11" s="177">
        <v>416737.58535000001</v>
      </c>
      <c r="K11" s="178">
        <v>0.95065118986947095</v>
      </c>
      <c r="L11" s="177">
        <v>28738091.558340002</v>
      </c>
      <c r="M11" s="178">
        <v>0.96959669935375759</v>
      </c>
      <c r="N11" s="177">
        <v>9914118.6096299998</v>
      </c>
      <c r="O11" s="178">
        <v>0.99808818385714038</v>
      </c>
      <c r="P11" s="177">
        <v>12019311.22865</v>
      </c>
      <c r="Q11" s="178">
        <v>1.0112196984195183</v>
      </c>
      <c r="R11" s="177">
        <v>21358766.91082</v>
      </c>
      <c r="S11" s="178">
        <v>0.95400495502026894</v>
      </c>
      <c r="T11" s="177">
        <v>72030288.307440013</v>
      </c>
      <c r="U11" s="178">
        <v>0.97540144378368154</v>
      </c>
      <c r="V11" s="177">
        <v>941183.35910999996</v>
      </c>
      <c r="W11" s="178">
        <v>0.94994478458379172</v>
      </c>
      <c r="X11" s="177">
        <v>259740.61693000002</v>
      </c>
      <c r="Y11" s="178">
        <v>0.97715526880225445</v>
      </c>
      <c r="Z11" s="177">
        <v>371482.81073999999</v>
      </c>
      <c r="AA11" s="178">
        <v>1.0005019292048236</v>
      </c>
      <c r="AB11" s="177">
        <v>853335.56839999999</v>
      </c>
      <c r="AC11" s="178">
        <v>0.98210611078810151</v>
      </c>
      <c r="AD11" s="177">
        <v>2425742.35518</v>
      </c>
      <c r="AE11" s="178">
        <v>0.97155231557441368</v>
      </c>
      <c r="AF11" s="177">
        <v>74872768.247970015</v>
      </c>
      <c r="AG11" s="178">
        <v>0.97513497268413807</v>
      </c>
    </row>
    <row r="12" spans="1:33" ht="18.75">
      <c r="A12" s="200" t="s">
        <v>568</v>
      </c>
      <c r="B12" s="179">
        <v>166519.46229</v>
      </c>
      <c r="C12" s="180">
        <v>0.80149740353384591</v>
      </c>
      <c r="D12" s="179">
        <v>43338.752850000004</v>
      </c>
      <c r="E12" s="180">
        <v>0.72358188257571987</v>
      </c>
      <c r="F12" s="179">
        <v>44642.274069999999</v>
      </c>
      <c r="G12" s="180">
        <v>0.77145323563647228</v>
      </c>
      <c r="H12" s="179">
        <v>91573.363790000003</v>
      </c>
      <c r="I12" s="180">
        <v>0.81147749131412916</v>
      </c>
      <c r="J12" s="179">
        <v>346073.853</v>
      </c>
      <c r="K12" s="180">
        <v>0.78945487928777325</v>
      </c>
      <c r="L12" s="179">
        <v>25559310.117800001</v>
      </c>
      <c r="M12" s="180">
        <v>0.86234754585803386</v>
      </c>
      <c r="N12" s="179">
        <v>8539447.7413299996</v>
      </c>
      <c r="O12" s="180">
        <v>0.85969537211388147</v>
      </c>
      <c r="P12" s="179">
        <v>9849191.7534500007</v>
      </c>
      <c r="Q12" s="180">
        <v>0.82864121954502223</v>
      </c>
      <c r="R12" s="179">
        <v>20029080.44413</v>
      </c>
      <c r="S12" s="180">
        <v>0.89461353588347237</v>
      </c>
      <c r="T12" s="179">
        <v>63977030.056710005</v>
      </c>
      <c r="U12" s="180">
        <v>0.86634787882504283</v>
      </c>
      <c r="V12" s="179">
        <v>941183.35910999996</v>
      </c>
      <c r="W12" s="180">
        <v>0.94994478458379172</v>
      </c>
      <c r="X12" s="179">
        <v>254480.41709999999</v>
      </c>
      <c r="Y12" s="180">
        <v>0.95736617289730985</v>
      </c>
      <c r="Z12" s="179">
        <v>371482.81073999999</v>
      </c>
      <c r="AA12" s="180">
        <v>1.0005019292048236</v>
      </c>
      <c r="AB12" s="179">
        <v>853335.56839999999</v>
      </c>
      <c r="AC12" s="180">
        <v>0.98210611078810151</v>
      </c>
      <c r="AD12" s="179">
        <v>2420482.1553499997</v>
      </c>
      <c r="AE12" s="180">
        <v>0.96944551337660101</v>
      </c>
      <c r="AF12" s="179">
        <v>66743586.065060005</v>
      </c>
      <c r="AG12" s="180">
        <v>0.8692613682833652</v>
      </c>
    </row>
    <row r="13" spans="1:33" ht="19.5">
      <c r="A13" s="201" t="s">
        <v>481</v>
      </c>
      <c r="B13" s="179">
        <v>69405.033810000008</v>
      </c>
      <c r="C13" s="180">
        <v>0.33406277936458617</v>
      </c>
      <c r="D13" s="179">
        <v>18325.022280000001</v>
      </c>
      <c r="E13" s="180">
        <v>0.30595375380314871</v>
      </c>
      <c r="F13" s="179">
        <v>12907.840199999999</v>
      </c>
      <c r="G13" s="180">
        <v>0.22305752327389286</v>
      </c>
      <c r="H13" s="179">
        <v>16760.374480000002</v>
      </c>
      <c r="I13" s="180">
        <v>0.14852208189824051</v>
      </c>
      <c r="J13" s="179">
        <v>117398.27077</v>
      </c>
      <c r="K13" s="180">
        <v>0.26780595204146695</v>
      </c>
      <c r="L13" s="179">
        <v>2943710.5259699998</v>
      </c>
      <c r="M13" s="180">
        <v>9.931807768234048E-2</v>
      </c>
      <c r="N13" s="179">
        <v>1448763.3400699999</v>
      </c>
      <c r="O13" s="180">
        <v>0.14585195395228748</v>
      </c>
      <c r="P13" s="179">
        <v>1634174.1371600002</v>
      </c>
      <c r="Q13" s="180">
        <v>0.13748783492725317</v>
      </c>
      <c r="R13" s="179">
        <v>2287628.1324</v>
      </c>
      <c r="S13" s="180">
        <v>0.10217858468448343</v>
      </c>
      <c r="T13" s="179">
        <v>8314276.1356000006</v>
      </c>
      <c r="U13" s="180">
        <v>0.11258815058557517</v>
      </c>
      <c r="V13" s="179">
        <v>0</v>
      </c>
      <c r="W13" s="180">
        <v>0</v>
      </c>
      <c r="X13" s="179">
        <v>0</v>
      </c>
      <c r="Y13" s="180">
        <v>0</v>
      </c>
      <c r="Z13" s="179">
        <v>0</v>
      </c>
      <c r="AA13" s="180">
        <v>0</v>
      </c>
      <c r="AB13" s="179">
        <v>0</v>
      </c>
      <c r="AC13" s="180">
        <v>0</v>
      </c>
      <c r="AD13" s="179">
        <v>0</v>
      </c>
      <c r="AE13" s="180">
        <v>0</v>
      </c>
      <c r="AF13" s="179">
        <v>8431674.4063700009</v>
      </c>
      <c r="AG13" s="180">
        <v>0.10981323095610368</v>
      </c>
    </row>
    <row r="14" spans="1:33" ht="19.5">
      <c r="A14" s="201" t="s">
        <v>569</v>
      </c>
      <c r="B14" s="179">
        <v>93503.959829999993</v>
      </c>
      <c r="C14" s="180">
        <v>0.45005658794022302</v>
      </c>
      <c r="D14" s="179">
        <v>22764.815609999998</v>
      </c>
      <c r="E14" s="180">
        <v>0.38008034501096477</v>
      </c>
      <c r="F14" s="179">
        <v>27658.122520000001</v>
      </c>
      <c r="G14" s="180">
        <v>0.47795388013225332</v>
      </c>
      <c r="H14" s="179">
        <v>66792.459430000003</v>
      </c>
      <c r="I14" s="180">
        <v>0.59188147266548219</v>
      </c>
      <c r="J14" s="179">
        <v>210719.35739000002</v>
      </c>
      <c r="K14" s="180">
        <v>0.48068764343176085</v>
      </c>
      <c r="L14" s="179">
        <v>21128055.981689997</v>
      </c>
      <c r="M14" s="180">
        <v>0.71284111897343239</v>
      </c>
      <c r="N14" s="179">
        <v>6894399.5508699995</v>
      </c>
      <c r="O14" s="180">
        <v>0.69408275182720791</v>
      </c>
      <c r="P14" s="179">
        <v>7893204.9246699996</v>
      </c>
      <c r="Q14" s="180">
        <v>0.66407834456124315</v>
      </c>
      <c r="R14" s="179">
        <v>17104869.689679999</v>
      </c>
      <c r="S14" s="180">
        <v>0.76400152251599474</v>
      </c>
      <c r="T14" s="179">
        <v>53020530.146909997</v>
      </c>
      <c r="U14" s="180">
        <v>0.71797993414570926</v>
      </c>
      <c r="V14" s="179">
        <v>896222.05911000003</v>
      </c>
      <c r="W14" s="180">
        <v>0.90456494225052386</v>
      </c>
      <c r="X14" s="179">
        <v>235567.40402000002</v>
      </c>
      <c r="Y14" s="180">
        <v>0.88621461178036476</v>
      </c>
      <c r="Z14" s="179">
        <v>316704.10512999998</v>
      </c>
      <c r="AA14" s="180">
        <v>0.85296831780306526</v>
      </c>
      <c r="AB14" s="179">
        <v>738158.17421000008</v>
      </c>
      <c r="AC14" s="180">
        <v>0.8495481501832931</v>
      </c>
      <c r="AD14" s="179">
        <v>2186651.7424699999</v>
      </c>
      <c r="AE14" s="180">
        <v>0.87579233598941419</v>
      </c>
      <c r="AF14" s="179">
        <v>55417901.246769994</v>
      </c>
      <c r="AG14" s="180">
        <v>0.72175685343311025</v>
      </c>
    </row>
    <row r="15" spans="1:33" ht="19.5">
      <c r="A15" s="201" t="s">
        <v>570</v>
      </c>
      <c r="B15" s="179">
        <v>0</v>
      </c>
      <c r="C15" s="180">
        <v>0</v>
      </c>
      <c r="D15" s="179">
        <v>0</v>
      </c>
      <c r="E15" s="180">
        <v>0</v>
      </c>
      <c r="F15" s="179">
        <v>214.25845000000001</v>
      </c>
      <c r="G15" s="180">
        <v>3.7025527475544064E-3</v>
      </c>
      <c r="H15" s="179">
        <v>0</v>
      </c>
      <c r="I15" s="180">
        <v>0</v>
      </c>
      <c r="J15" s="179">
        <v>214.25845000000001</v>
      </c>
      <c r="K15" s="180">
        <v>4.8876093156085794E-4</v>
      </c>
      <c r="L15" s="179">
        <v>1224.0042699999999</v>
      </c>
      <c r="M15" s="180">
        <v>4.1296774971213788E-5</v>
      </c>
      <c r="N15" s="179">
        <v>1908.63969</v>
      </c>
      <c r="O15" s="180">
        <v>1.9214927688875519E-4</v>
      </c>
      <c r="P15" s="179">
        <v>105.31993</v>
      </c>
      <c r="Q15" s="180">
        <v>8.8608727926356344E-6</v>
      </c>
      <c r="R15" s="179">
        <v>0</v>
      </c>
      <c r="S15" s="180">
        <v>0</v>
      </c>
      <c r="T15" s="179">
        <v>3237.96389</v>
      </c>
      <c r="U15" s="180">
        <v>4.3847036121042486E-5</v>
      </c>
      <c r="V15" s="179">
        <v>0</v>
      </c>
      <c r="W15" s="180">
        <v>0</v>
      </c>
      <c r="X15" s="179">
        <v>0</v>
      </c>
      <c r="Y15" s="180">
        <v>0</v>
      </c>
      <c r="Z15" s="179">
        <v>1552.38276</v>
      </c>
      <c r="AA15" s="180">
        <v>4.1809793113990494E-3</v>
      </c>
      <c r="AB15" s="179">
        <v>0</v>
      </c>
      <c r="AC15" s="180">
        <v>0</v>
      </c>
      <c r="AD15" s="179">
        <v>1552.38276</v>
      </c>
      <c r="AE15" s="180">
        <v>6.2175649524983593E-4</v>
      </c>
      <c r="AF15" s="179">
        <v>5004.6050999999998</v>
      </c>
      <c r="AG15" s="180">
        <v>6.5179444699050676E-5</v>
      </c>
    </row>
    <row r="16" spans="1:33" ht="19.5">
      <c r="A16" s="201" t="s">
        <v>571</v>
      </c>
      <c r="B16" s="179">
        <v>3610.4686499999998</v>
      </c>
      <c r="C16" s="180">
        <v>1.7378036229036817E-2</v>
      </c>
      <c r="D16" s="179">
        <v>2248.9149600000001</v>
      </c>
      <c r="E16" s="180">
        <v>3.7547783761606321E-2</v>
      </c>
      <c r="F16" s="179">
        <v>3862.0528999999997</v>
      </c>
      <c r="G16" s="180">
        <v>6.6739279482771682E-2</v>
      </c>
      <c r="H16" s="179">
        <v>5919.3059999999996</v>
      </c>
      <c r="I16" s="180">
        <v>5.245393839868108E-2</v>
      </c>
      <c r="J16" s="179">
        <v>15640.74251</v>
      </c>
      <c r="K16" s="180">
        <v>3.5679264362694266E-2</v>
      </c>
      <c r="L16" s="179">
        <v>152342.36133000001</v>
      </c>
      <c r="M16" s="180">
        <v>5.1398907410905945E-3</v>
      </c>
      <c r="N16" s="179">
        <v>135186.33797999998</v>
      </c>
      <c r="O16" s="180">
        <v>1.3609670397295291E-2</v>
      </c>
      <c r="P16" s="179">
        <v>223365.97986000002</v>
      </c>
      <c r="Q16" s="180">
        <v>1.8792431154690981E-2</v>
      </c>
      <c r="R16" s="179">
        <v>542826.46192999999</v>
      </c>
      <c r="S16" s="180">
        <v>2.4245741177829998E-2</v>
      </c>
      <c r="T16" s="179">
        <v>1053721.1411000001</v>
      </c>
      <c r="U16" s="180">
        <v>1.4269013029455928E-2</v>
      </c>
      <c r="V16" s="179">
        <v>0</v>
      </c>
      <c r="W16" s="180">
        <v>0</v>
      </c>
      <c r="X16" s="179">
        <v>18913.013079999997</v>
      </c>
      <c r="Y16" s="180">
        <v>7.1151561116945219E-2</v>
      </c>
      <c r="Z16" s="179">
        <v>21917.239030000001</v>
      </c>
      <c r="AA16" s="180">
        <v>5.9028949115241258E-2</v>
      </c>
      <c r="AB16" s="179">
        <v>59646.008649999996</v>
      </c>
      <c r="AC16" s="180">
        <v>6.8646745487381658E-2</v>
      </c>
      <c r="AD16" s="179">
        <v>100476.26076</v>
      </c>
      <c r="AE16" s="180">
        <v>4.0242502915934342E-2</v>
      </c>
      <c r="AF16" s="179">
        <v>1169838.1443700001</v>
      </c>
      <c r="AG16" s="180">
        <v>1.5235847607197711E-2</v>
      </c>
    </row>
    <row r="17" spans="1:33" ht="19.5">
      <c r="A17" s="539" t="s">
        <v>683</v>
      </c>
      <c r="B17" s="179">
        <v>0</v>
      </c>
      <c r="C17" s="180">
        <v>0</v>
      </c>
      <c r="D17" s="179">
        <v>0</v>
      </c>
      <c r="E17" s="180">
        <v>0</v>
      </c>
      <c r="F17" s="179">
        <v>0</v>
      </c>
      <c r="G17" s="180">
        <v>0</v>
      </c>
      <c r="H17" s="179">
        <v>0</v>
      </c>
      <c r="I17" s="180">
        <v>0</v>
      </c>
      <c r="J17" s="179">
        <v>0</v>
      </c>
      <c r="K17" s="180">
        <v>0</v>
      </c>
      <c r="L17" s="179">
        <v>33975.010679999999</v>
      </c>
      <c r="M17" s="180">
        <v>1.1462855196547191E-3</v>
      </c>
      <c r="N17" s="179">
        <v>40978.963380000001</v>
      </c>
      <c r="O17" s="180">
        <v>4.1254922143622507E-3</v>
      </c>
      <c r="P17" s="179">
        <v>62263.240579999998</v>
      </c>
      <c r="Q17" s="180">
        <v>5.2383879711717339E-3</v>
      </c>
      <c r="R17" s="179">
        <v>35544.930380000005</v>
      </c>
      <c r="S17" s="180">
        <v>1.5876403282060363E-3</v>
      </c>
      <c r="T17" s="179">
        <v>172762.14502000003</v>
      </c>
      <c r="U17" s="180">
        <v>2.3394664889362679E-3</v>
      </c>
      <c r="V17" s="179">
        <v>0</v>
      </c>
      <c r="W17" s="180">
        <v>0</v>
      </c>
      <c r="X17" s="179">
        <v>0</v>
      </c>
      <c r="Y17" s="180">
        <v>0</v>
      </c>
      <c r="Z17" s="179">
        <v>0</v>
      </c>
      <c r="AA17" s="180">
        <v>0</v>
      </c>
      <c r="AB17" s="179">
        <v>0</v>
      </c>
      <c r="AC17" s="180">
        <v>0</v>
      </c>
      <c r="AD17" s="179">
        <v>0</v>
      </c>
      <c r="AE17" s="180">
        <v>0</v>
      </c>
      <c r="AF17" s="179">
        <v>172762.14502000003</v>
      </c>
      <c r="AG17" s="180">
        <v>2.2500358075046643E-3</v>
      </c>
    </row>
    <row r="18" spans="1:33" ht="19.5">
      <c r="A18" s="539" t="s">
        <v>684</v>
      </c>
      <c r="B18" s="179">
        <v>0</v>
      </c>
      <c r="C18" s="180">
        <v>0</v>
      </c>
      <c r="D18" s="179">
        <v>0</v>
      </c>
      <c r="E18" s="180">
        <v>0</v>
      </c>
      <c r="F18" s="179">
        <v>0</v>
      </c>
      <c r="G18" s="180">
        <v>0</v>
      </c>
      <c r="H18" s="179">
        <v>2101.22388</v>
      </c>
      <c r="I18" s="180">
        <v>1.8619998351725293E-2</v>
      </c>
      <c r="J18" s="179">
        <v>2101.22388</v>
      </c>
      <c r="K18" s="180">
        <v>4.7932585202904261E-3</v>
      </c>
      <c r="L18" s="179">
        <v>769168.77896000003</v>
      </c>
      <c r="M18" s="180">
        <v>2.5951045072411714E-2</v>
      </c>
      <c r="N18" s="179">
        <v>18210.909339999998</v>
      </c>
      <c r="O18" s="180">
        <v>1.8333544458397375E-3</v>
      </c>
      <c r="P18" s="179">
        <v>36078.151250000003</v>
      </c>
      <c r="Q18" s="180">
        <v>3.0353600578705126E-3</v>
      </c>
      <c r="R18" s="179">
        <v>58211.229740000002</v>
      </c>
      <c r="S18" s="180">
        <v>2.6000471769580822E-3</v>
      </c>
      <c r="T18" s="179">
        <v>881669.06929000001</v>
      </c>
      <c r="U18" s="180">
        <v>1.1939162029371656E-2</v>
      </c>
      <c r="V18" s="179">
        <v>0</v>
      </c>
      <c r="W18" s="180">
        <v>0</v>
      </c>
      <c r="X18" s="179">
        <v>0</v>
      </c>
      <c r="Y18" s="180">
        <v>0</v>
      </c>
      <c r="Z18" s="179">
        <v>31309.08382</v>
      </c>
      <c r="AA18" s="180">
        <v>8.4323682975118025E-2</v>
      </c>
      <c r="AB18" s="179">
        <v>55531.385539999996</v>
      </c>
      <c r="AC18" s="180">
        <v>6.3911215117426742E-2</v>
      </c>
      <c r="AD18" s="179">
        <v>86840.469359999988</v>
      </c>
      <c r="AE18" s="180">
        <v>3.4781129542513313E-2</v>
      </c>
      <c r="AF18" s="179">
        <v>970610.76252999995</v>
      </c>
      <c r="AG18" s="180">
        <v>1.2641131369311746E-2</v>
      </c>
    </row>
    <row r="19" spans="1:33" ht="19.5">
      <c r="A19" s="176" t="s">
        <v>694</v>
      </c>
      <c r="B19" s="179">
        <v>0</v>
      </c>
      <c r="C19" s="180">
        <v>0</v>
      </c>
      <c r="D19" s="179">
        <v>0</v>
      </c>
      <c r="E19" s="180">
        <v>0</v>
      </c>
      <c r="F19" s="179">
        <v>0</v>
      </c>
      <c r="G19" s="180">
        <v>0</v>
      </c>
      <c r="H19" s="179">
        <v>0</v>
      </c>
      <c r="I19" s="180">
        <v>0</v>
      </c>
      <c r="J19" s="179">
        <v>0</v>
      </c>
      <c r="K19" s="180">
        <v>0</v>
      </c>
      <c r="L19" s="179">
        <v>0</v>
      </c>
      <c r="M19" s="180">
        <v>0</v>
      </c>
      <c r="N19" s="179">
        <v>0</v>
      </c>
      <c r="O19" s="180">
        <v>0</v>
      </c>
      <c r="P19" s="179">
        <v>0</v>
      </c>
      <c r="Q19" s="180">
        <v>0</v>
      </c>
      <c r="R19" s="179">
        <v>0</v>
      </c>
      <c r="S19" s="180">
        <v>0</v>
      </c>
      <c r="T19" s="179">
        <v>0</v>
      </c>
      <c r="U19" s="180">
        <v>0</v>
      </c>
      <c r="V19" s="179">
        <v>44961.3</v>
      </c>
      <c r="W19" s="180">
        <v>4.5379842333267868E-2</v>
      </c>
      <c r="X19" s="179">
        <v>0</v>
      </c>
      <c r="Y19" s="180">
        <v>0</v>
      </c>
      <c r="Z19" s="179">
        <v>0</v>
      </c>
      <c r="AA19" s="180">
        <v>0</v>
      </c>
      <c r="AB19" s="179">
        <v>0</v>
      </c>
      <c r="AC19" s="180">
        <v>0</v>
      </c>
      <c r="AD19" s="179">
        <v>44961.3</v>
      </c>
      <c r="AE19" s="180">
        <v>1.800778843348946E-2</v>
      </c>
      <c r="AF19" s="179">
        <v>44961.3</v>
      </c>
      <c r="AG19" s="180">
        <v>5.8557119061150836E-4</v>
      </c>
    </row>
    <row r="20" spans="1:33" ht="17.25" customHeight="1">
      <c r="A20" s="200" t="s">
        <v>607</v>
      </c>
      <c r="B20" s="179">
        <v>0</v>
      </c>
      <c r="C20" s="180">
        <v>0</v>
      </c>
      <c r="D20" s="179">
        <v>0</v>
      </c>
      <c r="E20" s="180">
        <v>0</v>
      </c>
      <c r="F20" s="179">
        <v>0</v>
      </c>
      <c r="G20" s="180">
        <v>0</v>
      </c>
      <c r="H20" s="179">
        <v>0</v>
      </c>
      <c r="I20" s="180">
        <v>0</v>
      </c>
      <c r="J20" s="179">
        <v>0</v>
      </c>
      <c r="K20" s="180">
        <v>0</v>
      </c>
      <c r="L20" s="179">
        <v>530833.45490000001</v>
      </c>
      <c r="M20" s="180">
        <v>1.7909831094132755E-2</v>
      </c>
      <c r="N20" s="179">
        <v>0</v>
      </c>
      <c r="O20" s="180">
        <v>0</v>
      </c>
      <c r="P20" s="179">
        <v>0</v>
      </c>
      <c r="Q20" s="180">
        <v>0</v>
      </c>
      <c r="R20" s="179">
        <v>0</v>
      </c>
      <c r="S20" s="180">
        <v>0</v>
      </c>
      <c r="T20" s="179">
        <v>530833.45490000001</v>
      </c>
      <c r="U20" s="180">
        <v>7.1883055098733899E-3</v>
      </c>
      <c r="V20" s="179">
        <v>0</v>
      </c>
      <c r="W20" s="180">
        <v>0</v>
      </c>
      <c r="X20" s="179">
        <v>0</v>
      </c>
      <c r="Y20" s="180">
        <v>0</v>
      </c>
      <c r="Z20" s="179">
        <v>0</v>
      </c>
      <c r="AA20" s="180">
        <v>0</v>
      </c>
      <c r="AB20" s="179">
        <v>0</v>
      </c>
      <c r="AC20" s="180">
        <v>0</v>
      </c>
      <c r="AD20" s="179">
        <v>0</v>
      </c>
      <c r="AE20" s="180">
        <v>0</v>
      </c>
      <c r="AF20" s="179">
        <v>530833.45490000001</v>
      </c>
      <c r="AG20" s="180">
        <v>6.9135184748264269E-3</v>
      </c>
    </row>
    <row r="21" spans="1:33" ht="19.5">
      <c r="A21" s="201" t="s">
        <v>753</v>
      </c>
      <c r="B21" s="179">
        <v>29079.79766</v>
      </c>
      <c r="C21" s="180">
        <v>0.1399679172587581</v>
      </c>
      <c r="D21" s="179">
        <v>14708.12671</v>
      </c>
      <c r="E21" s="180">
        <v>0.24556622685518806</v>
      </c>
      <c r="F21" s="179">
        <v>13843.2829</v>
      </c>
      <c r="G21" s="180">
        <v>0.23922270107231677</v>
      </c>
      <c r="H21" s="179">
        <v>13032.525079999999</v>
      </c>
      <c r="I21" s="180">
        <v>0.11548773922577853</v>
      </c>
      <c r="J21" s="179">
        <v>70663.732350000006</v>
      </c>
      <c r="K21" s="180">
        <v>0.16119631058169764</v>
      </c>
      <c r="L21" s="179">
        <v>3178781.4405399999</v>
      </c>
      <c r="M21" s="180">
        <v>0.10724915349572366</v>
      </c>
      <c r="N21" s="179">
        <v>1374670.8683</v>
      </c>
      <c r="O21" s="180">
        <v>0.13839281174325901</v>
      </c>
      <c r="P21" s="179">
        <v>2170119.4751999998</v>
      </c>
      <c r="Q21" s="180">
        <v>0.18257847887449605</v>
      </c>
      <c r="R21" s="179">
        <v>1329686.4666900001</v>
      </c>
      <c r="S21" s="180">
        <v>5.9391419136796644E-2</v>
      </c>
      <c r="T21" s="179">
        <v>8053258.2507300004</v>
      </c>
      <c r="U21" s="180">
        <v>0.10905356495863879</v>
      </c>
      <c r="V21" s="179">
        <v>0</v>
      </c>
      <c r="W21" s="180">
        <v>0</v>
      </c>
      <c r="X21" s="179">
        <v>5260.1998300000005</v>
      </c>
      <c r="Y21" s="180">
        <v>1.9789095904944508E-2</v>
      </c>
      <c r="Z21" s="179">
        <v>0</v>
      </c>
      <c r="AA21" s="180">
        <v>0</v>
      </c>
      <c r="AB21" s="179">
        <v>0</v>
      </c>
      <c r="AC21" s="180">
        <v>0</v>
      </c>
      <c r="AD21" s="179">
        <v>5260.1998300000005</v>
      </c>
      <c r="AE21" s="180">
        <v>2.1068021978127242E-3</v>
      </c>
      <c r="AF21" s="179">
        <v>8129182.1829100009</v>
      </c>
      <c r="AG21" s="180">
        <v>0.10587360440077287</v>
      </c>
    </row>
    <row r="22" spans="1:33" ht="19.5">
      <c r="A22" s="201" t="s">
        <v>754</v>
      </c>
      <c r="B22" s="179">
        <v>29079.79766</v>
      </c>
      <c r="C22" s="180">
        <v>0.1399679172587581</v>
      </c>
      <c r="D22" s="179">
        <v>7675.6065899999994</v>
      </c>
      <c r="E22" s="180">
        <v>0.12815158492274889</v>
      </c>
      <c r="F22" s="179">
        <v>5572.5869499999999</v>
      </c>
      <c r="G22" s="180">
        <v>9.6298638969470413E-2</v>
      </c>
      <c r="H22" s="179">
        <v>11203.503429999999</v>
      </c>
      <c r="I22" s="180">
        <v>9.9279861315943477E-2</v>
      </c>
      <c r="J22" s="179">
        <v>53531.494629999994</v>
      </c>
      <c r="K22" s="180">
        <v>0.12211468524673759</v>
      </c>
      <c r="L22" s="179">
        <v>3178781.4405399999</v>
      </c>
      <c r="M22" s="180">
        <v>0.10724915349572366</v>
      </c>
      <c r="N22" s="179">
        <v>533302.85052999994</v>
      </c>
      <c r="O22" s="180">
        <v>5.3689419553069967E-2</v>
      </c>
      <c r="P22" s="179">
        <v>1349136.25682</v>
      </c>
      <c r="Q22" s="180">
        <v>0.11350676696817612</v>
      </c>
      <c r="R22" s="179">
        <v>762913.26534000004</v>
      </c>
      <c r="S22" s="180">
        <v>3.4076079317872515E-2</v>
      </c>
      <c r="T22" s="179">
        <v>5824133.8132300004</v>
      </c>
      <c r="U22" s="180">
        <v>7.8867774427984955E-2</v>
      </c>
      <c r="V22" s="179">
        <v>0</v>
      </c>
      <c r="W22" s="180">
        <v>0</v>
      </c>
      <c r="X22" s="179">
        <v>0</v>
      </c>
      <c r="Y22" s="180">
        <v>0</v>
      </c>
      <c r="Z22" s="179">
        <v>0</v>
      </c>
      <c r="AA22" s="180">
        <v>0</v>
      </c>
      <c r="AB22" s="179">
        <v>0</v>
      </c>
      <c r="AC22" s="180">
        <v>0</v>
      </c>
      <c r="AD22" s="179">
        <v>0</v>
      </c>
      <c r="AE22" s="180">
        <v>0</v>
      </c>
      <c r="AF22" s="179">
        <v>5877665.3078600001</v>
      </c>
      <c r="AG22" s="180">
        <v>7.655008801657287E-2</v>
      </c>
    </row>
    <row r="23" spans="1:33" ht="19.5">
      <c r="A23" s="201" t="s">
        <v>755</v>
      </c>
      <c r="B23" s="179">
        <v>0</v>
      </c>
      <c r="C23" s="180">
        <v>0</v>
      </c>
      <c r="D23" s="179">
        <v>1377.6709900000001</v>
      </c>
      <c r="E23" s="180">
        <v>2.3001533338173934E-2</v>
      </c>
      <c r="F23" s="179">
        <v>0</v>
      </c>
      <c r="G23" s="180">
        <v>0</v>
      </c>
      <c r="H23" s="179">
        <v>0</v>
      </c>
      <c r="I23" s="180">
        <v>0</v>
      </c>
      <c r="J23" s="179">
        <v>1377.6709900000001</v>
      </c>
      <c r="K23" s="180">
        <v>3.1427080540196634E-3</v>
      </c>
      <c r="L23" s="179">
        <v>0</v>
      </c>
      <c r="M23" s="180">
        <v>0</v>
      </c>
      <c r="N23" s="179">
        <v>150291.33537000002</v>
      </c>
      <c r="O23" s="180">
        <v>1.5130342078336901E-2</v>
      </c>
      <c r="P23" s="179">
        <v>0</v>
      </c>
      <c r="Q23" s="180">
        <v>0</v>
      </c>
      <c r="R23" s="179">
        <v>0</v>
      </c>
      <c r="S23" s="180">
        <v>0</v>
      </c>
      <c r="T23" s="179">
        <v>150291.33537000002</v>
      </c>
      <c r="U23" s="180">
        <v>2.0351769922449937E-3</v>
      </c>
      <c r="V23" s="179">
        <v>0</v>
      </c>
      <c r="W23" s="180">
        <v>0</v>
      </c>
      <c r="X23" s="179">
        <v>5260.1998300000005</v>
      </c>
      <c r="Y23" s="180">
        <v>1.9789095904944508E-2</v>
      </c>
      <c r="Z23" s="179">
        <v>0</v>
      </c>
      <c r="AA23" s="180">
        <v>0</v>
      </c>
      <c r="AB23" s="179">
        <v>0</v>
      </c>
      <c r="AC23" s="180">
        <v>0</v>
      </c>
      <c r="AD23" s="179">
        <v>5260.1998300000005</v>
      </c>
      <c r="AE23" s="180">
        <v>2.1068021978127242E-3</v>
      </c>
      <c r="AF23" s="179">
        <v>156929.20619000003</v>
      </c>
      <c r="AG23" s="180">
        <v>2.0438292956475282E-3</v>
      </c>
    </row>
    <row r="24" spans="1:33" ht="19.5">
      <c r="A24" s="201" t="s">
        <v>570</v>
      </c>
      <c r="B24" s="179">
        <v>0</v>
      </c>
      <c r="C24" s="180">
        <v>0</v>
      </c>
      <c r="D24" s="179">
        <v>0</v>
      </c>
      <c r="E24" s="180">
        <v>0</v>
      </c>
      <c r="F24" s="179">
        <v>0</v>
      </c>
      <c r="G24" s="180">
        <v>0</v>
      </c>
      <c r="H24" s="179">
        <v>0</v>
      </c>
      <c r="I24" s="180">
        <v>0</v>
      </c>
      <c r="J24" s="179">
        <v>0</v>
      </c>
      <c r="K24" s="180">
        <v>0</v>
      </c>
      <c r="L24" s="179">
        <v>0</v>
      </c>
      <c r="M24" s="180">
        <v>0</v>
      </c>
      <c r="N24" s="179">
        <v>0</v>
      </c>
      <c r="O24" s="180">
        <v>0</v>
      </c>
      <c r="P24" s="179">
        <v>0</v>
      </c>
      <c r="Q24" s="180">
        <v>0</v>
      </c>
      <c r="R24" s="179">
        <v>0</v>
      </c>
      <c r="S24" s="180">
        <v>0</v>
      </c>
      <c r="T24" s="179">
        <v>0</v>
      </c>
      <c r="U24" s="180">
        <v>0</v>
      </c>
      <c r="V24" s="179">
        <v>0</v>
      </c>
      <c r="W24" s="180">
        <v>0</v>
      </c>
      <c r="X24" s="179">
        <v>0</v>
      </c>
      <c r="Y24" s="180">
        <v>0</v>
      </c>
      <c r="Z24" s="179">
        <v>0</v>
      </c>
      <c r="AA24" s="180">
        <v>0</v>
      </c>
      <c r="AB24" s="179">
        <v>0</v>
      </c>
      <c r="AC24" s="180">
        <v>0</v>
      </c>
      <c r="AD24" s="179">
        <v>0</v>
      </c>
      <c r="AE24" s="180">
        <v>0</v>
      </c>
      <c r="AF24" s="179">
        <v>0</v>
      </c>
      <c r="AG24" s="180">
        <v>0</v>
      </c>
    </row>
    <row r="25" spans="1:33" ht="19.5">
      <c r="A25" s="201" t="s">
        <v>756</v>
      </c>
      <c r="B25" s="179">
        <v>0</v>
      </c>
      <c r="C25" s="180">
        <v>0</v>
      </c>
      <c r="D25" s="179">
        <v>0</v>
      </c>
      <c r="E25" s="180">
        <v>0</v>
      </c>
      <c r="F25" s="179">
        <v>0</v>
      </c>
      <c r="G25" s="180">
        <v>0</v>
      </c>
      <c r="H25" s="179">
        <v>0</v>
      </c>
      <c r="I25" s="180">
        <v>0</v>
      </c>
      <c r="J25" s="179">
        <v>0</v>
      </c>
      <c r="K25" s="180">
        <v>0</v>
      </c>
      <c r="L25" s="179">
        <v>0</v>
      </c>
      <c r="M25" s="180">
        <v>0</v>
      </c>
      <c r="N25" s="179">
        <v>0</v>
      </c>
      <c r="O25" s="180">
        <v>0</v>
      </c>
      <c r="P25" s="179">
        <v>0</v>
      </c>
      <c r="Q25" s="180">
        <v>0</v>
      </c>
      <c r="R25" s="179">
        <v>0</v>
      </c>
      <c r="S25" s="180">
        <v>0</v>
      </c>
      <c r="T25" s="179">
        <v>0</v>
      </c>
      <c r="U25" s="180">
        <v>0</v>
      </c>
      <c r="V25" s="179">
        <v>0</v>
      </c>
      <c r="W25" s="180">
        <v>0</v>
      </c>
      <c r="X25" s="179">
        <v>0</v>
      </c>
      <c r="Y25" s="180">
        <v>0</v>
      </c>
      <c r="Z25" s="179">
        <v>0</v>
      </c>
      <c r="AA25" s="180">
        <v>0</v>
      </c>
      <c r="AB25" s="179">
        <v>0</v>
      </c>
      <c r="AC25" s="180">
        <v>0</v>
      </c>
      <c r="AD25" s="179">
        <v>0</v>
      </c>
      <c r="AE25" s="180">
        <v>0</v>
      </c>
      <c r="AF25" s="179">
        <v>0</v>
      </c>
      <c r="AG25" s="180">
        <v>0</v>
      </c>
    </row>
    <row r="26" spans="1:33" ht="19.5">
      <c r="A26" s="539" t="s">
        <v>683</v>
      </c>
      <c r="B26" s="179">
        <v>0</v>
      </c>
      <c r="C26" s="180">
        <v>0</v>
      </c>
      <c r="D26" s="179">
        <v>0</v>
      </c>
      <c r="E26" s="180">
        <v>0</v>
      </c>
      <c r="F26" s="179">
        <v>279.47314</v>
      </c>
      <c r="G26" s="180">
        <v>4.8295133394956292E-3</v>
      </c>
      <c r="H26" s="179">
        <v>0</v>
      </c>
      <c r="I26" s="180">
        <v>0</v>
      </c>
      <c r="J26" s="179">
        <v>279.47314</v>
      </c>
      <c r="K26" s="180">
        <v>6.3752702520081738E-4</v>
      </c>
      <c r="L26" s="179">
        <v>0</v>
      </c>
      <c r="M26" s="180">
        <v>0</v>
      </c>
      <c r="N26" s="179">
        <v>0</v>
      </c>
      <c r="O26" s="180">
        <v>0</v>
      </c>
      <c r="P26" s="179">
        <v>13694.152769999999</v>
      </c>
      <c r="Q26" s="180">
        <v>1.1521290006353869E-3</v>
      </c>
      <c r="R26" s="179">
        <v>0</v>
      </c>
      <c r="S26" s="180">
        <v>0</v>
      </c>
      <c r="T26" s="179">
        <v>13694.152769999999</v>
      </c>
      <c r="U26" s="180">
        <v>1.8543999610609122E-4</v>
      </c>
      <c r="V26" s="179">
        <v>0</v>
      </c>
      <c r="W26" s="180">
        <v>0</v>
      </c>
      <c r="X26" s="179">
        <v>0</v>
      </c>
      <c r="Y26" s="180">
        <v>0</v>
      </c>
      <c r="Z26" s="179">
        <v>0</v>
      </c>
      <c r="AA26" s="180">
        <v>0</v>
      </c>
      <c r="AB26" s="179">
        <v>0</v>
      </c>
      <c r="AC26" s="180">
        <v>0</v>
      </c>
      <c r="AD26" s="179">
        <v>0</v>
      </c>
      <c r="AE26" s="180">
        <v>0</v>
      </c>
      <c r="AF26" s="179">
        <v>13973.625909999999</v>
      </c>
      <c r="AG26" s="180">
        <v>1.8199101808173969E-4</v>
      </c>
    </row>
    <row r="27" spans="1:33" ht="39">
      <c r="A27" s="539" t="s">
        <v>701</v>
      </c>
      <c r="B27" s="179">
        <v>0</v>
      </c>
      <c r="C27" s="180">
        <v>0</v>
      </c>
      <c r="D27" s="179">
        <v>5654.8491299999996</v>
      </c>
      <c r="E27" s="180">
        <v>9.4413108594265216E-2</v>
      </c>
      <c r="F27" s="179">
        <v>7991.2228099999993</v>
      </c>
      <c r="G27" s="180">
        <v>0.1380945487633507</v>
      </c>
      <c r="H27" s="179">
        <v>1829.0216499999999</v>
      </c>
      <c r="I27" s="180">
        <v>1.620787790983504E-2</v>
      </c>
      <c r="J27" s="179">
        <v>15475.093589999999</v>
      </c>
      <c r="K27" s="180">
        <v>3.5301390255739556E-2</v>
      </c>
      <c r="L27" s="179">
        <v>0</v>
      </c>
      <c r="M27" s="180">
        <v>0</v>
      </c>
      <c r="N27" s="179">
        <v>691076.68239999993</v>
      </c>
      <c r="O27" s="180">
        <v>6.9573050111852136E-2</v>
      </c>
      <c r="P27" s="179">
        <v>807289.06561000005</v>
      </c>
      <c r="Q27" s="180">
        <v>6.7919582905684547E-2</v>
      </c>
      <c r="R27" s="179">
        <v>566773.20134999999</v>
      </c>
      <c r="S27" s="180">
        <v>2.5315339818924126E-2</v>
      </c>
      <c r="T27" s="179">
        <v>2065138.94936</v>
      </c>
      <c r="U27" s="180">
        <v>2.7965173542302737E-2</v>
      </c>
      <c r="V27" s="179">
        <v>0</v>
      </c>
      <c r="W27" s="180">
        <v>0</v>
      </c>
      <c r="X27" s="179">
        <v>0</v>
      </c>
      <c r="Y27" s="180">
        <v>0</v>
      </c>
      <c r="Z27" s="179">
        <v>0</v>
      </c>
      <c r="AA27" s="180">
        <v>0</v>
      </c>
      <c r="AB27" s="179">
        <v>0</v>
      </c>
      <c r="AC27" s="180">
        <v>0</v>
      </c>
      <c r="AD27" s="179">
        <v>0</v>
      </c>
      <c r="AE27" s="180">
        <v>0</v>
      </c>
      <c r="AF27" s="179">
        <v>2080614.0429499999</v>
      </c>
      <c r="AG27" s="180">
        <v>2.7097696070470727E-2</v>
      </c>
    </row>
    <row r="28" spans="1:33" ht="19.5" customHeight="1">
      <c r="A28" s="176" t="s">
        <v>694</v>
      </c>
      <c r="B28" s="179">
        <v>0</v>
      </c>
      <c r="C28" s="180">
        <v>0</v>
      </c>
      <c r="D28" s="179">
        <v>0</v>
      </c>
      <c r="E28" s="180">
        <v>0</v>
      </c>
      <c r="F28" s="179">
        <v>0</v>
      </c>
      <c r="G28" s="180">
        <v>0</v>
      </c>
      <c r="H28" s="179">
        <v>0</v>
      </c>
      <c r="I28" s="180">
        <v>0</v>
      </c>
      <c r="J28" s="179">
        <v>0</v>
      </c>
      <c r="K28" s="180">
        <v>0</v>
      </c>
      <c r="L28" s="179">
        <v>0</v>
      </c>
      <c r="M28" s="180">
        <v>0</v>
      </c>
      <c r="N28" s="179">
        <v>0</v>
      </c>
      <c r="O28" s="180">
        <v>0</v>
      </c>
      <c r="P28" s="179">
        <v>0</v>
      </c>
      <c r="Q28" s="180">
        <v>0</v>
      </c>
      <c r="R28" s="179">
        <v>0</v>
      </c>
      <c r="S28" s="180">
        <v>0</v>
      </c>
      <c r="T28" s="179">
        <v>0</v>
      </c>
      <c r="U28" s="180">
        <v>0</v>
      </c>
      <c r="V28" s="179">
        <v>0</v>
      </c>
      <c r="W28" s="180">
        <v>0</v>
      </c>
      <c r="X28" s="179">
        <v>0</v>
      </c>
      <c r="Y28" s="180">
        <v>0</v>
      </c>
      <c r="Z28" s="179">
        <v>0</v>
      </c>
      <c r="AA28" s="180">
        <v>0</v>
      </c>
      <c r="AB28" s="179">
        <v>0</v>
      </c>
      <c r="AC28" s="180">
        <v>0</v>
      </c>
      <c r="AD28" s="179">
        <v>0</v>
      </c>
      <c r="AE28" s="180">
        <v>0</v>
      </c>
      <c r="AF28" s="179">
        <v>0</v>
      </c>
      <c r="AG28" s="180">
        <v>0</v>
      </c>
    </row>
    <row r="29" spans="1:33" ht="19.5">
      <c r="A29" s="201" t="s">
        <v>607</v>
      </c>
      <c r="B29" s="179">
        <v>0</v>
      </c>
      <c r="C29" s="180">
        <v>0</v>
      </c>
      <c r="D29" s="179">
        <v>0</v>
      </c>
      <c r="E29" s="180">
        <v>0</v>
      </c>
      <c r="F29" s="179">
        <v>0</v>
      </c>
      <c r="G29" s="180">
        <v>0</v>
      </c>
      <c r="H29" s="179">
        <v>0</v>
      </c>
      <c r="I29" s="180">
        <v>0</v>
      </c>
      <c r="J29" s="179">
        <v>0</v>
      </c>
      <c r="K29" s="180">
        <v>0</v>
      </c>
      <c r="L29" s="179">
        <v>0</v>
      </c>
      <c r="M29" s="180">
        <v>0</v>
      </c>
      <c r="N29" s="179">
        <v>0</v>
      </c>
      <c r="O29" s="180">
        <v>0</v>
      </c>
      <c r="P29" s="179">
        <v>0</v>
      </c>
      <c r="Q29" s="180">
        <v>0</v>
      </c>
      <c r="R29" s="179">
        <v>0</v>
      </c>
      <c r="S29" s="180">
        <v>0</v>
      </c>
      <c r="T29" s="179">
        <v>0</v>
      </c>
      <c r="U29" s="180">
        <v>0</v>
      </c>
      <c r="V29" s="179">
        <v>0</v>
      </c>
      <c r="W29" s="180">
        <v>0</v>
      </c>
      <c r="X29" s="179">
        <v>0</v>
      </c>
      <c r="Y29" s="180">
        <v>0</v>
      </c>
      <c r="Z29" s="179">
        <v>0</v>
      </c>
      <c r="AA29" s="180">
        <v>0</v>
      </c>
      <c r="AB29" s="179">
        <v>0</v>
      </c>
      <c r="AC29" s="180">
        <v>0</v>
      </c>
      <c r="AD29" s="179">
        <v>0</v>
      </c>
      <c r="AE29" s="180">
        <v>0</v>
      </c>
      <c r="AF29" s="179">
        <v>0</v>
      </c>
      <c r="AG29" s="180">
        <v>0</v>
      </c>
    </row>
    <row r="30" spans="1:33" ht="19.5">
      <c r="A30" s="201" t="s">
        <v>1029</v>
      </c>
      <c r="B30" s="179">
        <v>0</v>
      </c>
      <c r="C30" s="180">
        <v>0</v>
      </c>
      <c r="D30" s="179">
        <v>0</v>
      </c>
      <c r="E30" s="180">
        <v>0</v>
      </c>
      <c r="F30" s="179">
        <v>0</v>
      </c>
      <c r="G30" s="180">
        <v>0</v>
      </c>
      <c r="H30" s="179">
        <v>0</v>
      </c>
      <c r="I30" s="180">
        <v>0</v>
      </c>
      <c r="J30" s="179">
        <v>0</v>
      </c>
      <c r="K30" s="180">
        <v>0</v>
      </c>
      <c r="L30" s="179">
        <v>0</v>
      </c>
      <c r="M30" s="180">
        <v>0</v>
      </c>
      <c r="N30" s="179">
        <v>0</v>
      </c>
      <c r="O30" s="180">
        <v>0</v>
      </c>
      <c r="P30" s="179">
        <v>0</v>
      </c>
      <c r="Q30" s="180">
        <v>0</v>
      </c>
      <c r="R30" s="179">
        <v>0</v>
      </c>
      <c r="S30" s="180">
        <v>0</v>
      </c>
      <c r="T30" s="179">
        <v>0</v>
      </c>
      <c r="U30" s="180">
        <v>0</v>
      </c>
      <c r="V30" s="179">
        <v>0</v>
      </c>
      <c r="W30" s="180">
        <v>0</v>
      </c>
      <c r="X30" s="179">
        <v>0</v>
      </c>
      <c r="Y30" s="180">
        <v>0</v>
      </c>
      <c r="Z30" s="179">
        <v>0</v>
      </c>
      <c r="AA30" s="180">
        <v>0</v>
      </c>
      <c r="AB30" s="179">
        <v>0</v>
      </c>
      <c r="AC30" s="180">
        <v>0</v>
      </c>
      <c r="AD30" s="179">
        <v>0</v>
      </c>
      <c r="AE30" s="180">
        <v>0</v>
      </c>
      <c r="AF30" s="179">
        <v>0</v>
      </c>
      <c r="AG30" s="180">
        <v>0</v>
      </c>
    </row>
    <row r="31" spans="1:33" ht="18">
      <c r="A31" s="200" t="s">
        <v>757</v>
      </c>
      <c r="B31" s="177">
        <v>208009.83418999999</v>
      </c>
      <c r="C31" s="178">
        <v>1.0012003385072354</v>
      </c>
      <c r="D31" s="177">
        <v>59959.645189999996</v>
      </c>
      <c r="E31" s="178">
        <v>1.0010835589873788</v>
      </c>
      <c r="F31" s="177">
        <v>58980.324420000004</v>
      </c>
      <c r="G31" s="178">
        <v>1.0192259032627242</v>
      </c>
      <c r="H31" s="177">
        <v>113456.76955</v>
      </c>
      <c r="I31" s="178">
        <v>1.0053973220659744</v>
      </c>
      <c r="J31" s="177">
        <v>440406.57334999996</v>
      </c>
      <c r="K31" s="178">
        <v>1.0046442838360463</v>
      </c>
      <c r="L31" s="177">
        <v>29696257.4694</v>
      </c>
      <c r="M31" s="178">
        <v>1.0019243333203718</v>
      </c>
      <c r="N31" s="177">
        <v>10030947.182360001</v>
      </c>
      <c r="O31" s="178">
        <v>1.0098497153225241</v>
      </c>
      <c r="P31" s="177">
        <v>12184008.482319999</v>
      </c>
      <c r="Q31" s="178">
        <v>1.0250761585792081</v>
      </c>
      <c r="R31" s="177">
        <v>22572108.617119998</v>
      </c>
      <c r="S31" s="178">
        <v>1.0081997502898665</v>
      </c>
      <c r="T31" s="177">
        <v>74483321.751199991</v>
      </c>
      <c r="U31" s="178">
        <v>1.0086193083642128</v>
      </c>
      <c r="V31" s="177">
        <v>994050.97152000002</v>
      </c>
      <c r="W31" s="178">
        <v>1.0033045387657686</v>
      </c>
      <c r="X31" s="177">
        <v>269156.47899000003</v>
      </c>
      <c r="Y31" s="178">
        <v>1.0125781430950489</v>
      </c>
      <c r="Z31" s="177">
        <v>371993.152</v>
      </c>
      <c r="AA31" s="178">
        <v>1.0018764138388925</v>
      </c>
      <c r="AB31" s="177">
        <v>869444.86546</v>
      </c>
      <c r="AC31" s="178">
        <v>1.0006463424027185</v>
      </c>
      <c r="AD31" s="177">
        <v>2504645.4679700001</v>
      </c>
      <c r="AE31" s="178">
        <v>1.0031543947372956</v>
      </c>
      <c r="AF31" s="177">
        <v>77428373.792519987</v>
      </c>
      <c r="AG31" s="178">
        <v>1.0084189075671488</v>
      </c>
    </row>
    <row r="32" spans="1:33" ht="18">
      <c r="A32" s="200" t="s">
        <v>758</v>
      </c>
      <c r="B32" s="177">
        <v>249.38287</v>
      </c>
      <c r="C32" s="178">
        <v>1.2003385072353915E-3</v>
      </c>
      <c r="D32" s="177">
        <v>64.89949</v>
      </c>
      <c r="E32" s="178">
        <v>1.0835589873787542E-3</v>
      </c>
      <c r="F32" s="177">
        <v>1112.5600400000001</v>
      </c>
      <c r="G32" s="178">
        <v>1.9225903262724248E-2</v>
      </c>
      <c r="H32" s="177">
        <v>609.07534999999996</v>
      </c>
      <c r="I32" s="178">
        <v>5.3973220659744763E-3</v>
      </c>
      <c r="J32" s="177">
        <v>2035.9177500000001</v>
      </c>
      <c r="K32" s="178">
        <v>4.6442838360460734E-3</v>
      </c>
      <c r="L32" s="177">
        <v>57035.741959999999</v>
      </c>
      <c r="M32" s="178">
        <v>1.9243333203717795E-3</v>
      </c>
      <c r="N32" s="177">
        <v>97838.294810000007</v>
      </c>
      <c r="O32" s="178">
        <v>9.8497153225239453E-3</v>
      </c>
      <c r="P32" s="177">
        <v>298054.07751999999</v>
      </c>
      <c r="Q32" s="178">
        <v>2.5076158579207947E-2</v>
      </c>
      <c r="R32" s="177">
        <v>183580.34122</v>
      </c>
      <c r="S32" s="178">
        <v>8.1997502898667075E-3</v>
      </c>
      <c r="T32" s="177">
        <v>636508.45551</v>
      </c>
      <c r="U32" s="178">
        <v>8.6193083642127754E-3</v>
      </c>
      <c r="V32" s="177">
        <v>3274.0607099999997</v>
      </c>
      <c r="W32" s="178">
        <v>3.3045387657684956E-3</v>
      </c>
      <c r="X32" s="177">
        <v>3343.4345099999996</v>
      </c>
      <c r="Y32" s="178">
        <v>1.2578143095048757E-2</v>
      </c>
      <c r="Z32" s="177">
        <v>696.70579000000009</v>
      </c>
      <c r="AA32" s="178">
        <v>1.8764138388923689E-3</v>
      </c>
      <c r="AB32" s="177">
        <v>561.59609999999998</v>
      </c>
      <c r="AC32" s="178">
        <v>6.4634240271844469E-4</v>
      </c>
      <c r="AD32" s="177">
        <v>7875.7971099999986</v>
      </c>
      <c r="AE32" s="178">
        <v>3.1543947372955792E-3</v>
      </c>
      <c r="AF32" s="177">
        <v>646420.17037000007</v>
      </c>
      <c r="AG32" s="178">
        <v>8.4189075671489699E-3</v>
      </c>
    </row>
    <row r="33" spans="1:33" ht="22.5" customHeight="1">
      <c r="A33" s="460" t="s">
        <v>759</v>
      </c>
      <c r="B33" s="387">
        <v>207760.45131999999</v>
      </c>
      <c r="C33" s="637">
        <v>1</v>
      </c>
      <c r="D33" s="387">
        <v>59894.745699999999</v>
      </c>
      <c r="E33" s="637">
        <v>1</v>
      </c>
      <c r="F33" s="387">
        <v>57867.764380000001</v>
      </c>
      <c r="G33" s="637">
        <v>1</v>
      </c>
      <c r="H33" s="387">
        <v>112847.6942</v>
      </c>
      <c r="I33" s="637">
        <v>1</v>
      </c>
      <c r="J33" s="387">
        <v>438370.65559999994</v>
      </c>
      <c r="K33" s="637">
        <v>1</v>
      </c>
      <c r="L33" s="387">
        <v>29639221.72744</v>
      </c>
      <c r="M33" s="637">
        <v>1</v>
      </c>
      <c r="N33" s="387">
        <v>9933108.8875500001</v>
      </c>
      <c r="O33" s="637">
        <v>1</v>
      </c>
      <c r="P33" s="387">
        <v>11885954.4048</v>
      </c>
      <c r="Q33" s="637">
        <v>1</v>
      </c>
      <c r="R33" s="387">
        <v>22388528.275900003</v>
      </c>
      <c r="S33" s="637">
        <v>1</v>
      </c>
      <c r="T33" s="387">
        <v>73846813.29569</v>
      </c>
      <c r="U33" s="637">
        <v>1</v>
      </c>
      <c r="V33" s="387">
        <v>990776.91080999991</v>
      </c>
      <c r="W33" s="637">
        <v>1</v>
      </c>
      <c r="X33" s="387">
        <v>265813.04447999998</v>
      </c>
      <c r="Y33" s="637">
        <v>1</v>
      </c>
      <c r="Z33" s="387">
        <v>371296.44620999997</v>
      </c>
      <c r="AA33" s="637">
        <v>1</v>
      </c>
      <c r="AB33" s="387">
        <v>868883.26936000003</v>
      </c>
      <c r="AC33" s="637">
        <v>1</v>
      </c>
      <c r="AD33" s="387">
        <v>2496769.67086</v>
      </c>
      <c r="AE33" s="637">
        <v>1</v>
      </c>
      <c r="AF33" s="387">
        <v>76781953.622150004</v>
      </c>
      <c r="AG33" s="637">
        <v>1</v>
      </c>
    </row>
    <row r="34" spans="1:33" ht="19.5">
      <c r="A34" s="176" t="s">
        <v>722</v>
      </c>
      <c r="B34" s="179">
        <v>399.13162</v>
      </c>
      <c r="C34" s="180">
        <v>1.9211145213832992E-3</v>
      </c>
      <c r="D34" s="179">
        <v>62.16104</v>
      </c>
      <c r="E34" s="180">
        <v>1.0378379484462857E-3</v>
      </c>
      <c r="F34" s="179">
        <v>70.564750000000004</v>
      </c>
      <c r="G34" s="180">
        <v>1.2194137920487607E-3</v>
      </c>
      <c r="H34" s="179">
        <v>319.49194</v>
      </c>
      <c r="I34" s="180">
        <v>2.8311782732021473E-3</v>
      </c>
      <c r="J34" s="179">
        <v>851.34935000000007</v>
      </c>
      <c r="K34" s="180">
        <v>1.9420765033525203E-3</v>
      </c>
      <c r="L34" s="179">
        <v>9122.2800000000007</v>
      </c>
      <c r="M34" s="180">
        <v>3.0777731223470659E-4</v>
      </c>
      <c r="N34" s="179">
        <v>13800.881579999999</v>
      </c>
      <c r="O34" s="180">
        <v>1.3893818880106918E-3</v>
      </c>
      <c r="P34" s="179">
        <v>3648.9360000000001</v>
      </c>
      <c r="Q34" s="180">
        <v>3.0699562489709881E-4</v>
      </c>
      <c r="R34" s="179">
        <v>2258.8000000000002</v>
      </c>
      <c r="S34" s="180">
        <v>1.0089095505359643E-4</v>
      </c>
      <c r="T34" s="179">
        <v>28830.897580000001</v>
      </c>
      <c r="U34" s="175">
        <v>3.9041491830606433E-4</v>
      </c>
      <c r="V34" s="179">
        <v>1065.0782400000001</v>
      </c>
      <c r="W34" s="180">
        <v>1.0749929962833467E-3</v>
      </c>
      <c r="X34" s="179">
        <v>1040.5853100000002</v>
      </c>
      <c r="Y34" s="180">
        <v>3.914726277017961E-3</v>
      </c>
      <c r="Z34" s="179">
        <v>154.66891000000001</v>
      </c>
      <c r="AA34" s="180">
        <v>4.1656447719545765E-4</v>
      </c>
      <c r="AB34" s="179">
        <v>2365.51665</v>
      </c>
      <c r="AC34" s="180">
        <v>2.7224792252501153E-3</v>
      </c>
      <c r="AD34" s="179">
        <v>4625.8491100000001</v>
      </c>
      <c r="AE34" s="180">
        <v>1.8527336197602274E-3</v>
      </c>
      <c r="AF34" s="179">
        <v>34308.096040000004</v>
      </c>
      <c r="AG34" s="180">
        <v>4.4682499495692465E-4</v>
      </c>
    </row>
    <row r="35" spans="1:33" ht="28.5">
      <c r="A35" s="176" t="s">
        <v>723</v>
      </c>
      <c r="B35" s="179">
        <v>0</v>
      </c>
      <c r="C35" s="180">
        <v>0</v>
      </c>
      <c r="D35" s="179">
        <v>0</v>
      </c>
      <c r="E35" s="180">
        <v>0</v>
      </c>
      <c r="F35" s="179">
        <v>1089.3483700000002</v>
      </c>
      <c r="G35" s="180">
        <v>1.8824787542276226E-2</v>
      </c>
      <c r="H35" s="179">
        <v>0</v>
      </c>
      <c r="I35" s="180">
        <v>0</v>
      </c>
      <c r="J35" s="179">
        <v>1089.3483700000002</v>
      </c>
      <c r="K35" s="180">
        <v>2.4849938199193646E-3</v>
      </c>
      <c r="L35" s="179">
        <v>0</v>
      </c>
      <c r="M35" s="180">
        <v>0</v>
      </c>
      <c r="N35" s="179">
        <v>93161.561589999998</v>
      </c>
      <c r="O35" s="180">
        <v>9.3788926150570259E-3</v>
      </c>
      <c r="P35" s="179">
        <v>293001.37588000001</v>
      </c>
      <c r="Q35" s="180">
        <v>2.4651060058052631E-2</v>
      </c>
      <c r="R35" s="179">
        <v>0</v>
      </c>
      <c r="S35" s="180">
        <v>0</v>
      </c>
      <c r="T35" s="179">
        <v>386162.93747</v>
      </c>
      <c r="U35" s="175">
        <v>5.2292430808593615E-3</v>
      </c>
      <c r="V35" s="179">
        <v>0</v>
      </c>
      <c r="W35" s="180">
        <v>0</v>
      </c>
      <c r="X35" s="179">
        <v>2907.5422899999999</v>
      </c>
      <c r="Y35" s="180">
        <v>1.0938297989430561E-2</v>
      </c>
      <c r="Z35" s="179">
        <v>0</v>
      </c>
      <c r="AA35" s="180">
        <v>0</v>
      </c>
      <c r="AB35" s="179">
        <v>0</v>
      </c>
      <c r="AC35" s="180">
        <v>0</v>
      </c>
      <c r="AD35" s="179">
        <v>2907.5422899999999</v>
      </c>
      <c r="AE35" s="180">
        <v>1.1645216312638528E-3</v>
      </c>
      <c r="AF35" s="179">
        <v>390159.82813000004</v>
      </c>
      <c r="AG35" s="175">
        <v>5.0814001171422003E-3</v>
      </c>
    </row>
    <row r="36" spans="1:33" ht="12.75" customHeight="1">
      <c r="A36" s="37" t="s">
        <v>458</v>
      </c>
    </row>
    <row r="37" spans="1:33" ht="12.75" customHeight="1">
      <c r="A37" s="37"/>
    </row>
    <row r="38" spans="1:33" ht="12.75" customHeight="1">
      <c r="A38" s="634"/>
      <c r="L38" s="330"/>
    </row>
    <row r="39" spans="1:33" ht="12.75" customHeight="1">
      <c r="A39" s="73" t="s">
        <v>312</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352</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3"/>
  <sheetViews>
    <sheetView showGridLines="0" zoomScaleNormal="100" workbookViewId="0"/>
  </sheetViews>
  <sheetFormatPr defaultRowHeight="15"/>
  <cols>
    <col min="1" max="1" width="23.7109375" customWidth="1"/>
  </cols>
  <sheetData>
    <row r="1" spans="1:9" ht="12.75" customHeight="1">
      <c r="A1" s="352" t="s">
        <v>871</v>
      </c>
      <c r="H1" s="353" t="str">
        <f>Naslovnica!A20</f>
        <v>Lipanj 2016.</v>
      </c>
    </row>
    <row r="2" spans="1:9" ht="12.75" customHeight="1">
      <c r="A2" s="112" t="s">
        <v>872</v>
      </c>
      <c r="H2" s="113" t="str">
        <f>Naslovnica!A24</f>
        <v>June 2016</v>
      </c>
    </row>
    <row r="3" spans="1:9" ht="12.75" customHeight="1"/>
    <row r="4" spans="1:9" ht="33.75">
      <c r="A4" s="388" t="s">
        <v>464</v>
      </c>
      <c r="B4" s="389" t="s">
        <v>136</v>
      </c>
      <c r="C4" s="389" t="s">
        <v>137</v>
      </c>
      <c r="D4" s="389" t="s">
        <v>138</v>
      </c>
      <c r="E4" s="389" t="s">
        <v>139</v>
      </c>
      <c r="F4" s="389" t="s">
        <v>140</v>
      </c>
      <c r="G4" s="389" t="s">
        <v>141</v>
      </c>
      <c r="H4" s="389" t="s">
        <v>112</v>
      </c>
    </row>
    <row r="5" spans="1:9" ht="22.5">
      <c r="A5" s="117" t="s">
        <v>462</v>
      </c>
      <c r="B5" s="118">
        <v>31049</v>
      </c>
      <c r="C5" s="118">
        <v>96388</v>
      </c>
      <c r="D5" s="118">
        <v>22389</v>
      </c>
      <c r="E5" s="118">
        <v>18547</v>
      </c>
      <c r="F5" s="118">
        <v>19257</v>
      </c>
      <c r="G5" s="118">
        <v>57110</v>
      </c>
      <c r="H5" s="118">
        <v>244740</v>
      </c>
      <c r="I5" s="87"/>
    </row>
    <row r="6" spans="1:9" ht="22.5">
      <c r="A6" s="390" t="s">
        <v>630</v>
      </c>
      <c r="B6" s="392">
        <v>0.12686524474953012</v>
      </c>
      <c r="C6" s="392">
        <v>0.39383835907493669</v>
      </c>
      <c r="D6" s="392">
        <v>9.1480755087031129E-2</v>
      </c>
      <c r="E6" s="392">
        <v>7.5782463021982507E-2</v>
      </c>
      <c r="F6" s="392">
        <v>7.8683500858053451E-2</v>
      </c>
      <c r="G6" s="392">
        <v>0.23334967720846614</v>
      </c>
      <c r="H6" s="392">
        <v>1</v>
      </c>
      <c r="I6" s="87"/>
    </row>
    <row r="7" spans="1:9" ht="22.5">
      <c r="A7" s="390" t="s">
        <v>465</v>
      </c>
      <c r="B7" s="391">
        <v>452</v>
      </c>
      <c r="C7" s="391">
        <v>487</v>
      </c>
      <c r="D7" s="391">
        <v>212</v>
      </c>
      <c r="E7" s="391">
        <v>73</v>
      </c>
      <c r="F7" s="391">
        <v>313</v>
      </c>
      <c r="G7" s="391">
        <v>462</v>
      </c>
      <c r="H7" s="391">
        <v>1999</v>
      </c>
      <c r="I7" s="87"/>
    </row>
    <row r="8" spans="1:9" ht="22.5">
      <c r="A8" s="168" t="s">
        <v>631</v>
      </c>
      <c r="B8" s="181">
        <v>13</v>
      </c>
      <c r="C8" s="181">
        <v>18</v>
      </c>
      <c r="D8" s="181">
        <v>25</v>
      </c>
      <c r="E8" s="181">
        <v>3</v>
      </c>
      <c r="F8" s="181">
        <v>0</v>
      </c>
      <c r="G8" s="181">
        <v>19</v>
      </c>
      <c r="H8" s="181">
        <v>78</v>
      </c>
      <c r="I8" s="87"/>
    </row>
    <row r="9" spans="1:9" ht="22.5">
      <c r="A9" s="144" t="s">
        <v>632</v>
      </c>
      <c r="B9" s="182">
        <v>3</v>
      </c>
      <c r="C9" s="182">
        <v>6</v>
      </c>
      <c r="D9" s="182">
        <v>0</v>
      </c>
      <c r="E9" s="182">
        <v>1</v>
      </c>
      <c r="F9" s="182">
        <v>2</v>
      </c>
      <c r="G9" s="182">
        <v>3</v>
      </c>
      <c r="H9" s="182">
        <v>15</v>
      </c>
    </row>
    <row r="10" spans="1:9" ht="22.5">
      <c r="A10" s="144" t="s">
        <v>633</v>
      </c>
      <c r="B10" s="182">
        <v>114</v>
      </c>
      <c r="C10" s="182">
        <v>94</v>
      </c>
      <c r="D10" s="182">
        <v>1</v>
      </c>
      <c r="E10" s="182">
        <v>14</v>
      </c>
      <c r="F10" s="182">
        <v>84</v>
      </c>
      <c r="G10" s="182">
        <v>101</v>
      </c>
      <c r="H10" s="182">
        <v>408</v>
      </c>
    </row>
    <row r="11" spans="1:9" ht="22.5">
      <c r="A11" s="339" t="s">
        <v>466</v>
      </c>
      <c r="B11" s="340">
        <v>130</v>
      </c>
      <c r="C11" s="340">
        <v>118</v>
      </c>
      <c r="D11" s="340">
        <v>26</v>
      </c>
      <c r="E11" s="340">
        <v>18</v>
      </c>
      <c r="F11" s="340">
        <v>86</v>
      </c>
      <c r="G11" s="340">
        <v>123</v>
      </c>
      <c r="H11" s="340">
        <v>501</v>
      </c>
    </row>
    <row r="12" spans="1:9" ht="22.5">
      <c r="A12" s="117" t="s">
        <v>463</v>
      </c>
      <c r="B12" s="118">
        <v>31371</v>
      </c>
      <c r="C12" s="118">
        <v>96757</v>
      </c>
      <c r="D12" s="118">
        <v>22575</v>
      </c>
      <c r="E12" s="118">
        <v>18602</v>
      </c>
      <c r="F12" s="118">
        <v>19484</v>
      </c>
      <c r="G12" s="118">
        <v>57449</v>
      </c>
      <c r="H12" s="118">
        <v>246238</v>
      </c>
    </row>
    <row r="13" spans="1:9" ht="21.75">
      <c r="A13" s="393" t="s">
        <v>467</v>
      </c>
      <c r="B13" s="394">
        <v>0.12740113223791616</v>
      </c>
      <c r="C13" s="394">
        <v>0.39294097580389703</v>
      </c>
      <c r="D13" s="394">
        <v>9.1679594538617112E-2</v>
      </c>
      <c r="E13" s="394">
        <v>7.5544798122141987E-2</v>
      </c>
      <c r="F13" s="394">
        <v>7.912669855992982E-2</v>
      </c>
      <c r="G13" s="394">
        <v>0.23330680073749788</v>
      </c>
      <c r="H13" s="394">
        <v>1</v>
      </c>
    </row>
    <row r="14" spans="1:9" ht="12.75" customHeight="1">
      <c r="A14" s="36" t="s">
        <v>469</v>
      </c>
    </row>
    <row r="15" spans="1:9" ht="12.75" customHeight="1">
      <c r="A15" s="46" t="s">
        <v>468</v>
      </c>
    </row>
    <row r="16" spans="1:9" ht="12.75" customHeight="1"/>
    <row r="17" spans="1:9" ht="12.75" customHeight="1">
      <c r="A17" s="516" t="s">
        <v>341</v>
      </c>
      <c r="H17" s="353" t="str">
        <f>Naslovnica!A20</f>
        <v>Lipanj 2016.</v>
      </c>
    </row>
    <row r="18" spans="1:9" ht="12.75" customHeight="1">
      <c r="A18" s="112" t="s">
        <v>342</v>
      </c>
      <c r="H18" s="113" t="str">
        <f>Naslovnica!A24</f>
        <v>June 2016</v>
      </c>
    </row>
    <row r="19" spans="1:9" ht="12.75" customHeight="1"/>
    <row r="20" spans="1:9" ht="12.75" customHeight="1"/>
    <row r="21" spans="1:9" ht="12.75" customHeight="1"/>
    <row r="22" spans="1:9" ht="12.75" customHeight="1">
      <c r="I22" s="87"/>
    </row>
    <row r="23" spans="1:9" ht="12.75" customHeight="1">
      <c r="I23" s="87"/>
    </row>
    <row r="24" spans="1:9" ht="12.75" customHeight="1">
      <c r="I24" s="87"/>
    </row>
    <row r="25" spans="1:9" ht="12.75" customHeight="1">
      <c r="I25" s="87"/>
    </row>
    <row r="26" spans="1:9" ht="12.75" customHeight="1">
      <c r="I26" s="77"/>
    </row>
    <row r="27" spans="1:9" ht="12.75" customHeight="1"/>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c r="A36" s="329" t="s">
        <v>469</v>
      </c>
    </row>
    <row r="37" spans="1:1" ht="12.75" customHeight="1"/>
    <row r="38" spans="1:1" ht="12.75" customHeight="1"/>
    <row r="39" spans="1:1" ht="12.75" customHeight="1">
      <c r="A39" s="73" t="s">
        <v>312</v>
      </c>
    </row>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c r="H51" s="44" t="s">
        <v>353</v>
      </c>
    </row>
    <row r="52" spans="8:8" ht="12.75" customHeight="1"/>
    <row r="53" spans="8:8" ht="12.75" customHeight="1"/>
  </sheetData>
  <hyperlinks>
    <hyperlink ref="A39"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52" t="s">
        <v>873</v>
      </c>
      <c r="G1" s="518" t="s">
        <v>148</v>
      </c>
      <c r="H1" s="335"/>
      <c r="J1" s="353" t="s">
        <v>1262</v>
      </c>
    </row>
    <row r="2" spans="1:11" ht="12.75" customHeight="1">
      <c r="A2" s="112" t="s">
        <v>874</v>
      </c>
      <c r="G2" s="119" t="s">
        <v>149</v>
      </c>
      <c r="J2" s="113" t="s">
        <v>1263</v>
      </c>
    </row>
    <row r="3" spans="1:11" ht="12.75" customHeight="1"/>
    <row r="4" spans="1:11" ht="12.75" customHeight="1"/>
    <row r="5" spans="1:11" ht="13.5" customHeight="1">
      <c r="A5" s="354"/>
      <c r="B5" s="355"/>
      <c r="C5" s="355" t="s">
        <v>1256</v>
      </c>
      <c r="D5" s="355"/>
      <c r="E5" s="356"/>
      <c r="F5" s="355" t="s">
        <v>1103</v>
      </c>
      <c r="G5" s="356"/>
      <c r="H5" s="775" t="s">
        <v>474</v>
      </c>
      <c r="I5" s="776"/>
      <c r="J5" s="776"/>
    </row>
    <row r="6" spans="1:11" ht="24">
      <c r="A6" s="354"/>
      <c r="B6" s="356"/>
      <c r="C6" s="395" t="s">
        <v>1257</v>
      </c>
      <c r="D6" s="356"/>
      <c r="E6" s="356"/>
      <c r="F6" s="395" t="s">
        <v>1102</v>
      </c>
      <c r="G6" s="356"/>
      <c r="H6" s="777" t="s">
        <v>1039</v>
      </c>
      <c r="I6" s="777"/>
      <c r="J6" s="357" t="s">
        <v>1038</v>
      </c>
    </row>
    <row r="7" spans="1:11" ht="30" customHeight="1">
      <c r="A7" s="358" t="s">
        <v>470</v>
      </c>
      <c r="B7" s="358" t="s">
        <v>471</v>
      </c>
      <c r="C7" s="358" t="s">
        <v>472</v>
      </c>
      <c r="D7" s="358" t="s">
        <v>473</v>
      </c>
      <c r="E7" s="358" t="s">
        <v>471</v>
      </c>
      <c r="F7" s="358" t="s">
        <v>472</v>
      </c>
      <c r="G7" s="358" t="s">
        <v>473</v>
      </c>
      <c r="H7" s="358" t="s">
        <v>471</v>
      </c>
      <c r="I7" s="358" t="s">
        <v>472</v>
      </c>
      <c r="J7" s="358" t="s">
        <v>473</v>
      </c>
    </row>
    <row r="8" spans="1:11" ht="12.75" customHeight="1">
      <c r="A8" s="145" t="s">
        <v>30</v>
      </c>
      <c r="B8" s="146">
        <v>881</v>
      </c>
      <c r="C8" s="146">
        <v>810</v>
      </c>
      <c r="D8" s="146">
        <v>1691</v>
      </c>
      <c r="E8" s="147">
        <v>881</v>
      </c>
      <c r="F8" s="147">
        <v>814</v>
      </c>
      <c r="G8" s="146">
        <v>1695</v>
      </c>
      <c r="H8" s="146">
        <v>0</v>
      </c>
      <c r="I8" s="146">
        <v>-4</v>
      </c>
      <c r="J8" s="148">
        <v>-2.3598820058997605E-3</v>
      </c>
      <c r="K8" s="87"/>
    </row>
    <row r="9" spans="1:11" ht="12.75" customHeight="1">
      <c r="A9" s="145" t="s">
        <v>31</v>
      </c>
      <c r="B9" s="146">
        <v>3751</v>
      </c>
      <c r="C9" s="146">
        <v>2481</v>
      </c>
      <c r="D9" s="146">
        <v>6232</v>
      </c>
      <c r="E9" s="147">
        <v>3983</v>
      </c>
      <c r="F9" s="147">
        <v>2569</v>
      </c>
      <c r="G9" s="146">
        <v>6552</v>
      </c>
      <c r="H9" s="146">
        <v>-232</v>
      </c>
      <c r="I9" s="146">
        <v>-88</v>
      </c>
      <c r="J9" s="148">
        <v>-4.8840048840048889E-2</v>
      </c>
      <c r="K9" s="87"/>
    </row>
    <row r="10" spans="1:11" ht="12.75" customHeight="1">
      <c r="A10" s="145" t="s">
        <v>32</v>
      </c>
      <c r="B10" s="146">
        <v>11779</v>
      </c>
      <c r="C10" s="146">
        <v>7991</v>
      </c>
      <c r="D10" s="146">
        <v>19770</v>
      </c>
      <c r="E10" s="147">
        <v>12058</v>
      </c>
      <c r="F10" s="147">
        <v>8241</v>
      </c>
      <c r="G10" s="146">
        <v>20299</v>
      </c>
      <c r="H10" s="146">
        <v>-279</v>
      </c>
      <c r="I10" s="146">
        <v>-250</v>
      </c>
      <c r="J10" s="148">
        <v>-2.6060397063894736E-2</v>
      </c>
    </row>
    <row r="11" spans="1:11" ht="12.75" customHeight="1">
      <c r="A11" s="145" t="s">
        <v>33</v>
      </c>
      <c r="B11" s="146">
        <v>18281</v>
      </c>
      <c r="C11" s="146">
        <v>13840</v>
      </c>
      <c r="D11" s="146">
        <v>32121</v>
      </c>
      <c r="E11" s="147">
        <v>18225</v>
      </c>
      <c r="F11" s="147">
        <v>13887</v>
      </c>
      <c r="G11" s="146">
        <v>32112</v>
      </c>
      <c r="H11" s="146">
        <v>56</v>
      </c>
      <c r="I11" s="146">
        <v>-47</v>
      </c>
      <c r="J11" s="148">
        <v>2.802690582959233E-4</v>
      </c>
    </row>
    <row r="12" spans="1:11" ht="12.75" customHeight="1">
      <c r="A12" s="145" t="s">
        <v>34</v>
      </c>
      <c r="B12" s="146">
        <v>19928</v>
      </c>
      <c r="C12" s="146">
        <v>16497</v>
      </c>
      <c r="D12" s="146">
        <v>36425</v>
      </c>
      <c r="E12" s="147">
        <v>19651</v>
      </c>
      <c r="F12" s="147">
        <v>16333</v>
      </c>
      <c r="G12" s="146">
        <v>35984</v>
      </c>
      <c r="H12" s="146">
        <v>277</v>
      </c>
      <c r="I12" s="146">
        <v>164</v>
      </c>
      <c r="J12" s="148">
        <v>1.2255446865273356E-2</v>
      </c>
    </row>
    <row r="13" spans="1:11" ht="12.75" customHeight="1">
      <c r="A13" s="145" t="s">
        <v>35</v>
      </c>
      <c r="B13" s="146">
        <v>18418</v>
      </c>
      <c r="C13" s="146">
        <v>17540</v>
      </c>
      <c r="D13" s="146">
        <v>35958</v>
      </c>
      <c r="E13" s="147">
        <v>18118</v>
      </c>
      <c r="F13" s="147">
        <v>17256</v>
      </c>
      <c r="G13" s="146">
        <v>35374</v>
      </c>
      <c r="H13" s="146">
        <v>300</v>
      </c>
      <c r="I13" s="146">
        <v>284</v>
      </c>
      <c r="J13" s="148">
        <v>1.650930061627176E-2</v>
      </c>
    </row>
    <row r="14" spans="1:11" ht="12.75" customHeight="1">
      <c r="A14" s="145" t="s">
        <v>36</v>
      </c>
      <c r="B14" s="146">
        <v>16624</v>
      </c>
      <c r="C14" s="146">
        <v>17778</v>
      </c>
      <c r="D14" s="146">
        <v>34402</v>
      </c>
      <c r="E14" s="147">
        <v>16223</v>
      </c>
      <c r="F14" s="147">
        <v>17612</v>
      </c>
      <c r="G14" s="146">
        <v>33835</v>
      </c>
      <c r="H14" s="146">
        <v>401</v>
      </c>
      <c r="I14" s="146">
        <v>166</v>
      </c>
      <c r="J14" s="148">
        <v>1.675779518250331E-2</v>
      </c>
    </row>
    <row r="15" spans="1:11" ht="12.75" customHeight="1">
      <c r="A15" s="145" t="s">
        <v>144</v>
      </c>
      <c r="B15" s="146">
        <v>24496</v>
      </c>
      <c r="C15" s="146">
        <v>26366</v>
      </c>
      <c r="D15" s="146">
        <v>50862</v>
      </c>
      <c r="E15" s="147">
        <v>23729</v>
      </c>
      <c r="F15" s="147">
        <v>25536</v>
      </c>
      <c r="G15" s="146">
        <v>49265</v>
      </c>
      <c r="H15" s="146">
        <v>767</v>
      </c>
      <c r="I15" s="146">
        <v>830</v>
      </c>
      <c r="J15" s="148">
        <v>3.2416522886430599E-2</v>
      </c>
    </row>
    <row r="16" spans="1:11" ht="12.75" customHeight="1">
      <c r="A16" s="145" t="s">
        <v>145</v>
      </c>
      <c r="B16" s="146">
        <v>9451</v>
      </c>
      <c r="C16" s="146">
        <v>9903</v>
      </c>
      <c r="D16" s="146">
        <v>19354</v>
      </c>
      <c r="E16" s="147">
        <v>8787</v>
      </c>
      <c r="F16" s="147">
        <v>9073</v>
      </c>
      <c r="G16" s="146">
        <v>17860</v>
      </c>
      <c r="H16" s="146">
        <v>664</v>
      </c>
      <c r="I16" s="146">
        <v>830</v>
      </c>
      <c r="J16" s="148">
        <v>8.3650615901455838E-2</v>
      </c>
    </row>
    <row r="17" spans="1:11" ht="12.75" customHeight="1">
      <c r="A17" s="145" t="s">
        <v>146</v>
      </c>
      <c r="B17" s="146">
        <v>1858</v>
      </c>
      <c r="C17" s="146">
        <v>2598</v>
      </c>
      <c r="D17" s="146">
        <v>4456</v>
      </c>
      <c r="E17" s="149">
        <v>1585</v>
      </c>
      <c r="F17" s="149">
        <v>2159</v>
      </c>
      <c r="G17" s="146">
        <v>3744</v>
      </c>
      <c r="H17" s="146">
        <v>273</v>
      </c>
      <c r="I17" s="146">
        <v>439</v>
      </c>
      <c r="J17" s="148">
        <v>0.19017094017094016</v>
      </c>
    </row>
    <row r="18" spans="1:11" ht="12.75" customHeight="1">
      <c r="A18" s="145" t="s">
        <v>147</v>
      </c>
      <c r="B18" s="146">
        <v>106</v>
      </c>
      <c r="C18" s="146">
        <v>176</v>
      </c>
      <c r="D18" s="146">
        <v>282</v>
      </c>
      <c r="E18" s="149">
        <v>79</v>
      </c>
      <c r="F18" s="149">
        <v>149</v>
      </c>
      <c r="G18" s="146">
        <v>228</v>
      </c>
      <c r="H18" s="146">
        <v>27</v>
      </c>
      <c r="I18" s="146">
        <v>27</v>
      </c>
      <c r="J18" s="148">
        <v>0.23684210526315796</v>
      </c>
    </row>
    <row r="19" spans="1:11" ht="26.25" customHeight="1">
      <c r="A19" s="661" t="s">
        <v>1111</v>
      </c>
      <c r="B19" s="359">
        <v>125573</v>
      </c>
      <c r="C19" s="359">
        <v>115980</v>
      </c>
      <c r="D19" s="359">
        <v>241553</v>
      </c>
      <c r="E19" s="359">
        <v>123319</v>
      </c>
      <c r="F19" s="359">
        <v>113629</v>
      </c>
      <c r="G19" s="359">
        <v>236948</v>
      </c>
      <c r="H19" s="359">
        <v>2254</v>
      </c>
      <c r="I19" s="359">
        <v>2351</v>
      </c>
      <c r="J19" s="360">
        <v>1.9434643888110559E-2</v>
      </c>
    </row>
    <row r="20" spans="1:11" ht="12.75" customHeight="1">
      <c r="A20" s="36" t="s">
        <v>142</v>
      </c>
    </row>
    <row r="21" spans="1:11" ht="12.75" customHeight="1"/>
    <row r="22" spans="1:11" ht="12.75" customHeight="1"/>
    <row r="23" spans="1:11" ht="12.75" customHeight="1">
      <c r="A23" s="519" t="s">
        <v>1259</v>
      </c>
    </row>
    <row r="24" spans="1:11" ht="12.75" customHeight="1">
      <c r="A24" s="120" t="s">
        <v>1260</v>
      </c>
    </row>
    <row r="25" spans="1:11" ht="12.75" customHeight="1"/>
    <row r="26" spans="1:11" ht="12.75" customHeight="1">
      <c r="A26" s="610"/>
      <c r="B26" s="610"/>
      <c r="C26" s="610"/>
      <c r="D26" s="610"/>
      <c r="E26" s="610"/>
      <c r="F26" s="610"/>
      <c r="G26" s="610"/>
      <c r="H26" s="610"/>
      <c r="I26" s="610"/>
      <c r="J26" s="610"/>
    </row>
    <row r="27" spans="1:11" ht="12.75" customHeight="1">
      <c r="A27" s="610"/>
      <c r="B27" s="610"/>
      <c r="C27" s="610"/>
      <c r="D27" s="610"/>
      <c r="E27" s="610"/>
      <c r="F27" s="610"/>
      <c r="G27" s="610"/>
      <c r="H27" s="610"/>
      <c r="I27" s="610"/>
      <c r="J27" s="610"/>
      <c r="K27" s="87"/>
    </row>
    <row r="28" spans="1:11" ht="12.75" customHeight="1">
      <c r="A28" s="610"/>
      <c r="B28" s="610"/>
      <c r="C28" s="610"/>
      <c r="D28" s="610"/>
      <c r="E28" s="610"/>
      <c r="F28" s="610"/>
      <c r="G28" s="610"/>
      <c r="H28" s="610"/>
      <c r="I28" s="610"/>
      <c r="J28" s="610"/>
      <c r="K28" s="87"/>
    </row>
    <row r="29" spans="1:11" ht="12.75" customHeight="1">
      <c r="A29" s="610"/>
      <c r="B29" s="610"/>
      <c r="C29" s="610"/>
      <c r="D29" s="610"/>
      <c r="E29" s="610"/>
      <c r="F29" s="610"/>
      <c r="G29" s="610"/>
      <c r="H29" s="610"/>
      <c r="I29" s="610"/>
      <c r="J29" s="610"/>
      <c r="K29" s="87"/>
    </row>
    <row r="30" spans="1:11" ht="12.75" customHeight="1">
      <c r="A30" s="610"/>
      <c r="B30" s="610"/>
      <c r="C30" s="610"/>
      <c r="D30" s="610"/>
      <c r="E30" s="610"/>
      <c r="F30" s="610"/>
      <c r="G30" s="610"/>
      <c r="H30" s="610"/>
      <c r="I30" s="610"/>
      <c r="J30" s="610"/>
      <c r="K30" s="77"/>
    </row>
    <row r="31" spans="1:11" ht="12.75" customHeight="1">
      <c r="A31" s="610"/>
      <c r="B31" s="610"/>
      <c r="C31" s="610"/>
      <c r="D31" s="610"/>
      <c r="E31" s="610"/>
      <c r="F31" s="610"/>
      <c r="G31" s="610"/>
      <c r="H31" s="610"/>
      <c r="I31" s="610"/>
      <c r="J31" s="610"/>
    </row>
    <row r="32" spans="1:11" ht="12.75" customHeight="1">
      <c r="A32" s="610"/>
      <c r="B32" s="610"/>
      <c r="C32" s="610"/>
      <c r="D32" s="610"/>
      <c r="E32" s="610"/>
      <c r="F32" s="610"/>
      <c r="G32" s="610"/>
      <c r="H32" s="610"/>
      <c r="I32" s="610"/>
      <c r="J32" s="610"/>
    </row>
    <row r="33" spans="1:10" ht="12.75" customHeight="1">
      <c r="A33" s="610"/>
      <c r="B33" s="610"/>
      <c r="C33" s="610"/>
      <c r="D33" s="610"/>
      <c r="E33" s="610"/>
      <c r="F33" s="610"/>
      <c r="G33" s="610"/>
      <c r="H33" s="610"/>
      <c r="I33" s="610"/>
      <c r="J33" s="610"/>
    </row>
    <row r="34" spans="1:10" ht="12.75" customHeight="1">
      <c r="A34" s="610"/>
      <c r="B34" s="610"/>
      <c r="C34" s="610"/>
      <c r="D34" s="610"/>
      <c r="E34" s="610"/>
      <c r="F34" s="610"/>
      <c r="G34" s="610"/>
      <c r="H34" s="610"/>
      <c r="I34" s="610"/>
      <c r="J34" s="610"/>
    </row>
    <row r="35" spans="1:10" ht="12.75" customHeight="1">
      <c r="A35" s="610"/>
      <c r="B35" s="610"/>
      <c r="C35" s="610"/>
      <c r="D35" s="610"/>
      <c r="E35" s="610"/>
      <c r="F35" s="610"/>
      <c r="G35" s="610"/>
      <c r="H35" s="610"/>
      <c r="I35" s="610"/>
      <c r="J35" s="610"/>
    </row>
    <row r="36" spans="1:10" ht="12.75" customHeight="1">
      <c r="A36" s="610"/>
      <c r="B36" s="610"/>
      <c r="C36" s="610"/>
      <c r="D36" s="610"/>
      <c r="E36" s="610"/>
      <c r="F36" s="610"/>
      <c r="G36" s="610"/>
      <c r="H36" s="610"/>
      <c r="I36" s="610"/>
      <c r="J36" s="610"/>
    </row>
    <row r="37" spans="1:10" ht="12.75" customHeight="1">
      <c r="A37" s="610"/>
      <c r="B37" s="610"/>
      <c r="C37" s="610"/>
      <c r="D37" s="610"/>
      <c r="E37" s="610"/>
      <c r="F37" s="610"/>
      <c r="G37" s="610"/>
      <c r="H37" s="610"/>
      <c r="I37" s="610"/>
      <c r="J37" s="610"/>
    </row>
    <row r="38" spans="1:10" ht="12.75" customHeight="1">
      <c r="A38" s="610"/>
      <c r="B38" s="610"/>
      <c r="C38" s="610"/>
      <c r="D38" s="610"/>
      <c r="E38" s="610"/>
      <c r="F38" s="610"/>
      <c r="G38" s="610"/>
      <c r="H38" s="610"/>
      <c r="I38" s="610"/>
      <c r="J38" s="610"/>
    </row>
    <row r="39" spans="1:10" ht="12.75" customHeight="1">
      <c r="A39" s="610"/>
      <c r="B39" s="610"/>
      <c r="C39" s="610"/>
      <c r="D39" s="610"/>
      <c r="E39" s="610"/>
      <c r="F39" s="610"/>
      <c r="G39" s="610"/>
      <c r="H39" s="610"/>
      <c r="I39" s="610"/>
      <c r="J39" s="610"/>
    </row>
    <row r="40" spans="1:10" ht="12.75" customHeight="1">
      <c r="A40" s="610"/>
      <c r="B40" s="610"/>
      <c r="C40" s="610"/>
      <c r="D40" s="610"/>
      <c r="E40" s="610"/>
      <c r="F40" s="610"/>
      <c r="G40" s="610"/>
      <c r="H40" s="610"/>
      <c r="I40" s="610"/>
      <c r="J40" s="610"/>
    </row>
    <row r="41" spans="1:10" ht="12.75" customHeight="1">
      <c r="A41" s="610"/>
      <c r="B41" s="610"/>
      <c r="C41" s="610"/>
      <c r="D41" s="610"/>
      <c r="E41" s="610"/>
      <c r="F41" s="610"/>
      <c r="G41" s="610"/>
      <c r="H41" s="610"/>
      <c r="I41" s="610"/>
      <c r="J41" s="610"/>
    </row>
    <row r="42" spans="1:10" ht="12.75" customHeight="1">
      <c r="A42" s="610"/>
      <c r="B42" s="610"/>
      <c r="C42" s="610"/>
      <c r="D42" s="610"/>
      <c r="E42" s="610"/>
      <c r="F42" s="610"/>
      <c r="G42" s="610"/>
      <c r="H42" s="610"/>
      <c r="I42" s="610"/>
      <c r="J42" s="610"/>
    </row>
    <row r="43" spans="1:10" ht="12.75" customHeight="1">
      <c r="A43" s="610"/>
      <c r="B43" s="610"/>
      <c r="C43" s="610"/>
      <c r="D43" s="610"/>
      <c r="E43" s="610"/>
      <c r="F43" s="610"/>
      <c r="G43" s="610"/>
      <c r="H43" s="610"/>
      <c r="I43" s="610"/>
      <c r="J43" s="610"/>
    </row>
    <row r="44" spans="1:10" ht="12.75" customHeight="1">
      <c r="A44" s="610"/>
      <c r="B44" s="610"/>
      <c r="C44" s="610"/>
      <c r="D44" s="610"/>
      <c r="E44" s="610"/>
      <c r="F44" s="610"/>
      <c r="G44" s="610"/>
      <c r="H44" s="610"/>
      <c r="I44" s="610"/>
      <c r="J44" s="610"/>
    </row>
    <row r="45" spans="1:10" ht="12.75" customHeight="1">
      <c r="A45" s="610"/>
      <c r="B45" s="610"/>
      <c r="C45" s="610"/>
      <c r="D45" s="610"/>
      <c r="E45" s="610"/>
      <c r="F45" s="610"/>
      <c r="G45" s="610"/>
      <c r="H45" s="610"/>
      <c r="I45" s="610"/>
      <c r="J45" s="610"/>
    </row>
    <row r="46" spans="1:10" ht="12.75" customHeight="1">
      <c r="A46" s="610"/>
      <c r="B46" s="610"/>
      <c r="C46" s="610"/>
      <c r="D46" s="610"/>
      <c r="E46" s="610"/>
      <c r="F46" s="610"/>
      <c r="G46" s="610"/>
      <c r="H46" s="610"/>
      <c r="I46" s="610"/>
      <c r="J46" s="610"/>
    </row>
    <row r="47" spans="1:10" ht="12.75" customHeight="1">
      <c r="A47" s="610"/>
      <c r="B47" s="610"/>
      <c r="C47" s="610"/>
      <c r="D47" s="610"/>
      <c r="E47" s="610"/>
      <c r="F47" s="610"/>
      <c r="G47" s="610"/>
      <c r="H47" s="610"/>
      <c r="I47" s="610"/>
      <c r="J47" s="610"/>
    </row>
    <row r="48" spans="1:10" ht="12.75" customHeight="1">
      <c r="A48" s="610"/>
      <c r="B48" s="610"/>
      <c r="C48" s="610"/>
      <c r="D48" s="610"/>
      <c r="E48" s="610"/>
      <c r="F48" s="610"/>
      <c r="G48" s="610"/>
      <c r="H48" s="610"/>
      <c r="I48" s="610"/>
      <c r="J48" s="610"/>
    </row>
    <row r="49" spans="1:10" ht="12.75" customHeight="1">
      <c r="A49" s="610"/>
      <c r="B49" s="610"/>
      <c r="C49" s="610"/>
      <c r="D49" s="610"/>
      <c r="E49" s="610"/>
      <c r="F49" s="610"/>
      <c r="G49" s="610"/>
      <c r="H49" s="610"/>
      <c r="I49" s="610"/>
      <c r="J49" s="610"/>
    </row>
    <row r="50" spans="1:10" ht="12.75" customHeight="1">
      <c r="A50" s="610"/>
      <c r="B50" s="610"/>
      <c r="C50" s="610"/>
      <c r="D50" s="610"/>
      <c r="E50" s="610"/>
      <c r="F50" s="610"/>
      <c r="G50" s="610"/>
      <c r="H50" s="610"/>
      <c r="I50" s="610"/>
      <c r="J50" s="610"/>
    </row>
    <row r="51" spans="1:10" ht="12.75" customHeight="1">
      <c r="A51" s="610"/>
      <c r="B51" s="610"/>
      <c r="C51" s="610"/>
      <c r="D51" s="610"/>
      <c r="E51" s="610"/>
      <c r="F51" s="610"/>
      <c r="G51" s="610"/>
      <c r="H51" s="610"/>
      <c r="I51" s="610"/>
      <c r="J51" s="610"/>
    </row>
    <row r="52" spans="1:10" ht="12.75" customHeight="1">
      <c r="A52" s="610"/>
      <c r="B52" s="610"/>
      <c r="C52" s="610"/>
      <c r="D52" s="610"/>
      <c r="E52" s="610"/>
      <c r="F52" s="610"/>
      <c r="G52" s="610"/>
      <c r="H52" s="610"/>
      <c r="I52" s="610"/>
      <c r="J52" s="610"/>
    </row>
    <row r="53" spans="1:10" ht="12.75" customHeight="1">
      <c r="A53" s="610"/>
      <c r="B53" s="610"/>
      <c r="C53" s="610"/>
      <c r="D53" s="610"/>
      <c r="E53" s="610"/>
      <c r="F53" s="610"/>
      <c r="G53" s="610"/>
      <c r="H53" s="610"/>
      <c r="I53" s="610"/>
      <c r="J53" s="610"/>
    </row>
    <row r="54" spans="1:10" ht="12.75" customHeight="1">
      <c r="A54" s="610"/>
      <c r="B54" s="610"/>
      <c r="C54" s="610"/>
      <c r="D54" s="610"/>
      <c r="E54" s="610"/>
      <c r="F54" s="610"/>
      <c r="G54" s="610"/>
      <c r="H54" s="610"/>
      <c r="I54" s="610"/>
      <c r="J54" s="610"/>
    </row>
    <row r="55" spans="1:10" ht="12.75" customHeight="1">
      <c r="A55" s="610"/>
      <c r="B55" s="610"/>
      <c r="C55" s="610"/>
      <c r="D55" s="610"/>
      <c r="E55" s="610"/>
      <c r="F55" s="610"/>
      <c r="G55" s="610"/>
      <c r="H55" s="610"/>
      <c r="I55" s="610"/>
      <c r="J55" s="610"/>
    </row>
    <row r="56" spans="1:10" ht="12.75" customHeight="1">
      <c r="A56" s="610"/>
      <c r="B56" s="610"/>
      <c r="C56" s="610"/>
      <c r="D56" s="610"/>
      <c r="E56" s="610"/>
      <c r="F56" s="610"/>
      <c r="G56" s="610"/>
      <c r="H56" s="610"/>
      <c r="I56" s="610"/>
      <c r="J56" s="610"/>
    </row>
    <row r="57" spans="1:10" ht="12.75" customHeight="1">
      <c r="A57" s="610"/>
      <c r="B57" s="610"/>
      <c r="C57" s="610"/>
      <c r="D57" s="610"/>
      <c r="E57" s="610"/>
      <c r="F57" s="610"/>
      <c r="G57" s="610"/>
      <c r="H57" s="610"/>
      <c r="I57" s="610"/>
      <c r="J57" s="610"/>
    </row>
    <row r="58" spans="1:10" ht="12.75" customHeight="1">
      <c r="A58" s="610"/>
      <c r="B58" s="610"/>
      <c r="C58" s="610"/>
      <c r="D58" s="610"/>
      <c r="E58" s="610"/>
      <c r="F58" s="610"/>
      <c r="G58" s="610"/>
      <c r="H58" s="610"/>
      <c r="I58" s="610"/>
      <c r="J58" s="610"/>
    </row>
    <row r="59" spans="1:10" ht="12.75" customHeight="1">
      <c r="A59" s="610"/>
      <c r="B59" s="610"/>
      <c r="C59" s="610"/>
      <c r="D59" s="610"/>
      <c r="E59" s="610"/>
      <c r="F59" s="610"/>
      <c r="G59" s="610"/>
      <c r="H59" s="610"/>
      <c r="I59" s="610"/>
      <c r="J59" s="610"/>
    </row>
    <row r="60" spans="1:10" ht="12.75" customHeight="1">
      <c r="A60" s="610"/>
      <c r="B60" s="610"/>
      <c r="C60" s="610"/>
      <c r="D60" s="610"/>
      <c r="E60" s="610"/>
      <c r="F60" s="610"/>
      <c r="G60" s="610"/>
      <c r="H60" s="610"/>
      <c r="I60" s="610"/>
      <c r="J60" s="610"/>
    </row>
    <row r="61" spans="1:10" ht="12.75" customHeight="1">
      <c r="A61" s="610"/>
      <c r="B61" s="610"/>
      <c r="C61" s="610"/>
      <c r="D61" s="610"/>
      <c r="E61" s="610"/>
      <c r="F61" s="610"/>
      <c r="G61" s="610"/>
      <c r="H61" s="610"/>
      <c r="I61" s="610"/>
      <c r="J61" s="610"/>
    </row>
    <row r="62" spans="1:10" ht="12.75" customHeight="1">
      <c r="A62" s="610"/>
      <c r="B62" s="610"/>
      <c r="C62" s="610"/>
      <c r="D62" s="610"/>
      <c r="E62" s="610"/>
      <c r="F62" s="610"/>
      <c r="G62" s="610"/>
      <c r="H62" s="610"/>
      <c r="I62" s="610"/>
      <c r="J62" s="610"/>
    </row>
    <row r="63" spans="1:10" ht="12.75" customHeight="1">
      <c r="A63" s="610"/>
      <c r="B63" s="610"/>
      <c r="C63" s="610"/>
      <c r="D63" s="610"/>
      <c r="E63" s="610"/>
      <c r="F63" s="610"/>
      <c r="G63" s="610"/>
      <c r="H63" s="610"/>
      <c r="I63" s="610"/>
      <c r="J63" s="610"/>
    </row>
    <row r="64" spans="1:10" ht="12.75" customHeight="1">
      <c r="A64" s="610"/>
      <c r="B64" s="610"/>
      <c r="C64" s="610"/>
      <c r="D64" s="610"/>
      <c r="E64" s="610"/>
      <c r="F64" s="610"/>
      <c r="G64" s="610"/>
      <c r="H64" s="610"/>
      <c r="I64" s="610"/>
      <c r="J64" s="610"/>
    </row>
    <row r="65" spans="1:10" ht="12.75" customHeight="1">
      <c r="A65" s="610"/>
      <c r="B65" s="610"/>
      <c r="C65" s="610"/>
      <c r="D65" s="610"/>
      <c r="E65" s="610"/>
      <c r="F65" s="610"/>
      <c r="G65" s="610"/>
      <c r="H65" s="610"/>
      <c r="I65" s="610"/>
      <c r="J65" s="610"/>
    </row>
    <row r="66" spans="1:10" ht="12.75" customHeight="1">
      <c r="A66" s="610"/>
      <c r="B66" s="610"/>
      <c r="C66" s="610"/>
      <c r="D66" s="610"/>
      <c r="E66" s="610"/>
      <c r="F66" s="610"/>
      <c r="G66" s="610"/>
      <c r="H66" s="610"/>
      <c r="I66" s="610"/>
      <c r="J66" s="610"/>
    </row>
    <row r="67" spans="1:10" ht="12.75" customHeight="1">
      <c r="A67" s="36" t="s">
        <v>469</v>
      </c>
    </row>
    <row r="68" spans="1:10" ht="12.75" customHeight="1"/>
    <row r="69" spans="1:10" ht="12.75" customHeight="1"/>
    <row r="70" spans="1:10" ht="12.75" customHeight="1">
      <c r="A70" s="73" t="s">
        <v>312</v>
      </c>
    </row>
    <row r="71" spans="1:10" ht="12.75" customHeight="1"/>
    <row r="72" spans="1:10" ht="12.75" customHeight="1"/>
    <row r="73" spans="1:10" ht="12.75" customHeight="1"/>
    <row r="74" spans="1:10" ht="12.75" customHeight="1"/>
    <row r="75" spans="1:10" ht="12.75" customHeight="1"/>
    <row r="76" spans="1:10" ht="12.75" customHeight="1">
      <c r="J76" s="21" t="s">
        <v>354</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15" t="s">
        <v>875</v>
      </c>
      <c r="F1" s="353" t="str">
        <f>Naslovnica!A20</f>
        <v>Lipanj 2016.</v>
      </c>
    </row>
    <row r="2" spans="1:7" ht="12.75" customHeight="1">
      <c r="A2" s="121" t="s">
        <v>876</v>
      </c>
      <c r="F2" s="113" t="str">
        <f>Naslovnica!A24</f>
        <v>June 2016</v>
      </c>
    </row>
    <row r="3" spans="1:7" ht="12.75" customHeight="1"/>
    <row r="4" spans="1:7" ht="12.75" customHeight="1">
      <c r="E4" s="758" t="s">
        <v>451</v>
      </c>
      <c r="F4" s="758"/>
    </row>
    <row r="5" spans="1:7" ht="13.5" customHeight="1">
      <c r="A5" s="766" t="s">
        <v>475</v>
      </c>
      <c r="B5" s="777" t="s">
        <v>150</v>
      </c>
      <c r="C5" s="777"/>
      <c r="D5" s="777"/>
      <c r="E5" s="777"/>
      <c r="F5" s="777"/>
    </row>
    <row r="6" spans="1:7" ht="33.75" customHeight="1">
      <c r="A6" s="766"/>
      <c r="B6" s="396" t="str">
        <f>Naslovnica!A20</f>
        <v>Lipanj 2016.</v>
      </c>
      <c r="C6" s="613" t="str">
        <f>'5 Tablica 3,4'!$A$8</f>
        <v>Svibanj 2016.</v>
      </c>
      <c r="D6" s="396" t="s">
        <v>98</v>
      </c>
      <c r="E6" s="368" t="s">
        <v>151</v>
      </c>
      <c r="F6" s="397" t="s">
        <v>152</v>
      </c>
    </row>
    <row r="7" spans="1:7" ht="45" customHeight="1">
      <c r="A7" s="766"/>
      <c r="B7" s="398" t="str">
        <f>Naslovnica!A24</f>
        <v>June 2016</v>
      </c>
      <c r="C7" s="614" t="str">
        <f>'5 Tablica 3,4'!$B$8</f>
        <v>May 2016</v>
      </c>
      <c r="D7" s="398" t="s">
        <v>153</v>
      </c>
      <c r="E7" s="373" t="s">
        <v>476</v>
      </c>
      <c r="F7" s="398" t="s">
        <v>154</v>
      </c>
    </row>
    <row r="8" spans="1:7">
      <c r="A8" s="183" t="s">
        <v>136</v>
      </c>
      <c r="B8" s="184">
        <v>8055.5911100000003</v>
      </c>
      <c r="C8" s="184">
        <v>8514.2679200000002</v>
      </c>
      <c r="D8" s="185">
        <v>-5.3871550004031321E-2</v>
      </c>
      <c r="E8" s="690">
        <v>438122.59989000001</v>
      </c>
      <c r="F8" s="185">
        <v>1.8731013878167113E-2</v>
      </c>
      <c r="G8" s="87"/>
    </row>
    <row r="9" spans="1:7">
      <c r="A9" s="183" t="s">
        <v>137</v>
      </c>
      <c r="B9" s="184">
        <v>9838.2702399999998</v>
      </c>
      <c r="C9" s="184">
        <v>10304.876400000001</v>
      </c>
      <c r="D9" s="185">
        <v>-4.5280131647188027E-2</v>
      </c>
      <c r="E9" s="690">
        <v>1248292.1350300007</v>
      </c>
      <c r="F9" s="185">
        <v>7.943994136324406E-3</v>
      </c>
      <c r="G9" s="87"/>
    </row>
    <row r="10" spans="1:7">
      <c r="A10" s="183" t="s">
        <v>138</v>
      </c>
      <c r="B10" s="184">
        <v>1368.9449500000001</v>
      </c>
      <c r="C10" s="184">
        <v>1353.11239</v>
      </c>
      <c r="D10" s="185">
        <v>1.1700846224606654E-2</v>
      </c>
      <c r="E10" s="690">
        <v>219796.46257</v>
      </c>
      <c r="F10" s="186">
        <v>6.2672733038222628E-3</v>
      </c>
    </row>
    <row r="11" spans="1:7">
      <c r="A11" s="183" t="s">
        <v>139</v>
      </c>
      <c r="B11" s="184">
        <v>1131.56405</v>
      </c>
      <c r="C11" s="184">
        <v>1147.73741</v>
      </c>
      <c r="D11" s="185">
        <v>-1.4091515933073895E-2</v>
      </c>
      <c r="E11" s="690">
        <v>195949.12180000005</v>
      </c>
      <c r="F11" s="185">
        <v>5.8083268421427192E-3</v>
      </c>
    </row>
    <row r="12" spans="1:7">
      <c r="A12" s="183" t="s">
        <v>140</v>
      </c>
      <c r="B12" s="184">
        <v>2236.0334800000001</v>
      </c>
      <c r="C12" s="184">
        <v>2241.7737499999998</v>
      </c>
      <c r="D12" s="185">
        <v>-2.5605929233490921E-3</v>
      </c>
      <c r="E12" s="690">
        <v>145033.80710999999</v>
      </c>
      <c r="F12" s="185">
        <v>1.5658741891829031E-2</v>
      </c>
    </row>
    <row r="13" spans="1:7">
      <c r="A13" s="187" t="s">
        <v>141</v>
      </c>
      <c r="B13" s="184">
        <v>6102.1021900000005</v>
      </c>
      <c r="C13" s="184">
        <v>6690.2601599999998</v>
      </c>
      <c r="D13" s="185">
        <v>-8.7912570802029855E-2</v>
      </c>
      <c r="E13" s="691">
        <v>1039234.9970300006</v>
      </c>
      <c r="F13" s="185">
        <v>5.9064058655735607E-3</v>
      </c>
    </row>
    <row r="14" spans="1:7" ht="18.75" customHeight="1">
      <c r="A14" s="399" t="s">
        <v>340</v>
      </c>
      <c r="B14" s="400">
        <v>28732.506020000004</v>
      </c>
      <c r="C14" s="401">
        <v>30252.028030000001</v>
      </c>
      <c r="D14" s="402">
        <v>-5.0228765109338602E-2</v>
      </c>
      <c r="E14" s="692">
        <v>3286429.1234300011</v>
      </c>
      <c r="F14" s="402">
        <v>8.8198839224149506E-3</v>
      </c>
    </row>
    <row r="15" spans="1:7" ht="12.75" customHeight="1">
      <c r="A15" s="27" t="s">
        <v>637</v>
      </c>
      <c r="B15" s="28"/>
      <c r="C15" s="30"/>
      <c r="D15" s="30"/>
      <c r="E15" s="30"/>
      <c r="F15" s="30"/>
      <c r="G15" s="30"/>
    </row>
    <row r="16" spans="1:7" ht="22.5" customHeight="1">
      <c r="A16" s="782" t="s">
        <v>156</v>
      </c>
      <c r="B16" s="782"/>
      <c r="C16" s="782"/>
      <c r="D16" s="782"/>
      <c r="E16" s="782"/>
      <c r="F16" s="782"/>
      <c r="G16" s="47"/>
    </row>
    <row r="17" spans="1:7" ht="12.75" customHeight="1">
      <c r="A17" s="778" t="s">
        <v>157</v>
      </c>
      <c r="B17" s="779"/>
      <c r="C17" s="779"/>
      <c r="D17" s="779"/>
      <c r="E17" s="779"/>
      <c r="F17" s="779"/>
      <c r="G17" s="48"/>
    </row>
    <row r="18" spans="1:7" ht="12.75" customHeight="1">
      <c r="A18" s="780" t="s">
        <v>158</v>
      </c>
      <c r="B18" s="781"/>
      <c r="C18" s="781"/>
      <c r="D18" s="781"/>
      <c r="E18" s="781"/>
      <c r="F18" s="781"/>
      <c r="G18" s="49"/>
    </row>
    <row r="19" spans="1:7" ht="12.75" customHeight="1">
      <c r="A19" s="778" t="s">
        <v>159</v>
      </c>
      <c r="B19" s="779"/>
      <c r="C19" s="779"/>
      <c r="D19" s="779"/>
      <c r="E19" s="779"/>
      <c r="F19" s="779"/>
      <c r="G19" s="48"/>
    </row>
    <row r="20" spans="1:7" ht="12.75" customHeight="1"/>
    <row r="21" spans="1:7" ht="12.75" customHeight="1">
      <c r="A21" s="520" t="s">
        <v>343</v>
      </c>
      <c r="F21" s="353" t="str">
        <f>Naslovnica!A20</f>
        <v>Lipanj 2016.</v>
      </c>
    </row>
    <row r="22" spans="1:7" ht="12.75" customHeight="1">
      <c r="A22" s="121" t="s">
        <v>344</v>
      </c>
      <c r="F22" s="113" t="str">
        <f>Naslovnica!A24</f>
        <v>June 2016</v>
      </c>
    </row>
    <row r="23" spans="1:7" ht="12.75" customHeight="1"/>
    <row r="24" spans="1:7" ht="12.75" customHeight="1"/>
    <row r="25" spans="1:7" ht="12.75" customHeight="1">
      <c r="G25" s="87"/>
    </row>
    <row r="26" spans="1:7" ht="12.75" customHeight="1">
      <c r="G26" s="87"/>
    </row>
    <row r="27" spans="1:7" ht="12.75" customHeight="1">
      <c r="G27" s="87"/>
    </row>
    <row r="28" spans="1:7" ht="12.75" customHeight="1">
      <c r="G28" s="7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637</v>
      </c>
    </row>
    <row r="42" spans="1:1" ht="12.75" customHeight="1"/>
    <row r="43" spans="1:1" ht="12.75" customHeight="1">
      <c r="A43" s="81"/>
    </row>
    <row r="44" spans="1:1" ht="12.75" customHeight="1">
      <c r="A44" s="84"/>
    </row>
    <row r="45" spans="1:1" ht="12.75" customHeight="1"/>
    <row r="46" spans="1:1" ht="12.75" customHeight="1">
      <c r="A46" s="73" t="s">
        <v>312</v>
      </c>
    </row>
    <row r="47" spans="1:1" ht="12.75" customHeight="1"/>
    <row r="48" spans="1:1" ht="12.75" customHeight="1"/>
    <row r="49" spans="6:6" ht="12.75" customHeight="1"/>
    <row r="53" spans="6:6">
      <c r="F53" s="44" t="s">
        <v>355</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16" t="s">
        <v>877</v>
      </c>
      <c r="G1" s="353" t="str">
        <f>Naslovnica!A20</f>
        <v>Lipanj 2016.</v>
      </c>
    </row>
    <row r="2" spans="1:8" ht="12.75" customHeight="1">
      <c r="A2" s="112" t="s">
        <v>878</v>
      </c>
      <c r="G2" s="113" t="str">
        <f>Naslovnica!A24</f>
        <v>June 2016</v>
      </c>
    </row>
    <row r="3" spans="1:8" ht="12.75" customHeight="1"/>
    <row r="4" spans="1:8" ht="12.75" customHeight="1">
      <c r="F4" s="134"/>
      <c r="G4" s="21" t="s">
        <v>451</v>
      </c>
    </row>
    <row r="5" spans="1:8" ht="15" customHeight="1">
      <c r="A5" s="759" t="s">
        <v>478</v>
      </c>
      <c r="B5" s="760" t="s">
        <v>477</v>
      </c>
      <c r="C5" s="760"/>
      <c r="D5" s="760"/>
      <c r="E5" s="760"/>
      <c r="F5" s="760"/>
      <c r="G5" s="760"/>
    </row>
    <row r="6" spans="1:8">
      <c r="A6" s="759"/>
      <c r="B6" s="764" t="str">
        <f>Naslovnica!A20</f>
        <v>Lipanj 2016.</v>
      </c>
      <c r="C6" s="776"/>
      <c r="D6" s="765" t="str">
        <f>'5 Tablica 3,4'!A8</f>
        <v>Svibanj 2016.</v>
      </c>
      <c r="E6" s="776"/>
      <c r="F6" s="783" t="s">
        <v>160</v>
      </c>
      <c r="G6" s="783"/>
    </row>
    <row r="7" spans="1:8">
      <c r="A7" s="759"/>
      <c r="B7" s="761" t="str">
        <f>Naslovnica!A24</f>
        <v>June 2016</v>
      </c>
      <c r="C7" s="784"/>
      <c r="D7" s="785" t="str">
        <f>'5 Tablica 3,4'!B8</f>
        <v>May 2016</v>
      </c>
      <c r="E7" s="784"/>
      <c r="F7" s="786" t="s">
        <v>161</v>
      </c>
      <c r="G7" s="786"/>
    </row>
    <row r="8" spans="1:8">
      <c r="A8" s="759"/>
      <c r="B8" s="374" t="s">
        <v>120</v>
      </c>
      <c r="C8" s="374" t="s">
        <v>121</v>
      </c>
      <c r="D8" s="374" t="s">
        <v>120</v>
      </c>
      <c r="E8" s="374" t="s">
        <v>121</v>
      </c>
      <c r="F8" s="374" t="s">
        <v>1044</v>
      </c>
      <c r="G8" s="374" t="s">
        <v>1040</v>
      </c>
    </row>
    <row r="9" spans="1:8">
      <c r="A9" s="759"/>
      <c r="B9" s="375" t="s">
        <v>122</v>
      </c>
      <c r="C9" s="375" t="s">
        <v>123</v>
      </c>
      <c r="D9" s="375" t="s">
        <v>122</v>
      </c>
      <c r="E9" s="375" t="s">
        <v>123</v>
      </c>
      <c r="F9" s="375" t="s">
        <v>122</v>
      </c>
      <c r="G9" s="375" t="s">
        <v>1041</v>
      </c>
    </row>
    <row r="10" spans="1:8">
      <c r="A10" s="170" t="s">
        <v>136</v>
      </c>
      <c r="B10" s="188">
        <v>372902.19220999995</v>
      </c>
      <c r="C10" s="189">
        <v>0.11953578033145065</v>
      </c>
      <c r="D10" s="188">
        <v>367091.55410000001</v>
      </c>
      <c r="E10" s="190">
        <v>0.11790158860449056</v>
      </c>
      <c r="F10" s="191">
        <v>5810.6381099999544</v>
      </c>
      <c r="G10" s="190">
        <v>1.5828852625732415E-2</v>
      </c>
      <c r="H10" s="87"/>
    </row>
    <row r="11" spans="1:8">
      <c r="A11" s="170" t="s">
        <v>137</v>
      </c>
      <c r="B11" s="188">
        <v>1304085.3741300001</v>
      </c>
      <c r="C11" s="189">
        <v>0.41803150014112744</v>
      </c>
      <c r="D11" s="192">
        <v>1305112.4116199999</v>
      </c>
      <c r="E11" s="190">
        <v>0.41917288730516111</v>
      </c>
      <c r="F11" s="191">
        <v>-1027.0374899997712</v>
      </c>
      <c r="G11" s="190">
        <v>-7.8693412219177361E-4</v>
      </c>
      <c r="H11" s="87"/>
    </row>
    <row r="12" spans="1:8">
      <c r="A12" s="170" t="s">
        <v>155</v>
      </c>
      <c r="B12" s="188">
        <v>174902.91456</v>
      </c>
      <c r="C12" s="189">
        <v>5.6066059172966115E-2</v>
      </c>
      <c r="D12" s="192">
        <v>174956.66196999999</v>
      </c>
      <c r="E12" s="190">
        <v>5.6192162834622555E-2</v>
      </c>
      <c r="F12" s="191">
        <v>-53.747409999996421</v>
      </c>
      <c r="G12" s="190">
        <v>-3.0720413498297461E-4</v>
      </c>
    </row>
    <row r="13" spans="1:8">
      <c r="A13" s="170" t="s">
        <v>139</v>
      </c>
      <c r="B13" s="188">
        <v>195000.53899</v>
      </c>
      <c r="C13" s="189">
        <v>6.2508459537551728E-2</v>
      </c>
      <c r="D13" s="192">
        <v>195157.32368</v>
      </c>
      <c r="E13" s="190">
        <v>6.2680163116487136E-2</v>
      </c>
      <c r="F13" s="191">
        <v>-156.78468999999762</v>
      </c>
      <c r="G13" s="190">
        <v>-8.0337589716628077E-4</v>
      </c>
    </row>
    <row r="14" spans="1:8">
      <c r="A14" s="170" t="s">
        <v>140</v>
      </c>
      <c r="B14" s="188">
        <v>123205.66097</v>
      </c>
      <c r="C14" s="189">
        <v>3.9494229674593373E-2</v>
      </c>
      <c r="D14" s="192">
        <v>121056.63297000001</v>
      </c>
      <c r="E14" s="190">
        <v>3.8880680252277554E-2</v>
      </c>
      <c r="F14" s="191">
        <v>2149.0279999999998</v>
      </c>
      <c r="G14" s="190">
        <v>1.7752253199810664E-2</v>
      </c>
    </row>
    <row r="15" spans="1:8">
      <c r="A15" s="170" t="s">
        <v>141</v>
      </c>
      <c r="B15" s="188">
        <v>949489.69885000004</v>
      </c>
      <c r="C15" s="189">
        <v>0.30436397114231073</v>
      </c>
      <c r="D15" s="193">
        <v>950167.46750999999</v>
      </c>
      <c r="E15" s="190">
        <v>0.30517251788696126</v>
      </c>
      <c r="F15" s="191">
        <v>-677.76865999996664</v>
      </c>
      <c r="G15" s="190">
        <v>-7.1331495044357762E-4</v>
      </c>
    </row>
    <row r="16" spans="1:8" ht="18.75" customHeight="1">
      <c r="A16" s="403" t="s">
        <v>127</v>
      </c>
      <c r="B16" s="404">
        <v>3119586.37971</v>
      </c>
      <c r="C16" s="402">
        <v>1</v>
      </c>
      <c r="D16" s="404">
        <v>3113542.0518499995</v>
      </c>
      <c r="E16" s="405">
        <v>1.0000000000000002</v>
      </c>
      <c r="F16" s="406">
        <v>6044.3278600006106</v>
      </c>
      <c r="G16" s="405">
        <v>1.9413027861336918E-3</v>
      </c>
    </row>
    <row r="17" spans="1:8" ht="12.75" customHeight="1">
      <c r="A17" s="37" t="s">
        <v>479</v>
      </c>
    </row>
    <row r="18" spans="1:8" ht="12.75" customHeight="1"/>
    <row r="19" spans="1:8" ht="12.75" customHeight="1">
      <c r="A19" s="516" t="s">
        <v>345</v>
      </c>
      <c r="G19" s="353" t="str">
        <f>Naslovnica!A20</f>
        <v>Lipanj 2016.</v>
      </c>
    </row>
    <row r="20" spans="1:8" ht="12.75" customHeight="1">
      <c r="A20" s="112" t="s">
        <v>346</v>
      </c>
      <c r="G20" s="113" t="str">
        <f>Naslovnica!A24</f>
        <v>June 2016</v>
      </c>
    </row>
    <row r="21" spans="1:8" ht="12.75" customHeight="1"/>
    <row r="22" spans="1:8" ht="12.75" customHeight="1"/>
    <row r="23" spans="1:8" ht="12.75" customHeight="1"/>
    <row r="24" spans="1:8" ht="12.75" customHeight="1">
      <c r="H24" s="87"/>
    </row>
    <row r="25" spans="1:8" ht="12.75" customHeight="1">
      <c r="H25" s="87"/>
    </row>
    <row r="26" spans="1:8" ht="12.75" customHeight="1">
      <c r="G26" s="87"/>
      <c r="H26" s="87"/>
    </row>
    <row r="27" spans="1:8" ht="12.75" customHeight="1">
      <c r="H27" s="87"/>
    </row>
    <row r="28" spans="1:8" ht="12.75" customHeight="1">
      <c r="G28" s="87"/>
      <c r="H28" s="77"/>
    </row>
    <row r="29" spans="1:8" ht="12.75" customHeight="1">
      <c r="G29" s="7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479</v>
      </c>
    </row>
    <row r="41" spans="1:8" ht="12.75" customHeight="1">
      <c r="A41" s="37"/>
    </row>
    <row r="42" spans="1:8" ht="12.75" customHeight="1">
      <c r="A42" s="352" t="s">
        <v>347</v>
      </c>
      <c r="G42" s="353" t="str">
        <f>Naslovnica!A20</f>
        <v>Lipanj 2016.</v>
      </c>
    </row>
    <row r="43" spans="1:8" ht="12.75" customHeight="1">
      <c r="A43" s="112" t="s">
        <v>348</v>
      </c>
      <c r="G43" s="113" t="str">
        <f>Naslovnica!A24</f>
        <v>June 2016</v>
      </c>
    </row>
    <row r="44" spans="1:8" ht="12.75" customHeight="1"/>
    <row r="45" spans="1:8" ht="12.75" customHeight="1"/>
    <row r="46" spans="1:8" ht="12.75" customHeight="1"/>
    <row r="47" spans="1:8" ht="12.75" customHeight="1">
      <c r="H47" s="87"/>
    </row>
    <row r="48" spans="1:8" ht="12.75" customHeight="1">
      <c r="G48" s="87"/>
      <c r="H48" s="87"/>
    </row>
    <row r="49" spans="1:8" ht="12.75" customHeight="1">
      <c r="G49" s="77"/>
      <c r="H49" s="87"/>
    </row>
    <row r="50" spans="1:8" ht="12.75" customHeight="1">
      <c r="G50" s="77"/>
      <c r="H50" s="77"/>
    </row>
    <row r="51" spans="1:8" ht="12.75" customHeight="1">
      <c r="G51" s="87"/>
    </row>
    <row r="52" spans="1:8" ht="12.75" customHeight="1">
      <c r="G52" s="7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479</v>
      </c>
    </row>
    <row r="64" spans="1:8" ht="12.75" customHeight="1">
      <c r="A64" s="88"/>
    </row>
    <row r="65" spans="1:7">
      <c r="A65" s="73" t="s">
        <v>312</v>
      </c>
    </row>
    <row r="66" spans="1:7">
      <c r="G66" s="44" t="s">
        <v>356</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0"/>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16" t="s">
        <v>879</v>
      </c>
      <c r="I1" s="353" t="str">
        <f>Naslovnica!A20</f>
        <v>Lipanj 2016.</v>
      </c>
    </row>
    <row r="2" spans="1:10" ht="12.75" customHeight="1">
      <c r="A2" s="112" t="s">
        <v>959</v>
      </c>
      <c r="I2" s="113" t="str">
        <f>Naslovnica!A24</f>
        <v>June 2016</v>
      </c>
    </row>
    <row r="3" spans="1:10" ht="12.75" customHeight="1"/>
    <row r="4" spans="1:10" ht="35.25" customHeight="1">
      <c r="A4" s="368"/>
      <c r="B4" s="747" t="s">
        <v>1003</v>
      </c>
      <c r="C4" s="747"/>
      <c r="D4" s="773" t="s">
        <v>480</v>
      </c>
      <c r="E4" s="773"/>
      <c r="F4" s="773"/>
      <c r="G4" s="773"/>
      <c r="H4" s="773"/>
      <c r="I4" s="368"/>
    </row>
    <row r="5" spans="1:10" ht="12" customHeight="1">
      <c r="A5" s="717"/>
      <c r="B5" s="716"/>
      <c r="C5" s="716"/>
      <c r="D5" s="769" t="s">
        <v>1442</v>
      </c>
      <c r="E5" s="789"/>
      <c r="F5" s="718"/>
      <c r="G5" s="718"/>
      <c r="H5" s="718"/>
      <c r="I5" s="717"/>
    </row>
    <row r="6" spans="1:10" ht="33.75">
      <c r="A6" s="368" t="s">
        <v>478</v>
      </c>
      <c r="B6" s="368" t="str">
        <f>Naslovnica!A20</f>
        <v>Lipanj 2016.</v>
      </c>
      <c r="C6" s="370" t="str">
        <f>'5 Tablica 3,4'!A8</f>
        <v>Svibanj 2016.</v>
      </c>
      <c r="D6" s="368" t="str">
        <f>Naslovnica!A20</f>
        <v>Lipanj 2016.</v>
      </c>
      <c r="E6" s="370" t="str">
        <f>C6</f>
        <v>Svibanj 2016.</v>
      </c>
      <c r="F6" s="368" t="s">
        <v>188</v>
      </c>
      <c r="G6" s="368" t="s">
        <v>162</v>
      </c>
      <c r="H6" s="407" t="s">
        <v>163</v>
      </c>
      <c r="I6" s="407" t="s">
        <v>164</v>
      </c>
    </row>
    <row r="7" spans="1:10" ht="34.5" customHeight="1">
      <c r="A7" s="368"/>
      <c r="B7" s="371" t="str">
        <f>Naslovnica!A24</f>
        <v>June 2016</v>
      </c>
      <c r="C7" s="372" t="str">
        <f>'5 Tablica 3,4'!B8</f>
        <v>May 2016</v>
      </c>
      <c r="D7" s="371" t="str">
        <f>Naslovnica!A24</f>
        <v>June 2016</v>
      </c>
      <c r="E7" s="372" t="str">
        <f>C7</f>
        <v>May 2016</v>
      </c>
      <c r="F7" s="371" t="s">
        <v>165</v>
      </c>
      <c r="G7" s="371" t="s">
        <v>166</v>
      </c>
      <c r="H7" s="373" t="s">
        <v>167</v>
      </c>
      <c r="I7" s="398" t="s">
        <v>168</v>
      </c>
    </row>
    <row r="8" spans="1:10" ht="22.5">
      <c r="A8" s="194" t="s">
        <v>707</v>
      </c>
      <c r="B8" s="195">
        <v>234.15369999999999</v>
      </c>
      <c r="C8" s="195">
        <v>233.6892</v>
      </c>
      <c r="D8" s="196">
        <v>1.9876827855116463E-3</v>
      </c>
      <c r="E8" s="196">
        <v>2.1214050931732675E-3</v>
      </c>
      <c r="F8" s="196">
        <v>1.9403848640402677E-2</v>
      </c>
      <c r="G8" s="196">
        <v>4.2169012529864602E-2</v>
      </c>
      <c r="H8" s="196">
        <v>6.9950748938854446E-2</v>
      </c>
      <c r="I8" s="197" t="s">
        <v>1089</v>
      </c>
      <c r="J8" s="87"/>
    </row>
    <row r="9" spans="1:10" ht="22.5">
      <c r="A9" s="194" t="s">
        <v>708</v>
      </c>
      <c r="B9" s="198">
        <v>246.56970000000001</v>
      </c>
      <c r="C9" s="198">
        <v>248.08779999999999</v>
      </c>
      <c r="D9" s="196">
        <v>-6.119204571929715E-3</v>
      </c>
      <c r="E9" s="196">
        <v>3.2716108295576252E-3</v>
      </c>
      <c r="F9" s="196">
        <v>-2.0920955660455265E-2</v>
      </c>
      <c r="G9" s="196">
        <v>1.0833150218589882E-2</v>
      </c>
      <c r="H9" s="196">
        <v>7.3278232479572214E-2</v>
      </c>
      <c r="I9" s="197" t="s">
        <v>1090</v>
      </c>
      <c r="J9" s="87"/>
    </row>
    <row r="10" spans="1:10" ht="22.5">
      <c r="A10" s="194" t="s">
        <v>709</v>
      </c>
      <c r="B10" s="198">
        <v>149.2347</v>
      </c>
      <c r="C10" s="198">
        <v>149.7105</v>
      </c>
      <c r="D10" s="196">
        <v>-3.1781337982305091E-3</v>
      </c>
      <c r="E10" s="196">
        <v>3.0780342657439341E-3</v>
      </c>
      <c r="F10" s="196">
        <v>-4.4907573249975963E-3</v>
      </c>
      <c r="G10" s="196">
        <v>3.3279615327985734E-3</v>
      </c>
      <c r="H10" s="196">
        <v>3.2078481486397026E-2</v>
      </c>
      <c r="I10" s="197" t="s">
        <v>1091</v>
      </c>
    </row>
    <row r="11" spans="1:10" ht="22.5">
      <c r="A11" s="194" t="s">
        <v>710</v>
      </c>
      <c r="B11" s="198">
        <v>186.42590000000001</v>
      </c>
      <c r="C11" s="198">
        <v>187.2363</v>
      </c>
      <c r="D11" s="196">
        <v>-4.3282205427045417E-3</v>
      </c>
      <c r="E11" s="196">
        <v>1.1995113962500747E-2</v>
      </c>
      <c r="F11" s="199">
        <v>5.7211324227715021E-3</v>
      </c>
      <c r="G11" s="196">
        <v>3.5938861425751645E-2</v>
      </c>
      <c r="H11" s="196">
        <v>5.6646948602581348E-2</v>
      </c>
      <c r="I11" s="197" t="s">
        <v>1092</v>
      </c>
    </row>
    <row r="12" spans="1:10" ht="22.5">
      <c r="A12" s="194" t="s">
        <v>711</v>
      </c>
      <c r="B12" s="198">
        <v>186.57210000000001</v>
      </c>
      <c r="C12" s="198">
        <v>185.5059</v>
      </c>
      <c r="D12" s="196">
        <v>5.7475260894668256E-3</v>
      </c>
      <c r="E12" s="196">
        <v>3.7193246347091424E-3</v>
      </c>
      <c r="F12" s="199">
        <v>2.3970867898432946E-2</v>
      </c>
      <c r="G12" s="196">
        <v>5.684776623971044E-2</v>
      </c>
      <c r="H12" s="196">
        <v>5.6720227595180139E-2</v>
      </c>
      <c r="I12" s="197" t="s">
        <v>1092</v>
      </c>
    </row>
    <row r="13" spans="1:10" ht="22.5">
      <c r="A13" s="194" t="s">
        <v>712</v>
      </c>
      <c r="B13" s="198">
        <v>211.0566</v>
      </c>
      <c r="C13" s="198">
        <v>212.01820000000001</v>
      </c>
      <c r="D13" s="196">
        <v>-4.5354596916680201E-3</v>
      </c>
      <c r="E13" s="196">
        <v>8.1251717707340188E-3</v>
      </c>
      <c r="F13" s="196">
        <v>-6.4586406915075889E-3</v>
      </c>
      <c r="G13" s="196">
        <v>1.447278865787105E-2</v>
      </c>
      <c r="H13" s="196">
        <v>5.5168855894877966E-2</v>
      </c>
      <c r="I13" s="197" t="s">
        <v>1093</v>
      </c>
    </row>
    <row r="14" spans="1:10" ht="12.75" customHeight="1">
      <c r="A14" s="37" t="s">
        <v>479</v>
      </c>
    </row>
    <row r="15" spans="1:10" ht="12.75" customHeight="1"/>
    <row r="16" spans="1:10" ht="21" customHeight="1">
      <c r="A16" s="788" t="s">
        <v>791</v>
      </c>
      <c r="B16" s="788"/>
      <c r="C16" s="788"/>
      <c r="D16" s="788"/>
      <c r="E16" s="788"/>
      <c r="F16" s="788"/>
      <c r="G16" s="788"/>
      <c r="H16" s="788"/>
      <c r="I16" s="788"/>
    </row>
    <row r="17" spans="1:10" ht="21.75" customHeight="1">
      <c r="A17" s="787" t="s">
        <v>792</v>
      </c>
      <c r="B17" s="787"/>
      <c r="C17" s="787"/>
      <c r="D17" s="787"/>
      <c r="E17" s="787"/>
      <c r="F17" s="787"/>
      <c r="G17" s="787"/>
      <c r="H17" s="787"/>
      <c r="I17" s="787"/>
    </row>
    <row r="18" spans="1:10" ht="19.5" customHeight="1">
      <c r="A18" s="788" t="s">
        <v>793</v>
      </c>
      <c r="B18" s="788"/>
      <c r="C18" s="788"/>
      <c r="D18" s="788"/>
      <c r="E18" s="788"/>
      <c r="F18" s="788"/>
      <c r="G18" s="788"/>
      <c r="H18" s="788"/>
      <c r="I18" s="788"/>
    </row>
    <row r="19" spans="1:10" ht="19.5" customHeight="1">
      <c r="A19" s="787" t="s">
        <v>794</v>
      </c>
      <c r="B19" s="787"/>
      <c r="C19" s="787"/>
      <c r="D19" s="787"/>
      <c r="E19" s="787"/>
      <c r="F19" s="787"/>
      <c r="G19" s="787"/>
      <c r="H19" s="787"/>
      <c r="I19" s="787"/>
    </row>
    <row r="20" spans="1:10" ht="12.75" customHeight="1"/>
    <row r="21" spans="1:10" ht="12.75" customHeight="1">
      <c r="A21" s="38"/>
      <c r="I21" s="14"/>
    </row>
    <row r="22" spans="1:10" ht="12.75" customHeight="1">
      <c r="A22" s="73" t="s">
        <v>312</v>
      </c>
      <c r="I22" s="19"/>
      <c r="J22" s="91"/>
    </row>
    <row r="23" spans="1:10" ht="12.75" customHeight="1"/>
    <row r="24" spans="1:10" ht="12.75" customHeight="1"/>
    <row r="25" spans="1:10" ht="12.75" customHeight="1">
      <c r="B25" s="91"/>
    </row>
    <row r="26" spans="1:10" ht="12.75" customHeight="1"/>
    <row r="27" spans="1:10" ht="12.75" customHeight="1">
      <c r="J27" s="77"/>
    </row>
    <row r="28" spans="1:10" ht="12.75" customHeight="1">
      <c r="J28" s="77"/>
    </row>
    <row r="29" spans="1:10" ht="12.75" customHeight="1">
      <c r="J29" s="87"/>
    </row>
    <row r="30" spans="1:10" ht="12.75" customHeight="1">
      <c r="J30" s="77"/>
    </row>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row r="41" spans="1:2" ht="12.75" customHeight="1">
      <c r="B41" s="86"/>
    </row>
    <row r="42" spans="1:2" ht="12.75" customHeight="1">
      <c r="A42" s="37"/>
      <c r="B42" s="86"/>
    </row>
    <row r="43" spans="1:2" ht="12.75" customHeight="1"/>
    <row r="44" spans="1:2" ht="12.75" customHeight="1"/>
    <row r="45" spans="1:2" ht="12.75" customHeight="1"/>
    <row r="46" spans="1:2" ht="12.75" customHeight="1"/>
    <row r="47" spans="1:2" ht="12.75" customHeight="1"/>
    <row r="50" spans="9:9">
      <c r="I50" s="44" t="s">
        <v>357</v>
      </c>
    </row>
  </sheetData>
  <mergeCells count="7">
    <mergeCell ref="A19:I19"/>
    <mergeCell ref="B4:C4"/>
    <mergeCell ref="D4:H4"/>
    <mergeCell ref="A16:I16"/>
    <mergeCell ref="A17:I17"/>
    <mergeCell ref="A18:I18"/>
    <mergeCell ref="D5:E5"/>
  </mergeCells>
  <hyperlinks>
    <hyperlink ref="A22" location="'2 Sadržaj'!A1" display="Sadržaj / Contents"/>
  </hyperlinks>
  <pageMargins left="0.7" right="0.7" top="0.75" bottom="0.75" header="0.3" footer="0.3"/>
  <pageSetup paperSize="9" scale="95" orientation="portrait" r:id="rId1"/>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58" t="s">
        <v>880</v>
      </c>
      <c r="O1" s="353" t="str">
        <f>Naslovnica!A20</f>
        <v>Lipanj 2016.</v>
      </c>
    </row>
    <row r="2" spans="1:16" ht="12.75" customHeight="1">
      <c r="A2" s="122" t="s">
        <v>881</v>
      </c>
      <c r="O2" s="113" t="str">
        <f>Naslovnica!A24</f>
        <v>June 2016</v>
      </c>
    </row>
    <row r="3" spans="1:16" ht="12.75" customHeight="1"/>
    <row r="4" spans="1:16" ht="12.75" customHeight="1">
      <c r="L4" s="131"/>
      <c r="M4" s="131"/>
      <c r="N4" s="131"/>
      <c r="O4" s="40" t="s">
        <v>459</v>
      </c>
    </row>
    <row r="5" spans="1:16" ht="31.5" customHeight="1">
      <c r="A5" s="790" t="s">
        <v>638</v>
      </c>
      <c r="B5" s="747" t="s">
        <v>169</v>
      </c>
      <c r="C5" s="747"/>
      <c r="D5" s="747" t="s">
        <v>170</v>
      </c>
      <c r="E5" s="791"/>
      <c r="F5" s="747" t="s">
        <v>171</v>
      </c>
      <c r="G5" s="747"/>
      <c r="H5" s="747" t="s">
        <v>172</v>
      </c>
      <c r="I5" s="747"/>
      <c r="J5" s="747" t="s">
        <v>173</v>
      </c>
      <c r="K5" s="747"/>
      <c r="L5" s="747" t="s">
        <v>174</v>
      </c>
      <c r="M5" s="747"/>
      <c r="N5" s="747" t="s">
        <v>112</v>
      </c>
      <c r="O5" s="747"/>
    </row>
    <row r="6" spans="1:16">
      <c r="A6" s="790"/>
      <c r="B6" s="408" t="s">
        <v>130</v>
      </c>
      <c r="C6" s="408" t="s">
        <v>131</v>
      </c>
      <c r="D6" s="408" t="s">
        <v>130</v>
      </c>
      <c r="E6" s="408" t="s">
        <v>131</v>
      </c>
      <c r="F6" s="408" t="s">
        <v>130</v>
      </c>
      <c r="G6" s="408" t="s">
        <v>131</v>
      </c>
      <c r="H6" s="408" t="s">
        <v>130</v>
      </c>
      <c r="I6" s="408" t="s">
        <v>131</v>
      </c>
      <c r="J6" s="408" t="s">
        <v>130</v>
      </c>
      <c r="K6" s="408" t="s">
        <v>131</v>
      </c>
      <c r="L6" s="408" t="s">
        <v>130</v>
      </c>
      <c r="M6" s="408" t="s">
        <v>131</v>
      </c>
      <c r="N6" s="408" t="s">
        <v>130</v>
      </c>
      <c r="O6" s="408" t="s">
        <v>131</v>
      </c>
    </row>
    <row r="7" spans="1:16">
      <c r="A7" s="790"/>
      <c r="B7" s="409" t="s">
        <v>122</v>
      </c>
      <c r="C7" s="409" t="s">
        <v>123</v>
      </c>
      <c r="D7" s="409" t="s">
        <v>122</v>
      </c>
      <c r="E7" s="409" t="s">
        <v>123</v>
      </c>
      <c r="F7" s="409" t="s">
        <v>122</v>
      </c>
      <c r="G7" s="409" t="s">
        <v>123</v>
      </c>
      <c r="H7" s="409" t="s">
        <v>122</v>
      </c>
      <c r="I7" s="409" t="s">
        <v>123</v>
      </c>
      <c r="J7" s="409" t="s">
        <v>122</v>
      </c>
      <c r="K7" s="409" t="s">
        <v>123</v>
      </c>
      <c r="L7" s="409" t="s">
        <v>122</v>
      </c>
      <c r="M7" s="409" t="s">
        <v>123</v>
      </c>
      <c r="N7" s="409" t="s">
        <v>122</v>
      </c>
      <c r="O7" s="409" t="s">
        <v>123</v>
      </c>
    </row>
    <row r="8" spans="1:16" ht="18">
      <c r="A8" s="200" t="s">
        <v>565</v>
      </c>
      <c r="B8" s="174">
        <v>55772.871140000003</v>
      </c>
      <c r="C8" s="175">
        <v>0.14956434235332008</v>
      </c>
      <c r="D8" s="174">
        <v>103886.86323999999</v>
      </c>
      <c r="E8" s="175">
        <v>7.966262431959753E-2</v>
      </c>
      <c r="F8" s="174">
        <v>23274.97926</v>
      </c>
      <c r="G8" s="175">
        <v>0.13307370731100984</v>
      </c>
      <c r="H8" s="174">
        <v>2769.6036400000003</v>
      </c>
      <c r="I8" s="175">
        <v>1.4203056331767529E-2</v>
      </c>
      <c r="J8" s="174">
        <v>956.28197</v>
      </c>
      <c r="K8" s="175">
        <v>7.7616723328390747E-3</v>
      </c>
      <c r="L8" s="174">
        <v>67489.126709999997</v>
      </c>
      <c r="M8" s="175">
        <v>7.1079366939674302E-2</v>
      </c>
      <c r="N8" s="174">
        <v>254149.72595999995</v>
      </c>
      <c r="O8" s="175">
        <v>8.1469045900766493E-2</v>
      </c>
      <c r="P8" s="87"/>
    </row>
    <row r="9" spans="1:16" ht="18">
      <c r="A9" s="200" t="s">
        <v>566</v>
      </c>
      <c r="B9" s="177">
        <v>354.52701999999999</v>
      </c>
      <c r="C9" s="178">
        <v>9.5072388257870044E-4</v>
      </c>
      <c r="D9" s="177">
        <v>12051.58315</v>
      </c>
      <c r="E9" s="178">
        <v>9.2414065743510257E-3</v>
      </c>
      <c r="F9" s="177">
        <v>71.0886</v>
      </c>
      <c r="G9" s="178">
        <v>4.0644605711023319E-4</v>
      </c>
      <c r="H9" s="177">
        <v>917.57736999999997</v>
      </c>
      <c r="I9" s="178">
        <v>4.7055119680825862E-3</v>
      </c>
      <c r="J9" s="177">
        <v>344.87553000000003</v>
      </c>
      <c r="K9" s="178">
        <v>2.7991857458885402E-3</v>
      </c>
      <c r="L9" s="177">
        <v>9123.5149499999989</v>
      </c>
      <c r="M9" s="178">
        <v>9.6088614347793234E-3</v>
      </c>
      <c r="N9" s="177">
        <v>22863.166619999996</v>
      </c>
      <c r="O9" s="178">
        <v>7.3289096172183509E-3</v>
      </c>
      <c r="P9" s="87"/>
    </row>
    <row r="10" spans="1:16" ht="18">
      <c r="A10" s="200" t="s">
        <v>567</v>
      </c>
      <c r="B10" s="177">
        <v>317831.74463999999</v>
      </c>
      <c r="C10" s="178">
        <v>0.85231932469040828</v>
      </c>
      <c r="D10" s="177">
        <v>1191149.4185299999</v>
      </c>
      <c r="E10" s="178">
        <v>0.91339834197945546</v>
      </c>
      <c r="F10" s="177">
        <v>152063.20827999999</v>
      </c>
      <c r="G10" s="178">
        <v>0.86941494750126125</v>
      </c>
      <c r="H10" s="177">
        <v>191702.03147999998</v>
      </c>
      <c r="I10" s="178">
        <v>0.98308462362676252</v>
      </c>
      <c r="J10" s="177">
        <v>124966.58498</v>
      </c>
      <c r="K10" s="178">
        <v>1.0142925576319808</v>
      </c>
      <c r="L10" s="177">
        <v>878041.03067999997</v>
      </c>
      <c r="M10" s="178">
        <v>0.92475045463206496</v>
      </c>
      <c r="N10" s="177">
        <v>2855754.0185899995</v>
      </c>
      <c r="O10" s="178">
        <v>0.91542713391878361</v>
      </c>
      <c r="P10" s="87"/>
    </row>
    <row r="11" spans="1:16" ht="18.75">
      <c r="A11" s="200" t="s">
        <v>568</v>
      </c>
      <c r="B11" s="179">
        <v>312831.52567</v>
      </c>
      <c r="C11" s="180">
        <v>0.83891039582258309</v>
      </c>
      <c r="D11" s="179">
        <v>1032183.16849</v>
      </c>
      <c r="E11" s="180">
        <v>0.79149968933483716</v>
      </c>
      <c r="F11" s="179">
        <v>134141.61893999999</v>
      </c>
      <c r="G11" s="180">
        <v>0.76694902013186883</v>
      </c>
      <c r="H11" s="179">
        <v>162931.31609000001</v>
      </c>
      <c r="I11" s="180">
        <v>0.83554290123452135</v>
      </c>
      <c r="J11" s="179">
        <v>122211.24339</v>
      </c>
      <c r="K11" s="180">
        <v>0.99192879960083868</v>
      </c>
      <c r="L11" s="179">
        <v>822419.55566999991</v>
      </c>
      <c r="M11" s="180">
        <v>0.866170066580075</v>
      </c>
      <c r="N11" s="179">
        <v>2586718.4282499999</v>
      </c>
      <c r="O11" s="180">
        <v>0.82918634504695587</v>
      </c>
    </row>
    <row r="12" spans="1:16" ht="19.5">
      <c r="A12" s="201" t="s">
        <v>481</v>
      </c>
      <c r="B12" s="179">
        <v>9930.36391</v>
      </c>
      <c r="C12" s="180">
        <v>2.6629942428463154E-2</v>
      </c>
      <c r="D12" s="179">
        <v>302089.26863999997</v>
      </c>
      <c r="E12" s="180">
        <v>0.23164838332883997</v>
      </c>
      <c r="F12" s="179">
        <v>18790.077430000001</v>
      </c>
      <c r="G12" s="180">
        <v>0.10743147120944124</v>
      </c>
      <c r="H12" s="179">
        <v>59426.374840000004</v>
      </c>
      <c r="I12" s="180">
        <v>0.30474979786105877</v>
      </c>
      <c r="J12" s="179">
        <v>0</v>
      </c>
      <c r="K12" s="180">
        <v>0</v>
      </c>
      <c r="L12" s="179">
        <v>135233.13616999998</v>
      </c>
      <c r="M12" s="180">
        <v>0.14242717570689944</v>
      </c>
      <c r="N12" s="179">
        <v>525469.22098999994</v>
      </c>
      <c r="O12" s="180">
        <v>0.16844195256386782</v>
      </c>
    </row>
    <row r="13" spans="1:16" ht="19.5">
      <c r="A13" s="201" t="s">
        <v>569</v>
      </c>
      <c r="B13" s="179">
        <v>286674.19793999998</v>
      </c>
      <c r="C13" s="180">
        <v>0.76876511838407036</v>
      </c>
      <c r="D13" s="179">
        <v>669513.17963999999</v>
      </c>
      <c r="E13" s="180">
        <v>0.51339673990796431</v>
      </c>
      <c r="F13" s="179">
        <v>112855.36057999999</v>
      </c>
      <c r="G13" s="180">
        <v>0.64524574026629644</v>
      </c>
      <c r="H13" s="179">
        <v>90255.707250000007</v>
      </c>
      <c r="I13" s="180">
        <v>0.46284850143223705</v>
      </c>
      <c r="J13" s="179">
        <v>110516.92473999999</v>
      </c>
      <c r="K13" s="180">
        <v>0.89701174337200584</v>
      </c>
      <c r="L13" s="179">
        <v>620057.93625000003</v>
      </c>
      <c r="M13" s="180">
        <v>0.65304335265669533</v>
      </c>
      <c r="N13" s="179">
        <v>1889873.3063999999</v>
      </c>
      <c r="O13" s="180">
        <v>0.60580893630382004</v>
      </c>
    </row>
    <row r="14" spans="1:16" ht="19.5">
      <c r="A14" s="201" t="s">
        <v>570</v>
      </c>
      <c r="B14" s="179">
        <v>0</v>
      </c>
      <c r="C14" s="180">
        <v>0</v>
      </c>
      <c r="D14" s="179">
        <v>0</v>
      </c>
      <c r="E14" s="180">
        <v>0</v>
      </c>
      <c r="F14" s="179">
        <v>0</v>
      </c>
      <c r="G14" s="180">
        <v>0</v>
      </c>
      <c r="H14" s="179">
        <v>0</v>
      </c>
      <c r="I14" s="180">
        <v>0</v>
      </c>
      <c r="J14" s="179">
        <v>57.060449999999996</v>
      </c>
      <c r="K14" s="180">
        <v>4.6313172260724247E-4</v>
      </c>
      <c r="L14" s="179">
        <v>382.88109000000003</v>
      </c>
      <c r="M14" s="180">
        <v>4.0324933536797374E-4</v>
      </c>
      <c r="N14" s="179">
        <v>439.94154000000003</v>
      </c>
      <c r="O14" s="180">
        <v>1.4102559969533443E-4</v>
      </c>
    </row>
    <row r="15" spans="1:16" ht="19.5">
      <c r="A15" s="201" t="s">
        <v>571</v>
      </c>
      <c r="B15" s="179">
        <v>16226.963820000001</v>
      </c>
      <c r="C15" s="180">
        <v>4.351533501004945E-2</v>
      </c>
      <c r="D15" s="179">
        <v>60580.720209999999</v>
      </c>
      <c r="E15" s="180">
        <v>4.6454566098032855E-2</v>
      </c>
      <c r="F15" s="179">
        <v>2496.18093</v>
      </c>
      <c r="G15" s="180">
        <v>1.4271808656131292E-2</v>
      </c>
      <c r="H15" s="179">
        <v>12053.07748</v>
      </c>
      <c r="I15" s="180">
        <v>6.1810482896245252E-2</v>
      </c>
      <c r="J15" s="179">
        <v>11637.258199999998</v>
      </c>
      <c r="K15" s="180">
        <v>9.4453924506225542E-2</v>
      </c>
      <c r="L15" s="179">
        <v>56137.627009999997</v>
      </c>
      <c r="M15" s="180">
        <v>5.9123997951734064E-2</v>
      </c>
      <c r="N15" s="179">
        <v>159131.82764999999</v>
      </c>
      <c r="O15" s="180">
        <v>5.1010553413428181E-2</v>
      </c>
    </row>
    <row r="16" spans="1:16" ht="19.5" customHeight="1">
      <c r="A16" s="539" t="s">
        <v>683</v>
      </c>
      <c r="B16" s="179">
        <v>0</v>
      </c>
      <c r="C16" s="180">
        <v>0</v>
      </c>
      <c r="D16" s="179">
        <v>0</v>
      </c>
      <c r="E16" s="180">
        <v>0</v>
      </c>
      <c r="F16" s="179">
        <v>0</v>
      </c>
      <c r="G16" s="180">
        <v>0</v>
      </c>
      <c r="H16" s="179">
        <v>0</v>
      </c>
      <c r="I16" s="180">
        <v>0</v>
      </c>
      <c r="J16" s="179">
        <v>0</v>
      </c>
      <c r="K16" s="180">
        <v>0</v>
      </c>
      <c r="L16" s="179">
        <v>0</v>
      </c>
      <c r="M16" s="180">
        <v>0</v>
      </c>
      <c r="N16" s="179">
        <v>0</v>
      </c>
      <c r="O16" s="180">
        <v>0</v>
      </c>
    </row>
    <row r="17" spans="1:15" ht="18.75" customHeight="1">
      <c r="A17" s="539" t="s">
        <v>684</v>
      </c>
      <c r="B17" s="179">
        <v>0</v>
      </c>
      <c r="C17" s="180">
        <v>0</v>
      </c>
      <c r="D17" s="179">
        <v>0</v>
      </c>
      <c r="E17" s="180">
        <v>0</v>
      </c>
      <c r="F17" s="179">
        <v>0</v>
      </c>
      <c r="G17" s="180">
        <v>0</v>
      </c>
      <c r="H17" s="179">
        <v>1196.15652</v>
      </c>
      <c r="I17" s="180">
        <v>6.1341190449803896E-3</v>
      </c>
      <c r="J17" s="179">
        <v>0</v>
      </c>
      <c r="K17" s="180">
        <v>0</v>
      </c>
      <c r="L17" s="179">
        <v>10607.97515</v>
      </c>
      <c r="M17" s="180">
        <v>1.1172290929378312E-2</v>
      </c>
      <c r="N17" s="179">
        <v>11804.131670000001</v>
      </c>
      <c r="O17" s="180">
        <v>3.7838771661444824E-3</v>
      </c>
    </row>
    <row r="18" spans="1:15" ht="19.5">
      <c r="A18" s="176" t="s">
        <v>694</v>
      </c>
      <c r="B18" s="179">
        <v>0</v>
      </c>
      <c r="C18" s="180">
        <v>0</v>
      </c>
      <c r="D18" s="179">
        <v>0</v>
      </c>
      <c r="E18" s="180">
        <v>0</v>
      </c>
      <c r="F18" s="179">
        <v>0</v>
      </c>
      <c r="G18" s="180">
        <v>0</v>
      </c>
      <c r="H18" s="179">
        <v>0</v>
      </c>
      <c r="I18" s="180">
        <v>0</v>
      </c>
      <c r="J18" s="179">
        <v>0</v>
      </c>
      <c r="K18" s="180">
        <v>0</v>
      </c>
      <c r="L18" s="179">
        <v>0</v>
      </c>
      <c r="M18" s="180">
        <v>0</v>
      </c>
      <c r="N18" s="179">
        <v>0</v>
      </c>
      <c r="O18" s="180">
        <v>0</v>
      </c>
    </row>
    <row r="19" spans="1:15" ht="18.75">
      <c r="A19" s="200" t="s">
        <v>607</v>
      </c>
      <c r="B19" s="179">
        <v>0</v>
      </c>
      <c r="C19" s="180">
        <v>0</v>
      </c>
      <c r="D19" s="179">
        <v>0</v>
      </c>
      <c r="E19" s="180">
        <v>0</v>
      </c>
      <c r="F19" s="179">
        <v>0</v>
      </c>
      <c r="G19" s="180">
        <v>0</v>
      </c>
      <c r="H19" s="179">
        <v>0</v>
      </c>
      <c r="I19" s="180">
        <v>0</v>
      </c>
      <c r="J19" s="179">
        <v>0</v>
      </c>
      <c r="K19" s="180">
        <v>0</v>
      </c>
      <c r="L19" s="179">
        <v>0</v>
      </c>
      <c r="M19" s="180">
        <v>0</v>
      </c>
      <c r="N19" s="179">
        <v>0</v>
      </c>
      <c r="O19" s="180">
        <v>0</v>
      </c>
    </row>
    <row r="20" spans="1:15" ht="19.5">
      <c r="A20" s="201" t="s">
        <v>753</v>
      </c>
      <c r="B20" s="179">
        <v>5000.2189699999999</v>
      </c>
      <c r="C20" s="180">
        <v>1.3408928867825281E-2</v>
      </c>
      <c r="D20" s="179">
        <v>158966.25003999998</v>
      </c>
      <c r="E20" s="180">
        <v>0.1218986526446183</v>
      </c>
      <c r="F20" s="179">
        <v>17921.589339999999</v>
      </c>
      <c r="G20" s="180">
        <v>0.10246592736939236</v>
      </c>
      <c r="H20" s="179">
        <v>28770.715390000001</v>
      </c>
      <c r="I20" s="180">
        <v>0.14754172239224128</v>
      </c>
      <c r="J20" s="179">
        <v>2755.34159</v>
      </c>
      <c r="K20" s="180">
        <v>2.2363758031142034E-2</v>
      </c>
      <c r="L20" s="179">
        <v>55621.475009999995</v>
      </c>
      <c r="M20" s="180">
        <v>5.8580388051989861E-2</v>
      </c>
      <c r="N20" s="179">
        <v>269035.59034</v>
      </c>
      <c r="O20" s="180">
        <v>8.6240788871827886E-2</v>
      </c>
    </row>
    <row r="21" spans="1:15" ht="19.5">
      <c r="A21" s="201" t="s">
        <v>754</v>
      </c>
      <c r="B21" s="179">
        <v>5000.2189699999999</v>
      </c>
      <c r="C21" s="180">
        <v>1.3408928867825281E-2</v>
      </c>
      <c r="D21" s="179">
        <v>139919.57363999999</v>
      </c>
      <c r="E21" s="180">
        <v>0.10729326194103289</v>
      </c>
      <c r="F21" s="179">
        <v>10944.13185</v>
      </c>
      <c r="G21" s="180">
        <v>6.2572609939245141E-2</v>
      </c>
      <c r="H21" s="179">
        <v>14572.738859999999</v>
      </c>
      <c r="I21" s="180">
        <v>7.473178759135285E-2</v>
      </c>
      <c r="J21" s="179">
        <v>0</v>
      </c>
      <c r="K21" s="180">
        <v>0</v>
      </c>
      <c r="L21" s="179">
        <v>42303.233310000003</v>
      </c>
      <c r="M21" s="180">
        <v>4.4553651673353276E-2</v>
      </c>
      <c r="N21" s="179">
        <v>212739.89663</v>
      </c>
      <c r="O21" s="180">
        <v>6.8194904944346033E-2</v>
      </c>
    </row>
    <row r="22" spans="1:15" ht="19.5">
      <c r="A22" s="201" t="s">
        <v>755</v>
      </c>
      <c r="B22" s="179">
        <v>0</v>
      </c>
      <c r="C22" s="180">
        <v>0</v>
      </c>
      <c r="D22" s="179">
        <v>0</v>
      </c>
      <c r="E22" s="180">
        <v>0</v>
      </c>
      <c r="F22" s="179">
        <v>0</v>
      </c>
      <c r="G22" s="180">
        <v>0</v>
      </c>
      <c r="H22" s="179">
        <v>4821.8456699999997</v>
      </c>
      <c r="I22" s="180">
        <v>2.4727345344657089E-2</v>
      </c>
      <c r="J22" s="179">
        <v>2755.34159</v>
      </c>
      <c r="K22" s="180">
        <v>2.2363758031142034E-2</v>
      </c>
      <c r="L22" s="179">
        <v>0</v>
      </c>
      <c r="M22" s="180">
        <v>0</v>
      </c>
      <c r="N22" s="179">
        <v>7577.1872599999997</v>
      </c>
      <c r="O22" s="180">
        <v>2.4289076620165211E-3</v>
      </c>
    </row>
    <row r="23" spans="1:15" ht="19.5">
      <c r="A23" s="201" t="s">
        <v>570</v>
      </c>
      <c r="B23" s="179">
        <v>0</v>
      </c>
      <c r="C23" s="180">
        <v>0</v>
      </c>
      <c r="D23" s="179">
        <v>0</v>
      </c>
      <c r="E23" s="180">
        <v>0</v>
      </c>
      <c r="F23" s="179">
        <v>0</v>
      </c>
      <c r="G23" s="180">
        <v>0</v>
      </c>
      <c r="H23" s="179">
        <v>0</v>
      </c>
      <c r="I23" s="180">
        <v>0</v>
      </c>
      <c r="J23" s="179">
        <v>0</v>
      </c>
      <c r="K23" s="180">
        <v>0</v>
      </c>
      <c r="L23" s="179">
        <v>0</v>
      </c>
      <c r="M23" s="180">
        <v>0</v>
      </c>
      <c r="N23" s="179">
        <v>0</v>
      </c>
      <c r="O23" s="180">
        <v>0</v>
      </c>
    </row>
    <row r="24" spans="1:15" ht="19.5">
      <c r="A24" s="201" t="s">
        <v>756</v>
      </c>
      <c r="B24" s="179">
        <v>0</v>
      </c>
      <c r="C24" s="180">
        <v>0</v>
      </c>
      <c r="D24" s="179">
        <v>0</v>
      </c>
      <c r="E24" s="180">
        <v>0</v>
      </c>
      <c r="F24" s="179">
        <v>0</v>
      </c>
      <c r="G24" s="180">
        <v>0</v>
      </c>
      <c r="H24" s="179">
        <v>0</v>
      </c>
      <c r="I24" s="180">
        <v>0</v>
      </c>
      <c r="J24" s="179">
        <v>0</v>
      </c>
      <c r="K24" s="180">
        <v>0</v>
      </c>
      <c r="L24" s="179">
        <v>0</v>
      </c>
      <c r="M24" s="180">
        <v>0</v>
      </c>
      <c r="N24" s="179">
        <v>0</v>
      </c>
      <c r="O24" s="180">
        <v>0</v>
      </c>
    </row>
    <row r="25" spans="1:15" ht="19.5">
      <c r="A25" s="539" t="s">
        <v>683</v>
      </c>
      <c r="B25" s="179">
        <v>0</v>
      </c>
      <c r="C25" s="180">
        <v>0</v>
      </c>
      <c r="D25" s="179">
        <v>0</v>
      </c>
      <c r="E25" s="180">
        <v>0</v>
      </c>
      <c r="F25" s="179">
        <v>0</v>
      </c>
      <c r="G25" s="180">
        <v>0</v>
      </c>
      <c r="H25" s="179">
        <v>0</v>
      </c>
      <c r="I25" s="180">
        <v>0</v>
      </c>
      <c r="J25" s="179">
        <v>0</v>
      </c>
      <c r="K25" s="180">
        <v>0</v>
      </c>
      <c r="L25" s="179">
        <v>0</v>
      </c>
      <c r="M25" s="180">
        <v>0</v>
      </c>
      <c r="N25" s="179">
        <v>0</v>
      </c>
      <c r="O25" s="180">
        <v>0</v>
      </c>
    </row>
    <row r="26" spans="1:15" ht="19.5">
      <c r="A26" s="539" t="s">
        <v>701</v>
      </c>
      <c r="B26" s="179">
        <v>0</v>
      </c>
      <c r="C26" s="180">
        <v>0</v>
      </c>
      <c r="D26" s="179">
        <v>19046.6764</v>
      </c>
      <c r="E26" s="180">
        <v>1.4605390703585406E-2</v>
      </c>
      <c r="F26" s="179">
        <v>6977.4574899999998</v>
      </c>
      <c r="G26" s="180">
        <v>3.9893317430147228E-2</v>
      </c>
      <c r="H26" s="179">
        <v>9376.1308599999993</v>
      </c>
      <c r="I26" s="180">
        <v>4.8082589456231326E-2</v>
      </c>
      <c r="J26" s="179">
        <v>0</v>
      </c>
      <c r="K26" s="180">
        <v>0</v>
      </c>
      <c r="L26" s="179">
        <v>13318.241699999999</v>
      </c>
      <c r="M26" s="180">
        <v>1.4026736378636592E-2</v>
      </c>
      <c r="N26" s="179">
        <v>48718.506450000001</v>
      </c>
      <c r="O26" s="180">
        <v>1.5616976265465335E-2</v>
      </c>
    </row>
    <row r="27" spans="1:15" ht="19.5">
      <c r="A27" s="176" t="s">
        <v>694</v>
      </c>
      <c r="B27" s="179">
        <v>0</v>
      </c>
      <c r="C27" s="180">
        <v>0</v>
      </c>
      <c r="D27" s="179">
        <v>0</v>
      </c>
      <c r="E27" s="180">
        <v>0</v>
      </c>
      <c r="F27" s="179">
        <v>0</v>
      </c>
      <c r="G27" s="180">
        <v>0</v>
      </c>
      <c r="H27" s="179">
        <v>0</v>
      </c>
      <c r="I27" s="180">
        <v>0</v>
      </c>
      <c r="J27" s="179">
        <v>0</v>
      </c>
      <c r="K27" s="180">
        <v>0</v>
      </c>
      <c r="L27" s="179">
        <v>0</v>
      </c>
      <c r="M27" s="180">
        <v>0</v>
      </c>
      <c r="N27" s="179">
        <v>0</v>
      </c>
      <c r="O27" s="180">
        <v>0</v>
      </c>
    </row>
    <row r="28" spans="1:15" ht="19.5" customHeight="1">
      <c r="A28" s="201" t="s">
        <v>607</v>
      </c>
      <c r="B28" s="179">
        <v>0</v>
      </c>
      <c r="C28" s="180">
        <v>0</v>
      </c>
      <c r="D28" s="179">
        <v>0</v>
      </c>
      <c r="E28" s="180">
        <v>0</v>
      </c>
      <c r="F28" s="179">
        <v>0</v>
      </c>
      <c r="G28" s="180">
        <v>0</v>
      </c>
      <c r="H28" s="179">
        <v>0</v>
      </c>
      <c r="I28" s="180">
        <v>0</v>
      </c>
      <c r="J28" s="179">
        <v>0</v>
      </c>
      <c r="K28" s="180">
        <v>0</v>
      </c>
      <c r="L28" s="179">
        <v>0</v>
      </c>
      <c r="M28" s="180">
        <v>0</v>
      </c>
      <c r="N28" s="179">
        <v>0</v>
      </c>
      <c r="O28" s="180">
        <v>0</v>
      </c>
    </row>
    <row r="29" spans="1:15" ht="19.5">
      <c r="A29" s="201" t="s">
        <v>1029</v>
      </c>
      <c r="B29" s="179">
        <v>0</v>
      </c>
      <c r="C29" s="180">
        <v>0</v>
      </c>
      <c r="D29" s="179">
        <v>0</v>
      </c>
      <c r="E29" s="180">
        <v>0</v>
      </c>
      <c r="F29" s="179">
        <v>0</v>
      </c>
      <c r="G29" s="180">
        <v>0</v>
      </c>
      <c r="H29" s="179">
        <v>0</v>
      </c>
      <c r="I29" s="180">
        <v>0</v>
      </c>
      <c r="J29" s="179">
        <v>0</v>
      </c>
      <c r="K29" s="180">
        <v>0</v>
      </c>
      <c r="L29" s="179">
        <v>0</v>
      </c>
      <c r="M29" s="180">
        <v>0</v>
      </c>
      <c r="N29" s="179">
        <v>0</v>
      </c>
      <c r="O29" s="180">
        <v>0</v>
      </c>
    </row>
    <row r="30" spans="1:15" ht="18">
      <c r="A30" s="200" t="s">
        <v>757</v>
      </c>
      <c r="B30" s="177">
        <v>373959.14280000003</v>
      </c>
      <c r="C30" s="178">
        <v>1.0028343909263071</v>
      </c>
      <c r="D30" s="177">
        <v>1307087.8649200001</v>
      </c>
      <c r="E30" s="178">
        <v>1.0023023728734042</v>
      </c>
      <c r="F30" s="177">
        <v>175409.27613999997</v>
      </c>
      <c r="G30" s="178">
        <v>1.0028951008693812</v>
      </c>
      <c r="H30" s="177">
        <v>195389.21249000001</v>
      </c>
      <c r="I30" s="178">
        <v>1.0019931919266127</v>
      </c>
      <c r="J30" s="177">
        <v>126267.74248</v>
      </c>
      <c r="K30" s="178">
        <v>1.0248534157107083</v>
      </c>
      <c r="L30" s="177">
        <v>954653.67234000005</v>
      </c>
      <c r="M30" s="178">
        <v>1.0054386830065187</v>
      </c>
      <c r="N30" s="177">
        <v>3132766.9111700002</v>
      </c>
      <c r="O30" s="178">
        <v>1.0042250894367686</v>
      </c>
    </row>
    <row r="31" spans="1:15" ht="19.5">
      <c r="A31" s="201" t="s">
        <v>1030</v>
      </c>
      <c r="B31" s="179">
        <v>1056.9505900000001</v>
      </c>
      <c r="C31" s="180">
        <v>2.8343909263069665E-3</v>
      </c>
      <c r="D31" s="179">
        <v>3002.4907899999998</v>
      </c>
      <c r="E31" s="180">
        <v>2.302372873404139E-3</v>
      </c>
      <c r="F31" s="179">
        <v>506.36158</v>
      </c>
      <c r="G31" s="180">
        <v>2.8951008693814187E-3</v>
      </c>
      <c r="H31" s="179">
        <v>388.67349999999999</v>
      </c>
      <c r="I31" s="180">
        <v>1.9931919266127358E-3</v>
      </c>
      <c r="J31" s="179">
        <v>3062.08151</v>
      </c>
      <c r="K31" s="180">
        <v>2.4853415710708312E-2</v>
      </c>
      <c r="L31" s="179">
        <v>5163.9734900000003</v>
      </c>
      <c r="M31" s="180">
        <v>5.4386830065186438E-3</v>
      </c>
      <c r="N31" s="179">
        <v>13180.53146</v>
      </c>
      <c r="O31" s="180">
        <v>4.2250894367686261E-3</v>
      </c>
    </row>
    <row r="32" spans="1:15" ht="22.5" customHeight="1">
      <c r="A32" s="460" t="s">
        <v>759</v>
      </c>
      <c r="B32" s="387">
        <v>372902.19220999995</v>
      </c>
      <c r="C32" s="637">
        <v>1</v>
      </c>
      <c r="D32" s="387">
        <v>1304085.3741300001</v>
      </c>
      <c r="E32" s="637">
        <v>1</v>
      </c>
      <c r="F32" s="387">
        <v>174902.91456</v>
      </c>
      <c r="G32" s="637">
        <v>1</v>
      </c>
      <c r="H32" s="387">
        <v>195000.53899</v>
      </c>
      <c r="I32" s="637">
        <v>1</v>
      </c>
      <c r="J32" s="387">
        <v>123205.66097</v>
      </c>
      <c r="K32" s="637">
        <v>1</v>
      </c>
      <c r="L32" s="387">
        <v>949489.69885000004</v>
      </c>
      <c r="M32" s="637">
        <v>1</v>
      </c>
      <c r="N32" s="387">
        <v>3119586.37971</v>
      </c>
      <c r="O32" s="637">
        <v>1</v>
      </c>
    </row>
    <row r="33" spans="1:15" ht="19.5">
      <c r="A33" s="176" t="s">
        <v>722</v>
      </c>
      <c r="B33" s="179">
        <v>78.226280000000003</v>
      </c>
      <c r="C33" s="180">
        <v>2.0977693785170041E-4</v>
      </c>
      <c r="D33" s="179">
        <v>424.42409999999995</v>
      </c>
      <c r="E33" s="180">
        <v>3.2545729629331039E-4</v>
      </c>
      <c r="F33" s="179">
        <v>0</v>
      </c>
      <c r="G33" s="180">
        <v>0</v>
      </c>
      <c r="H33" s="179">
        <v>362.27654999999999</v>
      </c>
      <c r="I33" s="180">
        <v>1.8578233264195142E-3</v>
      </c>
      <c r="J33" s="179">
        <v>328.9622</v>
      </c>
      <c r="K33" s="180">
        <v>2.6700250411391467E-3</v>
      </c>
      <c r="L33" s="179">
        <v>4108.5917599999993</v>
      </c>
      <c r="M33" s="180">
        <v>4.3271578037931647E-3</v>
      </c>
      <c r="N33" s="179">
        <v>5302.4808899999989</v>
      </c>
      <c r="O33" s="180">
        <v>1.6997384411240194E-3</v>
      </c>
    </row>
    <row r="34" spans="1:15" ht="19.5">
      <c r="A34" s="176" t="s">
        <v>723</v>
      </c>
      <c r="B34" s="179">
        <v>0</v>
      </c>
      <c r="C34" s="180">
        <v>0</v>
      </c>
      <c r="D34" s="179">
        <v>0</v>
      </c>
      <c r="E34" s="180">
        <v>0</v>
      </c>
      <c r="F34" s="179">
        <v>0</v>
      </c>
      <c r="G34" s="180">
        <v>0</v>
      </c>
      <c r="H34" s="179">
        <v>0</v>
      </c>
      <c r="I34" s="180">
        <v>0</v>
      </c>
      <c r="J34" s="179">
        <v>2689.7689999999998</v>
      </c>
      <c r="K34" s="180">
        <v>2.1831537437674603E-2</v>
      </c>
      <c r="L34" s="179">
        <v>0</v>
      </c>
      <c r="M34" s="180">
        <v>0</v>
      </c>
      <c r="N34" s="179">
        <v>2689.7689999999998</v>
      </c>
      <c r="O34" s="180">
        <v>8.6221975371300456E-4</v>
      </c>
    </row>
    <row r="35" spans="1:15" ht="12.75" customHeight="1">
      <c r="A35" s="37" t="s">
        <v>479</v>
      </c>
    </row>
    <row r="36" spans="1:15" ht="12.75" customHeight="1"/>
    <row r="37" spans="1:15" ht="12.75" customHeight="1">
      <c r="A37" s="73" t="s">
        <v>312</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358</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20" t="s">
        <v>882</v>
      </c>
      <c r="D1" s="353" t="str">
        <f>Naslovnica!A20</f>
        <v>Lipanj 2016.</v>
      </c>
    </row>
    <row r="2" spans="1:5" ht="12.75" customHeight="1">
      <c r="A2" s="114" t="s">
        <v>883</v>
      </c>
      <c r="D2" s="113" t="str">
        <f>Naslovnica!A24</f>
        <v>June 2016</v>
      </c>
    </row>
    <row r="3" spans="1:5" ht="12.75" customHeight="1"/>
    <row r="4" spans="1:5" ht="21" customHeight="1">
      <c r="A4" s="766" t="s">
        <v>482</v>
      </c>
      <c r="B4" s="793" t="s">
        <v>484</v>
      </c>
      <c r="C4" s="793"/>
      <c r="D4" s="793"/>
    </row>
    <row r="5" spans="1:5" ht="15" customHeight="1">
      <c r="A5" s="792"/>
      <c r="B5" s="368" t="str">
        <f>Naslovnica!A20</f>
        <v>Lipanj 2016.</v>
      </c>
      <c r="C5" s="370" t="str">
        <f>'5 Tablica 3,4'!A8</f>
        <v>Svibanj 2016.</v>
      </c>
      <c r="D5" s="759" t="s">
        <v>483</v>
      </c>
    </row>
    <row r="6" spans="1:5" ht="15" customHeight="1">
      <c r="A6" s="792"/>
      <c r="B6" s="371" t="str">
        <f>Naslovnica!A24</f>
        <v>June 2016</v>
      </c>
      <c r="C6" s="372" t="str">
        <f>'5 Tablica 3,4'!B8</f>
        <v>May 2016</v>
      </c>
      <c r="D6" s="794"/>
    </row>
    <row r="7" spans="1:5" ht="45" customHeight="1">
      <c r="A7" s="390" t="s">
        <v>485</v>
      </c>
      <c r="B7" s="202">
        <v>28469</v>
      </c>
      <c r="C7" s="202">
        <v>28523</v>
      </c>
      <c r="D7" s="203">
        <v>-1.8932089892367563E-3</v>
      </c>
      <c r="E7" s="87"/>
    </row>
    <row r="8" spans="1:5" ht="2.25" customHeight="1">
      <c r="B8" s="202"/>
      <c r="C8" s="202"/>
      <c r="D8" s="203"/>
    </row>
    <row r="9" spans="1:5" ht="45" customHeight="1">
      <c r="A9" s="390" t="s">
        <v>486</v>
      </c>
      <c r="B9" s="202">
        <v>732724.3199</v>
      </c>
      <c r="C9" s="202">
        <v>727578.7938499999</v>
      </c>
      <c r="D9" s="203">
        <v>7.0721220759780981E-3</v>
      </c>
      <c r="E9" s="87"/>
    </row>
    <row r="10" spans="1:5" ht="2.25" customHeight="1">
      <c r="B10" s="202"/>
      <c r="C10" s="202"/>
      <c r="D10" s="203"/>
    </row>
    <row r="11" spans="1:5" ht="45" customHeight="1">
      <c r="A11" s="390" t="s">
        <v>487</v>
      </c>
      <c r="B11" s="202">
        <v>685580.26841000002</v>
      </c>
      <c r="C11" s="202">
        <v>686959.57073999976</v>
      </c>
      <c r="D11" s="203">
        <v>-2.0078362523051328E-3</v>
      </c>
    </row>
    <row r="12" spans="1:5" ht="12.75" customHeight="1">
      <c r="A12" s="46" t="s">
        <v>488</v>
      </c>
    </row>
    <row r="13" spans="1:5" ht="12.75" customHeight="1">
      <c r="A13" s="50" t="s">
        <v>489</v>
      </c>
    </row>
    <row r="14" spans="1:5" ht="12.75" customHeight="1"/>
    <row r="15" spans="1:5" ht="12.75" customHeight="1"/>
    <row r="16" spans="1:5" ht="12.75" customHeight="1">
      <c r="A16" s="75" t="s">
        <v>312</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1"/>
    </row>
    <row r="43" spans="1:1" ht="12.75" customHeight="1">
      <c r="A43" s="8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490</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52" t="s">
        <v>884</v>
      </c>
      <c r="G1" s="518" t="s">
        <v>148</v>
      </c>
      <c r="J1" s="353" t="s">
        <v>1262</v>
      </c>
    </row>
    <row r="2" spans="1:11">
      <c r="A2" s="112" t="s">
        <v>885</v>
      </c>
      <c r="G2" s="119" t="s">
        <v>149</v>
      </c>
      <c r="J2" s="113" t="s">
        <v>1263</v>
      </c>
    </row>
    <row r="3" spans="1:11" ht="12.75" customHeight="1"/>
    <row r="4" spans="1:11" ht="12.75" customHeight="1"/>
    <row r="5" spans="1:11">
      <c r="A5" s="354"/>
      <c r="B5" s="355"/>
      <c r="C5" s="355" t="s">
        <v>1256</v>
      </c>
      <c r="D5" s="355"/>
      <c r="E5" s="356"/>
      <c r="F5" s="355" t="s">
        <v>1103</v>
      </c>
      <c r="G5" s="356"/>
      <c r="H5" s="775" t="s">
        <v>474</v>
      </c>
      <c r="I5" s="776"/>
      <c r="J5" s="776"/>
    </row>
    <row r="6" spans="1:11" ht="24">
      <c r="A6" s="354"/>
      <c r="B6" s="356"/>
      <c r="C6" s="395" t="s">
        <v>1261</v>
      </c>
      <c r="D6" s="356"/>
      <c r="E6" s="356"/>
      <c r="F6" s="395" t="s">
        <v>1102</v>
      </c>
      <c r="G6" s="356"/>
      <c r="H6" s="777" t="s">
        <v>1039</v>
      </c>
      <c r="I6" s="777"/>
      <c r="J6" s="357" t="s">
        <v>1038</v>
      </c>
    </row>
    <row r="7" spans="1:11" ht="30" customHeight="1">
      <c r="A7" s="358" t="s">
        <v>470</v>
      </c>
      <c r="B7" s="358" t="s">
        <v>471</v>
      </c>
      <c r="C7" s="358" t="s">
        <v>472</v>
      </c>
      <c r="D7" s="358" t="s">
        <v>473</v>
      </c>
      <c r="E7" s="358" t="s">
        <v>471</v>
      </c>
      <c r="F7" s="358" t="s">
        <v>472</v>
      </c>
      <c r="G7" s="358" t="s">
        <v>473</v>
      </c>
      <c r="H7" s="358" t="s">
        <v>471</v>
      </c>
      <c r="I7" s="358" t="s">
        <v>472</v>
      </c>
      <c r="J7" s="358" t="s">
        <v>473</v>
      </c>
    </row>
    <row r="8" spans="1:11" ht="12.75" customHeight="1">
      <c r="A8" s="145" t="s">
        <v>30</v>
      </c>
      <c r="B8" s="146">
        <v>4</v>
      </c>
      <c r="C8" s="146">
        <v>1</v>
      </c>
      <c r="D8" s="146">
        <v>5</v>
      </c>
      <c r="E8" s="147">
        <v>3</v>
      </c>
      <c r="F8" s="147">
        <v>1</v>
      </c>
      <c r="G8" s="146">
        <v>4</v>
      </c>
      <c r="H8" s="146">
        <v>1</v>
      </c>
      <c r="I8" s="146">
        <v>0</v>
      </c>
      <c r="J8" s="148">
        <v>0.25</v>
      </c>
      <c r="K8" s="87"/>
    </row>
    <row r="9" spans="1:11" ht="12.75" customHeight="1">
      <c r="A9" s="145" t="s">
        <v>31</v>
      </c>
      <c r="B9" s="146">
        <v>162</v>
      </c>
      <c r="C9" s="146">
        <v>109</v>
      </c>
      <c r="D9" s="146">
        <v>271</v>
      </c>
      <c r="E9" s="147">
        <v>190</v>
      </c>
      <c r="F9" s="147">
        <v>129</v>
      </c>
      <c r="G9" s="146">
        <v>319</v>
      </c>
      <c r="H9" s="146">
        <v>-28</v>
      </c>
      <c r="I9" s="146">
        <v>-20</v>
      </c>
      <c r="J9" s="148">
        <v>-0.15047021943573669</v>
      </c>
      <c r="K9" s="87"/>
    </row>
    <row r="10" spans="1:11" ht="12.75" customHeight="1">
      <c r="A10" s="145" t="s">
        <v>32</v>
      </c>
      <c r="B10" s="146">
        <v>735</v>
      </c>
      <c r="C10" s="146">
        <v>783</v>
      </c>
      <c r="D10" s="146">
        <v>1518</v>
      </c>
      <c r="E10" s="147">
        <v>836</v>
      </c>
      <c r="F10" s="147">
        <v>889</v>
      </c>
      <c r="G10" s="146">
        <v>1725</v>
      </c>
      <c r="H10" s="146">
        <v>-101</v>
      </c>
      <c r="I10" s="146">
        <v>-106</v>
      </c>
      <c r="J10" s="148">
        <v>-0.12</v>
      </c>
    </row>
    <row r="11" spans="1:11" ht="12.75" customHeight="1">
      <c r="A11" s="145" t="s">
        <v>33</v>
      </c>
      <c r="B11" s="146">
        <v>1686</v>
      </c>
      <c r="C11" s="146">
        <v>2033</v>
      </c>
      <c r="D11" s="146">
        <v>3719</v>
      </c>
      <c r="E11" s="147">
        <v>1847</v>
      </c>
      <c r="F11" s="147">
        <v>2125</v>
      </c>
      <c r="G11" s="146">
        <v>3972</v>
      </c>
      <c r="H11" s="146">
        <v>-161</v>
      </c>
      <c r="I11" s="146">
        <v>-92</v>
      </c>
      <c r="J11" s="148">
        <v>-6.369587109768382E-2</v>
      </c>
    </row>
    <row r="12" spans="1:11" ht="12.75" customHeight="1">
      <c r="A12" s="145" t="s">
        <v>34</v>
      </c>
      <c r="B12" s="146">
        <v>2360</v>
      </c>
      <c r="C12" s="146">
        <v>2486</v>
      </c>
      <c r="D12" s="146">
        <v>4846</v>
      </c>
      <c r="E12" s="147">
        <v>2507</v>
      </c>
      <c r="F12" s="147">
        <v>2509</v>
      </c>
      <c r="G12" s="146">
        <v>5016</v>
      </c>
      <c r="H12" s="146">
        <v>-147</v>
      </c>
      <c r="I12" s="146">
        <v>-23</v>
      </c>
      <c r="J12" s="148">
        <v>-3.389154704944175E-2</v>
      </c>
    </row>
    <row r="13" spans="1:11" ht="12.75" customHeight="1">
      <c r="A13" s="145" t="s">
        <v>35</v>
      </c>
      <c r="B13" s="146">
        <v>2688</v>
      </c>
      <c r="C13" s="146">
        <v>2505</v>
      </c>
      <c r="D13" s="146">
        <v>5193</v>
      </c>
      <c r="E13" s="147">
        <v>2717</v>
      </c>
      <c r="F13" s="147">
        <v>2515</v>
      </c>
      <c r="G13" s="146">
        <v>5232</v>
      </c>
      <c r="H13" s="146">
        <v>-29</v>
      </c>
      <c r="I13" s="146">
        <v>-10</v>
      </c>
      <c r="J13" s="148">
        <v>-7.4541284403669694E-3</v>
      </c>
    </row>
    <row r="14" spans="1:11" ht="12.75" customHeight="1">
      <c r="A14" s="145" t="s">
        <v>36</v>
      </c>
      <c r="B14" s="146">
        <v>2271</v>
      </c>
      <c r="C14" s="146">
        <v>1958</v>
      </c>
      <c r="D14" s="146">
        <v>4229</v>
      </c>
      <c r="E14" s="147">
        <v>2868</v>
      </c>
      <c r="F14" s="147">
        <v>2161</v>
      </c>
      <c r="G14" s="146">
        <v>5029</v>
      </c>
      <c r="H14" s="146">
        <v>-597</v>
      </c>
      <c r="I14" s="146">
        <v>-203</v>
      </c>
      <c r="J14" s="148">
        <v>-0.15907735136209977</v>
      </c>
    </row>
    <row r="15" spans="1:11" ht="12.75" customHeight="1">
      <c r="A15" s="145" t="s">
        <v>144</v>
      </c>
      <c r="B15" s="146">
        <v>3894</v>
      </c>
      <c r="C15" s="146">
        <v>3062</v>
      </c>
      <c r="D15" s="146">
        <v>6956</v>
      </c>
      <c r="E15" s="147">
        <v>3363</v>
      </c>
      <c r="F15" s="147">
        <v>2798</v>
      </c>
      <c r="G15" s="146">
        <v>6161</v>
      </c>
      <c r="H15" s="146">
        <v>531</v>
      </c>
      <c r="I15" s="146">
        <v>264</v>
      </c>
      <c r="J15" s="148">
        <v>0.12903749391332586</v>
      </c>
    </row>
    <row r="16" spans="1:11" ht="12.75" customHeight="1">
      <c r="A16" s="145" t="s">
        <v>145</v>
      </c>
      <c r="B16" s="146">
        <v>1221</v>
      </c>
      <c r="C16" s="146">
        <v>561</v>
      </c>
      <c r="D16" s="146">
        <v>1782</v>
      </c>
      <c r="E16" s="147">
        <v>796</v>
      </c>
      <c r="F16" s="147">
        <v>442</v>
      </c>
      <c r="G16" s="146">
        <v>1238</v>
      </c>
      <c r="H16" s="146">
        <v>425</v>
      </c>
      <c r="I16" s="146">
        <v>119</v>
      </c>
      <c r="J16" s="148">
        <v>0.43941841680129246</v>
      </c>
    </row>
    <row r="17" spans="1:11" ht="12.75" customHeight="1">
      <c r="A17" s="145" t="s">
        <v>146</v>
      </c>
      <c r="B17" s="146">
        <v>68</v>
      </c>
      <c r="C17" s="146">
        <v>15</v>
      </c>
      <c r="D17" s="146">
        <v>83</v>
      </c>
      <c r="E17" s="146">
        <v>60</v>
      </c>
      <c r="F17" s="146">
        <v>13</v>
      </c>
      <c r="G17" s="146">
        <v>73</v>
      </c>
      <c r="H17" s="146">
        <v>8</v>
      </c>
      <c r="I17" s="146">
        <v>2</v>
      </c>
      <c r="J17" s="148">
        <v>0.13698630136986312</v>
      </c>
    </row>
    <row r="18" spans="1:11" ht="12.75" customHeight="1">
      <c r="A18" s="145" t="s">
        <v>147</v>
      </c>
      <c r="B18" s="146">
        <v>1</v>
      </c>
      <c r="C18" s="146">
        <v>0</v>
      </c>
      <c r="D18" s="146">
        <v>1</v>
      </c>
      <c r="E18" s="146">
        <v>1</v>
      </c>
      <c r="F18" s="146">
        <v>6</v>
      </c>
      <c r="G18" s="146">
        <v>7</v>
      </c>
      <c r="H18" s="146">
        <v>0</v>
      </c>
      <c r="I18" s="146">
        <v>-6</v>
      </c>
      <c r="J18" s="148">
        <v>-0.85714285714285721</v>
      </c>
    </row>
    <row r="19" spans="1:11" ht="26.25" customHeight="1">
      <c r="A19" s="661" t="s">
        <v>1111</v>
      </c>
      <c r="B19" s="359">
        <v>15090</v>
      </c>
      <c r="C19" s="359">
        <v>13513</v>
      </c>
      <c r="D19" s="359">
        <v>28603</v>
      </c>
      <c r="E19" s="359">
        <v>15188</v>
      </c>
      <c r="F19" s="359">
        <v>13588</v>
      </c>
      <c r="G19" s="359">
        <v>28776</v>
      </c>
      <c r="H19" s="359">
        <v>-98</v>
      </c>
      <c r="I19" s="359">
        <v>-75</v>
      </c>
      <c r="J19" s="360">
        <v>-6.0119544064498598E-3</v>
      </c>
    </row>
    <row r="20" spans="1:11" ht="12.75" customHeight="1">
      <c r="A20" s="36" t="s">
        <v>491</v>
      </c>
    </row>
    <row r="21" spans="1:11" ht="12.75" customHeight="1"/>
    <row r="22" spans="1:11" ht="12.75" customHeight="1"/>
    <row r="23" spans="1:11" ht="14.25" customHeight="1">
      <c r="A23" s="519" t="s">
        <v>1264</v>
      </c>
    </row>
    <row r="24" spans="1:11" ht="13.5" customHeight="1">
      <c r="A24" s="120" t="s">
        <v>1265</v>
      </c>
    </row>
    <row r="25" spans="1:11" ht="12.75" customHeight="1"/>
    <row r="26" spans="1:11" ht="12.75" customHeight="1">
      <c r="A26" s="636"/>
      <c r="B26" s="636"/>
      <c r="C26" s="636"/>
      <c r="D26" s="636"/>
      <c r="E26" s="636"/>
      <c r="F26" s="636"/>
      <c r="G26" s="636"/>
      <c r="H26" s="636"/>
      <c r="I26" s="636"/>
      <c r="J26" s="636"/>
    </row>
    <row r="27" spans="1:11" ht="12.75" customHeight="1">
      <c r="A27" s="636"/>
      <c r="B27" s="636"/>
      <c r="C27" s="636"/>
      <c r="D27" s="636"/>
      <c r="E27" s="636"/>
      <c r="F27" s="636"/>
      <c r="G27" s="636"/>
      <c r="H27" s="636"/>
      <c r="I27" s="636"/>
      <c r="J27" s="636"/>
      <c r="K27" s="87"/>
    </row>
    <row r="28" spans="1:11" ht="12.75" customHeight="1">
      <c r="A28" s="636"/>
      <c r="B28" s="636"/>
      <c r="C28" s="636"/>
      <c r="D28" s="636"/>
      <c r="E28" s="636"/>
      <c r="F28" s="636"/>
      <c r="G28" s="636"/>
      <c r="H28" s="636"/>
      <c r="I28" s="636"/>
      <c r="J28" s="636"/>
      <c r="K28" s="87"/>
    </row>
    <row r="29" spans="1:11" ht="12.75" customHeight="1">
      <c r="A29" s="636"/>
      <c r="B29" s="636"/>
      <c r="C29" s="636"/>
      <c r="D29" s="636"/>
      <c r="E29" s="636"/>
      <c r="F29" s="636"/>
      <c r="G29" s="636"/>
      <c r="H29" s="636"/>
      <c r="I29" s="636"/>
      <c r="J29" s="636"/>
      <c r="K29" s="87"/>
    </row>
    <row r="30" spans="1:11" ht="12.75" customHeight="1">
      <c r="A30" s="636"/>
      <c r="B30" s="636"/>
      <c r="C30" s="636"/>
      <c r="D30" s="636"/>
      <c r="E30" s="636"/>
      <c r="F30" s="636"/>
      <c r="G30" s="636"/>
      <c r="H30" s="636"/>
      <c r="I30" s="636"/>
      <c r="J30" s="636"/>
      <c r="K30" s="77"/>
    </row>
    <row r="31" spans="1:11" ht="12.75" customHeight="1">
      <c r="A31" s="636"/>
      <c r="B31" s="636"/>
      <c r="C31" s="636"/>
      <c r="D31" s="636"/>
      <c r="E31" s="636"/>
      <c r="F31" s="636"/>
      <c r="G31" s="636"/>
      <c r="H31" s="636"/>
      <c r="I31" s="636"/>
      <c r="J31" s="636"/>
    </row>
    <row r="32" spans="1:11" ht="12.75" customHeight="1">
      <c r="A32" s="636"/>
      <c r="B32" s="636"/>
      <c r="C32" s="636"/>
      <c r="D32" s="636"/>
      <c r="E32" s="636"/>
      <c r="F32" s="636"/>
      <c r="G32" s="636"/>
      <c r="H32" s="636"/>
      <c r="I32" s="636"/>
      <c r="J32" s="636"/>
    </row>
    <row r="33" spans="1:10" ht="12.75" customHeight="1">
      <c r="A33" s="636"/>
      <c r="B33" s="636"/>
      <c r="C33" s="636"/>
      <c r="D33" s="636"/>
      <c r="E33" s="636"/>
      <c r="F33" s="636"/>
      <c r="G33" s="636"/>
      <c r="H33" s="636"/>
      <c r="I33" s="636"/>
      <c r="J33" s="636"/>
    </row>
    <row r="34" spans="1:10" ht="12.75" customHeight="1">
      <c r="A34" s="636"/>
      <c r="B34" s="636"/>
      <c r="C34" s="636"/>
      <c r="D34" s="636"/>
      <c r="E34" s="636"/>
      <c r="F34" s="636"/>
      <c r="G34" s="636"/>
      <c r="H34" s="636"/>
      <c r="I34" s="636"/>
      <c r="J34" s="636"/>
    </row>
    <row r="35" spans="1:10" ht="12.75" customHeight="1">
      <c r="A35" s="636"/>
      <c r="B35" s="636"/>
      <c r="C35" s="636"/>
      <c r="D35" s="636"/>
      <c r="E35" s="636"/>
      <c r="F35" s="636"/>
      <c r="G35" s="636"/>
      <c r="H35" s="636"/>
      <c r="I35" s="636"/>
      <c r="J35" s="636"/>
    </row>
    <row r="36" spans="1:10" ht="12.75" customHeight="1">
      <c r="A36" s="636"/>
      <c r="B36" s="636"/>
      <c r="C36" s="636"/>
      <c r="D36" s="636"/>
      <c r="E36" s="636"/>
      <c r="F36" s="636"/>
      <c r="G36" s="636"/>
      <c r="H36" s="636"/>
      <c r="I36" s="636"/>
      <c r="J36" s="636"/>
    </row>
    <row r="37" spans="1:10" ht="12.75" customHeight="1">
      <c r="A37" s="636"/>
      <c r="B37" s="636"/>
      <c r="C37" s="636"/>
      <c r="D37" s="636"/>
      <c r="E37" s="636"/>
      <c r="F37" s="636"/>
      <c r="G37" s="636"/>
      <c r="H37" s="636"/>
      <c r="I37" s="636"/>
      <c r="J37" s="636"/>
    </row>
    <row r="38" spans="1:10" ht="12.75" customHeight="1">
      <c r="A38" s="636"/>
      <c r="B38" s="636"/>
      <c r="C38" s="636"/>
      <c r="D38" s="636"/>
      <c r="E38" s="636"/>
      <c r="F38" s="636"/>
      <c r="G38" s="636"/>
      <c r="H38" s="636"/>
      <c r="I38" s="636"/>
      <c r="J38" s="636"/>
    </row>
    <row r="39" spans="1:10" ht="12.75" customHeight="1">
      <c r="A39" s="636"/>
      <c r="B39" s="636"/>
      <c r="C39" s="636"/>
      <c r="D39" s="636"/>
      <c r="E39" s="636"/>
      <c r="F39" s="636"/>
      <c r="G39" s="636"/>
      <c r="H39" s="636"/>
      <c r="I39" s="636"/>
      <c r="J39" s="636"/>
    </row>
    <row r="40" spans="1:10" ht="12.75" customHeight="1">
      <c r="A40" s="636"/>
      <c r="B40" s="636"/>
      <c r="C40" s="636"/>
      <c r="D40" s="636"/>
      <c r="E40" s="636"/>
      <c r="F40" s="636"/>
      <c r="G40" s="636"/>
      <c r="H40" s="636"/>
      <c r="I40" s="636"/>
      <c r="J40" s="636"/>
    </row>
    <row r="41" spans="1:10" ht="12.75" customHeight="1">
      <c r="A41" s="636"/>
      <c r="B41" s="636"/>
      <c r="C41" s="636"/>
      <c r="D41" s="636"/>
      <c r="E41" s="636"/>
      <c r="F41" s="636"/>
      <c r="G41" s="636"/>
      <c r="H41" s="636"/>
      <c r="I41" s="636"/>
      <c r="J41" s="636"/>
    </row>
    <row r="42" spans="1:10" ht="12.75" customHeight="1">
      <c r="A42" s="636"/>
      <c r="B42" s="636"/>
      <c r="C42" s="636"/>
      <c r="D42" s="636"/>
      <c r="E42" s="636"/>
      <c r="F42" s="636"/>
      <c r="G42" s="636"/>
      <c r="H42" s="636"/>
      <c r="I42" s="636"/>
      <c r="J42" s="636"/>
    </row>
    <row r="43" spans="1:10" ht="12.75" customHeight="1">
      <c r="A43" s="636"/>
      <c r="B43" s="636"/>
      <c r="C43" s="636"/>
      <c r="D43" s="636"/>
      <c r="E43" s="636"/>
      <c r="F43" s="636"/>
      <c r="G43" s="636"/>
      <c r="H43" s="636"/>
      <c r="I43" s="636"/>
      <c r="J43" s="636"/>
    </row>
    <row r="44" spans="1:10" ht="12.75" customHeight="1">
      <c r="A44" s="636"/>
      <c r="B44" s="636"/>
      <c r="C44" s="636"/>
      <c r="D44" s="636"/>
      <c r="E44" s="636"/>
      <c r="F44" s="636"/>
      <c r="G44" s="636"/>
      <c r="H44" s="636"/>
      <c r="I44" s="636"/>
      <c r="J44" s="636"/>
    </row>
    <row r="45" spans="1:10" ht="12.75" customHeight="1">
      <c r="A45" s="636"/>
      <c r="B45" s="636"/>
      <c r="C45" s="636"/>
      <c r="D45" s="636"/>
      <c r="E45" s="636"/>
      <c r="F45" s="636"/>
      <c r="G45" s="636"/>
      <c r="H45" s="636"/>
      <c r="I45" s="636"/>
      <c r="J45" s="636"/>
    </row>
    <row r="46" spans="1:10" ht="12.75" customHeight="1">
      <c r="A46" s="636"/>
      <c r="B46" s="636"/>
      <c r="C46" s="636"/>
      <c r="D46" s="636"/>
      <c r="E46" s="636"/>
      <c r="F46" s="636"/>
      <c r="G46" s="636"/>
      <c r="H46" s="636"/>
      <c r="I46" s="636"/>
      <c r="J46" s="636"/>
    </row>
    <row r="47" spans="1:10" ht="12.75" customHeight="1">
      <c r="A47" s="636"/>
      <c r="B47" s="636"/>
      <c r="C47" s="636"/>
      <c r="D47" s="636"/>
      <c r="E47" s="636"/>
      <c r="F47" s="636"/>
      <c r="G47" s="636"/>
      <c r="H47" s="636"/>
      <c r="I47" s="636"/>
      <c r="J47" s="636"/>
    </row>
    <row r="48" spans="1:10" ht="12.75" customHeight="1">
      <c r="A48" s="636"/>
      <c r="B48" s="636"/>
      <c r="C48" s="636"/>
      <c r="D48" s="636"/>
      <c r="E48" s="636"/>
      <c r="F48" s="636"/>
      <c r="G48" s="636"/>
      <c r="H48" s="636"/>
      <c r="I48" s="636"/>
      <c r="J48" s="636"/>
    </row>
    <row r="49" spans="1:10" ht="12.75" customHeight="1">
      <c r="A49" s="636"/>
      <c r="B49" s="636"/>
      <c r="C49" s="636"/>
      <c r="D49" s="636"/>
      <c r="E49" s="636"/>
      <c r="F49" s="636"/>
      <c r="G49" s="636"/>
      <c r="H49" s="636"/>
      <c r="I49" s="636"/>
      <c r="J49" s="636"/>
    </row>
    <row r="50" spans="1:10" ht="12.75" customHeight="1">
      <c r="A50" s="636"/>
      <c r="B50" s="636"/>
      <c r="C50" s="636"/>
      <c r="D50" s="636"/>
      <c r="E50" s="636"/>
      <c r="F50" s="636"/>
      <c r="G50" s="636"/>
      <c r="H50" s="636"/>
      <c r="I50" s="636"/>
      <c r="J50" s="636"/>
    </row>
    <row r="51" spans="1:10" ht="12.75" customHeight="1">
      <c r="A51" s="636"/>
      <c r="B51" s="636"/>
      <c r="C51" s="636"/>
      <c r="D51" s="636"/>
      <c r="E51" s="636"/>
      <c r="F51" s="636"/>
      <c r="G51" s="636"/>
      <c r="H51" s="636"/>
      <c r="I51" s="636"/>
      <c r="J51" s="636"/>
    </row>
    <row r="52" spans="1:10" ht="12.75" customHeight="1">
      <c r="A52" s="636"/>
      <c r="B52" s="636"/>
      <c r="C52" s="636"/>
      <c r="D52" s="636"/>
      <c r="E52" s="636"/>
      <c r="F52" s="636"/>
      <c r="G52" s="636"/>
      <c r="H52" s="636"/>
      <c r="I52" s="636"/>
      <c r="J52" s="636"/>
    </row>
    <row r="53" spans="1:10" ht="12.75" customHeight="1">
      <c r="A53" s="636"/>
      <c r="B53" s="636"/>
      <c r="C53" s="636"/>
      <c r="D53" s="636"/>
      <c r="E53" s="636"/>
      <c r="F53" s="636"/>
      <c r="G53" s="636"/>
      <c r="H53" s="636"/>
      <c r="I53" s="636"/>
      <c r="J53" s="636"/>
    </row>
    <row r="54" spans="1:10" ht="12.75" customHeight="1">
      <c r="A54" s="636"/>
      <c r="B54" s="636"/>
      <c r="C54" s="636"/>
      <c r="D54" s="636"/>
      <c r="E54" s="636"/>
      <c r="F54" s="636"/>
      <c r="G54" s="636"/>
      <c r="H54" s="636"/>
      <c r="I54" s="636"/>
      <c r="J54" s="636"/>
    </row>
    <row r="55" spans="1:10" ht="12.75" customHeight="1">
      <c r="A55" s="636"/>
      <c r="B55" s="636"/>
      <c r="C55" s="636"/>
      <c r="D55" s="636"/>
      <c r="E55" s="636"/>
      <c r="F55" s="636"/>
      <c r="G55" s="636"/>
      <c r="H55" s="636"/>
      <c r="I55" s="636"/>
      <c r="J55" s="636"/>
    </row>
    <row r="56" spans="1:10" ht="12.75" customHeight="1">
      <c r="A56" s="636"/>
      <c r="B56" s="636"/>
      <c r="C56" s="636"/>
      <c r="D56" s="636"/>
      <c r="E56" s="636"/>
      <c r="F56" s="636"/>
      <c r="G56" s="636"/>
      <c r="H56" s="636"/>
      <c r="I56" s="636"/>
      <c r="J56" s="636"/>
    </row>
    <row r="57" spans="1:10" ht="12.75" customHeight="1">
      <c r="A57" s="636"/>
      <c r="B57" s="636"/>
      <c r="C57" s="636"/>
      <c r="D57" s="636"/>
      <c r="E57" s="636"/>
      <c r="F57" s="636"/>
      <c r="G57" s="636"/>
      <c r="H57" s="636"/>
      <c r="I57" s="636"/>
      <c r="J57" s="636"/>
    </row>
    <row r="58" spans="1:10" ht="12.75" customHeight="1">
      <c r="A58" s="636"/>
      <c r="B58" s="636"/>
      <c r="C58" s="636"/>
      <c r="D58" s="636"/>
      <c r="E58" s="636"/>
      <c r="F58" s="636"/>
      <c r="G58" s="636"/>
      <c r="H58" s="636"/>
      <c r="I58" s="636"/>
      <c r="J58" s="636"/>
    </row>
    <row r="59" spans="1:10" ht="12.75" customHeight="1">
      <c r="A59" s="636"/>
      <c r="B59" s="636"/>
      <c r="C59" s="636"/>
      <c r="D59" s="636"/>
      <c r="E59" s="636"/>
      <c r="F59" s="636"/>
      <c r="G59" s="636"/>
      <c r="H59" s="636"/>
      <c r="I59" s="636"/>
      <c r="J59" s="636"/>
    </row>
    <row r="60" spans="1:10" ht="12.75" customHeight="1">
      <c r="A60" s="636"/>
      <c r="B60" s="636"/>
      <c r="C60" s="636"/>
      <c r="D60" s="636"/>
      <c r="E60" s="636"/>
      <c r="F60" s="636"/>
      <c r="G60" s="636"/>
      <c r="H60" s="636"/>
      <c r="I60" s="636"/>
      <c r="J60" s="636"/>
    </row>
    <row r="61" spans="1:10" ht="12.75" customHeight="1">
      <c r="A61" s="636"/>
      <c r="B61" s="636"/>
      <c r="C61" s="636"/>
      <c r="D61" s="636"/>
      <c r="E61" s="636"/>
      <c r="F61" s="636"/>
      <c r="G61" s="636"/>
      <c r="H61" s="636"/>
      <c r="I61" s="636"/>
      <c r="J61" s="636"/>
    </row>
    <row r="62" spans="1:10" ht="12.75" customHeight="1">
      <c r="A62" s="636"/>
      <c r="B62" s="636"/>
      <c r="C62" s="636"/>
      <c r="D62" s="636"/>
      <c r="E62" s="636"/>
      <c r="F62" s="636"/>
      <c r="G62" s="636"/>
      <c r="H62" s="636"/>
      <c r="I62" s="636"/>
      <c r="J62" s="636"/>
    </row>
    <row r="63" spans="1:10" ht="12.75" customHeight="1">
      <c r="A63" s="636"/>
      <c r="B63" s="636"/>
      <c r="C63" s="636"/>
      <c r="D63" s="636"/>
      <c r="E63" s="636"/>
      <c r="F63" s="636"/>
      <c r="G63" s="636"/>
      <c r="H63" s="636"/>
      <c r="I63" s="636"/>
      <c r="J63" s="636"/>
    </row>
    <row r="64" spans="1:10" ht="12.75" customHeight="1">
      <c r="A64" s="636"/>
      <c r="B64" s="636"/>
      <c r="C64" s="636"/>
      <c r="D64" s="636"/>
      <c r="E64" s="636"/>
      <c r="F64" s="636"/>
      <c r="G64" s="636"/>
      <c r="H64" s="636"/>
      <c r="I64" s="636"/>
      <c r="J64" s="636"/>
    </row>
    <row r="65" spans="1:10" ht="12.75" customHeight="1">
      <c r="A65" s="636"/>
      <c r="B65" s="636"/>
      <c r="C65" s="636"/>
      <c r="D65" s="636"/>
      <c r="E65" s="636"/>
      <c r="F65" s="636"/>
      <c r="G65" s="636"/>
      <c r="H65" s="636"/>
      <c r="I65" s="636"/>
      <c r="J65" s="636"/>
    </row>
    <row r="66" spans="1:10" ht="12.75" customHeight="1">
      <c r="A66" s="636"/>
      <c r="B66" s="636"/>
      <c r="C66" s="636"/>
      <c r="D66" s="636"/>
      <c r="E66" s="636"/>
      <c r="F66" s="636"/>
      <c r="G66" s="636"/>
      <c r="H66" s="636"/>
      <c r="I66" s="636"/>
      <c r="J66" s="636"/>
    </row>
    <row r="67" spans="1:10" ht="12.75" customHeight="1">
      <c r="A67" s="36" t="s">
        <v>491</v>
      </c>
    </row>
    <row r="68" spans="1:10" ht="12.75" customHeight="1"/>
    <row r="69" spans="1:10" ht="12.75" customHeight="1"/>
    <row r="70" spans="1:10" ht="12.75" customHeight="1">
      <c r="A70" s="74" t="s">
        <v>312</v>
      </c>
    </row>
    <row r="71" spans="1:10" ht="12.75" customHeight="1"/>
    <row r="75" spans="1:10">
      <c r="J75" s="21" t="s">
        <v>359</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E189"/>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09" t="s">
        <v>134</v>
      </c>
    </row>
    <row r="4" spans="1:1">
      <c r="A4" s="2"/>
    </row>
    <row r="5" spans="1:1">
      <c r="A5" s="71" t="s">
        <v>939</v>
      </c>
    </row>
    <row r="6" spans="1:1">
      <c r="A6" s="72" t="s">
        <v>6</v>
      </c>
    </row>
    <row r="7" spans="1:1">
      <c r="A7" s="71" t="s">
        <v>940</v>
      </c>
    </row>
    <row r="8" spans="1:1">
      <c r="A8" s="111" t="s">
        <v>835</v>
      </c>
    </row>
    <row r="9" spans="1:1">
      <c r="A9" s="71" t="s">
        <v>7</v>
      </c>
    </row>
    <row r="10" spans="1:1">
      <c r="A10" s="72" t="s">
        <v>8</v>
      </c>
    </row>
    <row r="11" spans="1:1">
      <c r="A11" s="71" t="s">
        <v>941</v>
      </c>
    </row>
    <row r="12" spans="1:1">
      <c r="A12" s="111" t="s">
        <v>942</v>
      </c>
    </row>
    <row r="13" spans="1:1">
      <c r="A13" s="71" t="s">
        <v>9</v>
      </c>
    </row>
    <row r="14" spans="1:1">
      <c r="A14" s="72" t="s">
        <v>10</v>
      </c>
    </row>
    <row r="15" spans="1:1">
      <c r="A15" s="71" t="s">
        <v>11</v>
      </c>
    </row>
    <row r="16" spans="1:1">
      <c r="A16" s="72" t="s">
        <v>12</v>
      </c>
    </row>
    <row r="17" spans="1:1">
      <c r="A17" s="71" t="s">
        <v>13</v>
      </c>
    </row>
    <row r="18" spans="1:1">
      <c r="A18" s="72" t="s">
        <v>14</v>
      </c>
    </row>
    <row r="19" spans="1:1">
      <c r="A19" s="71" t="s">
        <v>15</v>
      </c>
    </row>
    <row r="20" spans="1:1">
      <c r="A20" s="72" t="s">
        <v>16</v>
      </c>
    </row>
    <row r="21" spans="1:1">
      <c r="A21" s="71" t="s">
        <v>17</v>
      </c>
    </row>
    <row r="22" spans="1:1">
      <c r="A22" s="72" t="s">
        <v>18</v>
      </c>
    </row>
    <row r="23" spans="1:1">
      <c r="A23" s="71" t="s">
        <v>19</v>
      </c>
    </row>
    <row r="24" spans="1:1">
      <c r="A24" s="72" t="s">
        <v>20</v>
      </c>
    </row>
    <row r="25" spans="1:1">
      <c r="A25" s="71" t="s">
        <v>21</v>
      </c>
    </row>
    <row r="26" spans="1:1">
      <c r="A26" s="72" t="s">
        <v>22</v>
      </c>
    </row>
    <row r="27" spans="1:1">
      <c r="A27" s="71" t="s">
        <v>943</v>
      </c>
    </row>
    <row r="28" spans="1:1">
      <c r="A28" s="111" t="s">
        <v>944</v>
      </c>
    </row>
    <row r="29" spans="1:1">
      <c r="A29" s="71" t="s">
        <v>945</v>
      </c>
    </row>
    <row r="30" spans="1:1">
      <c r="A30" s="111" t="s">
        <v>946</v>
      </c>
    </row>
    <row r="31" spans="1:1">
      <c r="A31" s="71" t="s">
        <v>23</v>
      </c>
    </row>
    <row r="32" spans="1:1">
      <c r="A32" s="111" t="s">
        <v>24</v>
      </c>
    </row>
    <row r="33" spans="1:2">
      <c r="A33" s="93" t="s">
        <v>867</v>
      </c>
    </row>
    <row r="34" spans="1:2">
      <c r="A34" s="111" t="s">
        <v>868</v>
      </c>
    </row>
    <row r="35" spans="1:2">
      <c r="A35" s="71" t="s">
        <v>947</v>
      </c>
      <c r="B35" s="92"/>
    </row>
    <row r="36" spans="1:2">
      <c r="A36" s="111" t="s">
        <v>950</v>
      </c>
      <c r="B36" s="92"/>
    </row>
    <row r="37" spans="1:2">
      <c r="A37" s="71" t="s">
        <v>948</v>
      </c>
      <c r="B37" s="92"/>
    </row>
    <row r="38" spans="1:2">
      <c r="A38" s="111" t="s">
        <v>951</v>
      </c>
      <c r="B38" s="92"/>
    </row>
    <row r="39" spans="1:2">
      <c r="A39" s="71" t="s">
        <v>949</v>
      </c>
      <c r="B39" s="92"/>
    </row>
    <row r="40" spans="1:2">
      <c r="A40" s="111" t="s">
        <v>952</v>
      </c>
      <c r="B40" s="92"/>
    </row>
    <row r="41" spans="1:2">
      <c r="A41" s="71" t="s">
        <v>954</v>
      </c>
    </row>
    <row r="42" spans="1:2">
      <c r="A42" s="111" t="s">
        <v>953</v>
      </c>
    </row>
    <row r="43" spans="1:2">
      <c r="A43" s="71" t="s">
        <v>956</v>
      </c>
    </row>
    <row r="44" spans="1:2">
      <c r="A44" s="111" t="s">
        <v>955</v>
      </c>
    </row>
    <row r="45" spans="1:2">
      <c r="A45" s="71" t="s">
        <v>341</v>
      </c>
    </row>
    <row r="46" spans="1:2">
      <c r="A46" s="111" t="s">
        <v>342</v>
      </c>
    </row>
    <row r="47" spans="1:2">
      <c r="A47" s="71" t="s">
        <v>873</v>
      </c>
    </row>
    <row r="48" spans="1:2">
      <c r="A48" s="111" t="s">
        <v>874</v>
      </c>
    </row>
    <row r="49" spans="1:1">
      <c r="A49" s="71" t="s">
        <v>364</v>
      </c>
    </row>
    <row r="50" spans="1:1">
      <c r="A50" s="111" t="s">
        <v>365</v>
      </c>
    </row>
    <row r="51" spans="1:1">
      <c r="A51" s="71" t="s">
        <v>957</v>
      </c>
    </row>
    <row r="52" spans="1:1">
      <c r="A52" s="111" t="s">
        <v>958</v>
      </c>
    </row>
    <row r="53" spans="1:1">
      <c r="A53" s="71" t="s">
        <v>366</v>
      </c>
    </row>
    <row r="54" spans="1:1">
      <c r="A54" s="111" t="s">
        <v>367</v>
      </c>
    </row>
    <row r="55" spans="1:1">
      <c r="A55" s="71" t="s">
        <v>877</v>
      </c>
    </row>
    <row r="56" spans="1:1">
      <c r="A56" s="111" t="s">
        <v>878</v>
      </c>
    </row>
    <row r="57" spans="1:1">
      <c r="A57" s="71" t="s">
        <v>345</v>
      </c>
    </row>
    <row r="58" spans="1:1">
      <c r="A58" s="111" t="s">
        <v>346</v>
      </c>
    </row>
    <row r="59" spans="1:1">
      <c r="A59" s="71" t="s">
        <v>347</v>
      </c>
    </row>
    <row r="60" spans="1:1">
      <c r="A60" s="111" t="s">
        <v>348</v>
      </c>
    </row>
    <row r="61" spans="1:1">
      <c r="A61" s="71" t="s">
        <v>960</v>
      </c>
    </row>
    <row r="62" spans="1:1">
      <c r="A62" s="111" t="s">
        <v>961</v>
      </c>
    </row>
    <row r="63" spans="1:1">
      <c r="A63" s="71" t="s">
        <v>962</v>
      </c>
    </row>
    <row r="64" spans="1:1">
      <c r="A64" s="111" t="s">
        <v>963</v>
      </c>
    </row>
    <row r="65" spans="1:1">
      <c r="A65" s="71" t="s">
        <v>964</v>
      </c>
    </row>
    <row r="66" spans="1:1">
      <c r="A66" s="111" t="s">
        <v>965</v>
      </c>
    </row>
    <row r="67" spans="1:1">
      <c r="A67" s="71" t="s">
        <v>966</v>
      </c>
    </row>
    <row r="68" spans="1:1">
      <c r="A68" s="111" t="s">
        <v>885</v>
      </c>
    </row>
    <row r="69" spans="1:1">
      <c r="A69" s="71" t="s">
        <v>368</v>
      </c>
    </row>
    <row r="70" spans="1:1">
      <c r="A70" s="111" t="s">
        <v>444</v>
      </c>
    </row>
    <row r="71" spans="1:1">
      <c r="A71" s="71" t="s">
        <v>1004</v>
      </c>
    </row>
    <row r="72" spans="1:1">
      <c r="A72" s="111" t="s">
        <v>1005</v>
      </c>
    </row>
    <row r="73" spans="1:1">
      <c r="A73" s="71" t="s">
        <v>349</v>
      </c>
    </row>
    <row r="74" spans="1:1">
      <c r="A74" s="111" t="s">
        <v>350</v>
      </c>
    </row>
    <row r="75" spans="1:1">
      <c r="A75" s="72"/>
    </row>
    <row r="76" spans="1:1">
      <c r="A76" s="109" t="s">
        <v>447</v>
      </c>
    </row>
    <row r="77" spans="1:1">
      <c r="A77" s="71"/>
    </row>
    <row r="78" spans="1:1">
      <c r="A78" s="103" t="s">
        <v>409</v>
      </c>
    </row>
    <row r="79" spans="1:1">
      <c r="A79" s="104" t="s">
        <v>410</v>
      </c>
    </row>
    <row r="80" spans="1:1">
      <c r="A80" s="71" t="s">
        <v>886</v>
      </c>
    </row>
    <row r="81" spans="1:1">
      <c r="A81" s="130" t="s">
        <v>967</v>
      </c>
    </row>
    <row r="82" spans="1:1">
      <c r="A82" s="110" t="s">
        <v>442</v>
      </c>
    </row>
    <row r="83" spans="1:1">
      <c r="A83" s="136" t="s">
        <v>443</v>
      </c>
    </row>
    <row r="84" spans="1:1">
      <c r="A84" s="71" t="s">
        <v>888</v>
      </c>
    </row>
    <row r="85" spans="1:1">
      <c r="A85" s="111" t="s">
        <v>968</v>
      </c>
    </row>
    <row r="86" spans="1:1">
      <c r="A86" s="110" t="s">
        <v>603</v>
      </c>
    </row>
    <row r="87" spans="1:1">
      <c r="A87" s="136" t="s">
        <v>604</v>
      </c>
    </row>
    <row r="88" spans="1:1">
      <c r="A88" s="71"/>
    </row>
    <row r="89" spans="1:1">
      <c r="A89" s="103" t="s">
        <v>414</v>
      </c>
    </row>
    <row r="90" spans="1:1">
      <c r="A90" s="104" t="s">
        <v>415</v>
      </c>
    </row>
    <row r="91" spans="1:1">
      <c r="A91" s="71" t="s">
        <v>890</v>
      </c>
    </row>
    <row r="92" spans="1:1">
      <c r="A92" s="111" t="s">
        <v>969</v>
      </c>
    </row>
    <row r="93" spans="1:1">
      <c r="A93" s="102" t="s">
        <v>445</v>
      </c>
    </row>
    <row r="94" spans="1:1">
      <c r="A94" s="111" t="s">
        <v>446</v>
      </c>
    </row>
    <row r="95" spans="1:1">
      <c r="A95" s="71" t="s">
        <v>892</v>
      </c>
    </row>
    <row r="96" spans="1:1">
      <c r="A96" s="111" t="s">
        <v>970</v>
      </c>
    </row>
    <row r="97" spans="1:1">
      <c r="A97" s="102" t="s">
        <v>605</v>
      </c>
    </row>
    <row r="98" spans="1:1">
      <c r="A98" s="137" t="s">
        <v>606</v>
      </c>
    </row>
    <row r="99" spans="1:1">
      <c r="A99" s="71"/>
    </row>
    <row r="100" spans="1:1">
      <c r="A100" s="109" t="s">
        <v>422</v>
      </c>
    </row>
    <row r="101" spans="1:1">
      <c r="A101" s="34"/>
    </row>
    <row r="102" spans="1:1">
      <c r="A102" s="71" t="s">
        <v>971</v>
      </c>
    </row>
    <row r="103" spans="1:1">
      <c r="A103" s="111" t="s">
        <v>972</v>
      </c>
    </row>
    <row r="104" spans="1:1">
      <c r="A104" s="71" t="s">
        <v>973</v>
      </c>
    </row>
    <row r="105" spans="1:1">
      <c r="A105" s="111" t="s">
        <v>974</v>
      </c>
    </row>
    <row r="106" spans="1:1">
      <c r="A106" s="71" t="s">
        <v>417</v>
      </c>
    </row>
    <row r="107" spans="1:1">
      <c r="A107" s="111" t="s">
        <v>418</v>
      </c>
    </row>
    <row r="108" spans="1:1">
      <c r="A108" s="71" t="s">
        <v>434</v>
      </c>
    </row>
    <row r="109" spans="1:1">
      <c r="A109" s="111" t="s">
        <v>435</v>
      </c>
    </row>
    <row r="110" spans="1:1">
      <c r="A110" s="3"/>
    </row>
    <row r="111" spans="1:1">
      <c r="A111" s="109" t="s">
        <v>423</v>
      </c>
    </row>
    <row r="112" spans="1:1">
      <c r="A112" s="4"/>
    </row>
    <row r="113" spans="1:1">
      <c r="A113" s="71" t="s">
        <v>894</v>
      </c>
    </row>
    <row r="114" spans="1:1">
      <c r="A114" s="111" t="s">
        <v>975</v>
      </c>
    </row>
    <row r="115" spans="1:1">
      <c r="A115" s="71" t="s">
        <v>896</v>
      </c>
    </row>
    <row r="116" spans="1:1">
      <c r="A116" s="111" t="s">
        <v>897</v>
      </c>
    </row>
    <row r="117" spans="1:1">
      <c r="A117" s="71" t="s">
        <v>898</v>
      </c>
    </row>
    <row r="118" spans="1:1">
      <c r="A118" s="111" t="s">
        <v>976</v>
      </c>
    </row>
    <row r="119" spans="1:1">
      <c r="A119" s="71" t="s">
        <v>899</v>
      </c>
    </row>
    <row r="120" spans="1:1">
      <c r="A120" s="130" t="s">
        <v>900</v>
      </c>
    </row>
    <row r="121" spans="1:1">
      <c r="A121" s="71" t="s">
        <v>901</v>
      </c>
    </row>
    <row r="122" spans="1:1">
      <c r="A122" s="111" t="s">
        <v>902</v>
      </c>
    </row>
    <row r="123" spans="1:1">
      <c r="A123" s="71" t="s">
        <v>903</v>
      </c>
    </row>
    <row r="124" spans="1:1">
      <c r="A124" s="111" t="s">
        <v>904</v>
      </c>
    </row>
    <row r="125" spans="1:1">
      <c r="A125" s="35"/>
    </row>
    <row r="126" spans="1:1">
      <c r="A126" s="109" t="s">
        <v>424</v>
      </c>
    </row>
    <row r="127" spans="1:1">
      <c r="A127" s="34"/>
    </row>
    <row r="128" spans="1:1">
      <c r="A128" s="71" t="s">
        <v>977</v>
      </c>
    </row>
    <row r="129" spans="1:1">
      <c r="A129" s="72" t="s">
        <v>1097</v>
      </c>
    </row>
    <row r="130" spans="1:1">
      <c r="A130" s="71" t="s">
        <v>978</v>
      </c>
    </row>
    <row r="131" spans="1:1">
      <c r="A131" s="111" t="s">
        <v>979</v>
      </c>
    </row>
    <row r="132" spans="1:1">
      <c r="A132" s="557" t="s">
        <v>908</v>
      </c>
    </row>
    <row r="133" spans="1:1">
      <c r="A133" s="130" t="s">
        <v>909</v>
      </c>
    </row>
    <row r="134" spans="1:1">
      <c r="A134" s="71" t="s">
        <v>980</v>
      </c>
    </row>
    <row r="135" spans="1:1">
      <c r="A135" s="72" t="s">
        <v>981</v>
      </c>
    </row>
    <row r="136" spans="1:1">
      <c r="A136" s="71" t="s">
        <v>1054</v>
      </c>
    </row>
    <row r="137" spans="1:1">
      <c r="A137" s="72" t="s">
        <v>1055</v>
      </c>
    </row>
    <row r="138" spans="1:1">
      <c r="A138" s="71" t="s">
        <v>1440</v>
      </c>
    </row>
    <row r="139" spans="1:1">
      <c r="A139" s="72" t="s">
        <v>1441</v>
      </c>
    </row>
    <row r="140" spans="1:1">
      <c r="A140" s="71" t="s">
        <v>911</v>
      </c>
    </row>
    <row r="141" spans="1:1">
      <c r="A141" s="72" t="s">
        <v>982</v>
      </c>
    </row>
    <row r="142" spans="1:1">
      <c r="A142" s="71" t="s">
        <v>983</v>
      </c>
    </row>
    <row r="143" spans="1:1">
      <c r="A143" s="72" t="s">
        <v>984</v>
      </c>
    </row>
    <row r="144" spans="1:1">
      <c r="A144" s="71" t="s">
        <v>985</v>
      </c>
    </row>
    <row r="145" spans="1:1">
      <c r="A145" s="72" t="s">
        <v>1098</v>
      </c>
    </row>
    <row r="146" spans="1:1">
      <c r="A146" s="71" t="s">
        <v>1100</v>
      </c>
    </row>
    <row r="147" spans="1:1">
      <c r="A147" s="72" t="s">
        <v>1101</v>
      </c>
    </row>
    <row r="148" spans="1:1">
      <c r="A148" s="71" t="s">
        <v>986</v>
      </c>
    </row>
    <row r="149" spans="1:1">
      <c r="A149" s="72" t="s">
        <v>1099</v>
      </c>
    </row>
    <row r="150" spans="1:1">
      <c r="A150" s="71" t="s">
        <v>987</v>
      </c>
    </row>
    <row r="151" spans="1:1">
      <c r="A151" s="111" t="s">
        <v>988</v>
      </c>
    </row>
    <row r="152" spans="1:1">
      <c r="A152" s="35"/>
    </row>
    <row r="153" spans="1:1">
      <c r="A153" s="109" t="s">
        <v>425</v>
      </c>
    </row>
    <row r="154" spans="1:1">
      <c r="A154" s="35"/>
    </row>
    <row r="155" spans="1:1">
      <c r="A155" s="71" t="s">
        <v>989</v>
      </c>
    </row>
    <row r="156" spans="1:1">
      <c r="A156" s="72" t="s">
        <v>990</v>
      </c>
    </row>
    <row r="157" spans="1:1">
      <c r="A157" s="71" t="s">
        <v>919</v>
      </c>
    </row>
    <row r="158" spans="1:1">
      <c r="A158" s="72" t="s">
        <v>991</v>
      </c>
    </row>
    <row r="159" spans="1:1">
      <c r="A159" s="71" t="s">
        <v>992</v>
      </c>
    </row>
    <row r="160" spans="1:1">
      <c r="A160" s="72" t="s">
        <v>993</v>
      </c>
    </row>
    <row r="161" spans="1:5">
      <c r="A161" s="71" t="s">
        <v>994</v>
      </c>
    </row>
    <row r="162" spans="1:5">
      <c r="A162" s="111" t="s">
        <v>924</v>
      </c>
    </row>
    <row r="163" spans="1:5">
      <c r="A163" s="71" t="s">
        <v>925</v>
      </c>
    </row>
    <row r="164" spans="1:5">
      <c r="A164" s="111" t="s">
        <v>926</v>
      </c>
    </row>
    <row r="165" spans="1:5">
      <c r="A165" s="71" t="s">
        <v>995</v>
      </c>
    </row>
    <row r="166" spans="1:5">
      <c r="A166" s="111" t="s">
        <v>996</v>
      </c>
    </row>
    <row r="167" spans="1:5">
      <c r="A167" s="93" t="s">
        <v>997</v>
      </c>
    </row>
    <row r="168" spans="1:5">
      <c r="A168" s="130" t="s">
        <v>930</v>
      </c>
    </row>
    <row r="169" spans="1:5">
      <c r="A169" s="93" t="s">
        <v>931</v>
      </c>
    </row>
    <row r="170" spans="1:5">
      <c r="A170" s="130" t="s">
        <v>932</v>
      </c>
    </row>
    <row r="171" spans="1:5">
      <c r="A171" s="5"/>
    </row>
    <row r="172" spans="1:5">
      <c r="A172" s="109" t="s">
        <v>1284</v>
      </c>
    </row>
    <row r="173" spans="1:5" ht="27.75" customHeight="1">
      <c r="A173" s="683" t="s">
        <v>1282</v>
      </c>
      <c r="B173" s="683"/>
      <c r="C173" s="683"/>
      <c r="D173" s="683"/>
      <c r="E173" s="683"/>
    </row>
    <row r="174" spans="1:5">
      <c r="A174" s="105" t="s">
        <v>998</v>
      </c>
    </row>
    <row r="175" spans="1:5">
      <c r="A175" s="551" t="s">
        <v>934</v>
      </c>
    </row>
    <row r="176" spans="1:5">
      <c r="A176" s="105" t="s">
        <v>935</v>
      </c>
    </row>
    <row r="177" spans="1:1">
      <c r="A177" s="551" t="s">
        <v>936</v>
      </c>
    </row>
    <row r="178" spans="1:1">
      <c r="A178" s="105" t="s">
        <v>999</v>
      </c>
    </row>
    <row r="179" spans="1:1">
      <c r="A179" s="551" t="s">
        <v>1000</v>
      </c>
    </row>
    <row r="180" spans="1:1">
      <c r="A180" s="5"/>
    </row>
    <row r="185" spans="1:1">
      <c r="A185" s="41" t="s">
        <v>135</v>
      </c>
    </row>
    <row r="186" spans="1:1" ht="25.5">
      <c r="A186" s="70" t="s">
        <v>1112</v>
      </c>
    </row>
    <row r="187" spans="1:1">
      <c r="A187" s="6"/>
    </row>
    <row r="188" spans="1:1">
      <c r="A188" s="42" t="s">
        <v>25</v>
      </c>
    </row>
    <row r="189" spans="1:1">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4" location="'37 Tablica 52,53,54'!A1" display="Tablica 52: Skraćeni prikaz agregirane bilance faktoring društava "/>
    <hyperlink ref="A175" location="'37 Tablica 52,53,54'!A1" display="Table 52: Abbreviated overview of the aggregate balance sheet of factoring companies "/>
    <hyperlink ref="A176" location="'37 Tablica 52,53,54'!A1" display="Tablica 53: Skraćeni prikaz agregiranog računa dobiti i gubitka faktoring društava "/>
    <hyperlink ref="A177" location="'37 Tablica 52,53,54'!A1" display="Table 53: Abbreviated overview of the aggregate profit and loss account of factoring companies "/>
    <hyperlink ref="A178" location="'37 Tablica 52,53,54'!A1" display="Tablica 54: Skraćeni prikaz agregiranog volumena transakcija faktoring društava "/>
    <hyperlink ref="A179"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7"/>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28" t="s">
        <v>1407</v>
      </c>
      <c r="J1" s="353" t="str">
        <f>Naslovnica!A20</f>
        <v>Lipanj 2016.</v>
      </c>
    </row>
    <row r="2" spans="1:11" ht="12.75" customHeight="1">
      <c r="A2" s="112" t="s">
        <v>1408</v>
      </c>
      <c r="J2" s="113" t="str">
        <f>Naslovnica!A24</f>
        <v>June 2016</v>
      </c>
    </row>
    <row r="3" spans="1:11" ht="12.75" customHeight="1"/>
    <row r="4" spans="1:11" ht="51" customHeight="1">
      <c r="A4" s="766" t="s">
        <v>492</v>
      </c>
      <c r="B4" s="759" t="s">
        <v>493</v>
      </c>
      <c r="C4" s="747" t="s">
        <v>790</v>
      </c>
      <c r="D4" s="747"/>
      <c r="E4" s="773" t="s">
        <v>1047</v>
      </c>
      <c r="F4" s="773"/>
      <c r="G4" s="773"/>
      <c r="H4" s="773"/>
      <c r="I4" s="773"/>
      <c r="J4" s="358"/>
    </row>
    <row r="5" spans="1:11" ht="10.5" customHeight="1">
      <c r="A5" s="766"/>
      <c r="B5" s="759"/>
      <c r="C5" s="716"/>
      <c r="D5" s="716"/>
      <c r="E5" s="769" t="s">
        <v>1442</v>
      </c>
      <c r="F5" s="789"/>
      <c r="G5" s="718"/>
      <c r="H5" s="718"/>
      <c r="I5" s="718"/>
      <c r="J5" s="716"/>
    </row>
    <row r="6" spans="1:11" ht="33.75" customHeight="1">
      <c r="A6" s="795"/>
      <c r="B6" s="759"/>
      <c r="C6" s="368" t="str">
        <f>Naslovnica!A20</f>
        <v>Lipanj 2016.</v>
      </c>
      <c r="D6" s="370" t="str">
        <f>'5 Tablica 3,4'!A8</f>
        <v>Svibanj 2016.</v>
      </c>
      <c r="E6" s="368" t="str">
        <f>Naslovnica!A20</f>
        <v>Lipanj 2016.</v>
      </c>
      <c r="F6" s="370" t="str">
        <f>'5 Tablica 3,4'!A8</f>
        <v>Svibanj 2016.</v>
      </c>
      <c r="G6" s="410" t="s">
        <v>188</v>
      </c>
      <c r="H6" s="410" t="s">
        <v>189</v>
      </c>
      <c r="I6" s="407" t="s">
        <v>163</v>
      </c>
      <c r="J6" s="407" t="s">
        <v>190</v>
      </c>
    </row>
    <row r="7" spans="1:11" ht="46.5" customHeight="1">
      <c r="A7" s="795"/>
      <c r="B7" s="759"/>
      <c r="C7" s="371" t="str">
        <f>Naslovnica!A24</f>
        <v>June 2016</v>
      </c>
      <c r="D7" s="372" t="str">
        <f>'5 Tablica 3,4'!B8</f>
        <v>May 2016</v>
      </c>
      <c r="E7" s="371" t="str">
        <f>Naslovnica!A24</f>
        <v>June 2016</v>
      </c>
      <c r="F7" s="372" t="str">
        <f>'5 Tablica 3,4'!B8</f>
        <v>May 2016</v>
      </c>
      <c r="G7" s="371" t="s">
        <v>165</v>
      </c>
      <c r="H7" s="371" t="s">
        <v>191</v>
      </c>
      <c r="I7" s="373" t="s">
        <v>192</v>
      </c>
      <c r="J7" s="398" t="s">
        <v>168</v>
      </c>
    </row>
    <row r="8" spans="1:11" ht="12.75" customHeight="1">
      <c r="A8" s="204" t="s">
        <v>1087</v>
      </c>
      <c r="B8" s="204" t="s">
        <v>574</v>
      </c>
      <c r="C8" s="205">
        <v>145.4034</v>
      </c>
      <c r="D8" s="205">
        <v>146.25960000000001</v>
      </c>
      <c r="E8" s="167">
        <v>-5.8539747134547142E-3</v>
      </c>
      <c r="F8" s="167">
        <v>2.7561128113997163E-3</v>
      </c>
      <c r="G8" s="167">
        <v>-1.9995929101666008E-2</v>
      </c>
      <c r="H8" s="167">
        <v>1.1327437075203763E-2</v>
      </c>
      <c r="I8" s="167">
        <v>8.6607692200045161E-2</v>
      </c>
      <c r="J8" s="206" t="s">
        <v>573</v>
      </c>
      <c r="K8" s="87"/>
    </row>
    <row r="9" spans="1:11" ht="12.75" customHeight="1">
      <c r="A9" s="204" t="s">
        <v>1087</v>
      </c>
      <c r="B9" s="204" t="s">
        <v>575</v>
      </c>
      <c r="C9" s="205">
        <v>239.95529999999999</v>
      </c>
      <c r="D9" s="205">
        <v>241.96100000000001</v>
      </c>
      <c r="E9" s="167">
        <v>-8.2893524162985718E-3</v>
      </c>
      <c r="F9" s="167">
        <v>3.7447372689511627E-3</v>
      </c>
      <c r="G9" s="167">
        <v>-2.3466801453352091E-2</v>
      </c>
      <c r="H9" s="167">
        <v>7.4684110313149692E-3</v>
      </c>
      <c r="I9" s="167">
        <v>7.872257302574881E-2</v>
      </c>
      <c r="J9" s="206" t="s">
        <v>176</v>
      </c>
      <c r="K9" s="87"/>
    </row>
    <row r="10" spans="1:11" ht="12.75" customHeight="1">
      <c r="A10" s="204" t="s">
        <v>1087</v>
      </c>
      <c r="B10" s="204" t="s">
        <v>576</v>
      </c>
      <c r="C10" s="205">
        <v>233.85550000000001</v>
      </c>
      <c r="D10" s="205">
        <v>235.73390000000001</v>
      </c>
      <c r="E10" s="167">
        <v>-7.968306637271938E-3</v>
      </c>
      <c r="F10" s="167">
        <v>4.320470620714628E-3</v>
      </c>
      <c r="G10" s="167">
        <v>-2.2470731242413174E-2</v>
      </c>
      <c r="H10" s="167">
        <v>4.8663002797316689E-3</v>
      </c>
      <c r="I10" s="167">
        <v>7.8048647694390461E-2</v>
      </c>
      <c r="J10" s="206" t="s">
        <v>177</v>
      </c>
      <c r="K10" s="87"/>
    </row>
    <row r="11" spans="1:11" ht="12.75" customHeight="1">
      <c r="A11" s="204" t="s">
        <v>1087</v>
      </c>
      <c r="B11" s="207" t="s">
        <v>577</v>
      </c>
      <c r="C11" s="205">
        <v>252.96</v>
      </c>
      <c r="D11" s="205">
        <v>254.84350000000001</v>
      </c>
      <c r="E11" s="167">
        <v>-7.3908104385632667E-3</v>
      </c>
      <c r="F11" s="167">
        <v>3.887232442555255E-3</v>
      </c>
      <c r="G11" s="167">
        <v>-2.228536929830726E-2</v>
      </c>
      <c r="H11" s="167">
        <v>5.5984515310371465E-3</v>
      </c>
      <c r="I11" s="167">
        <v>7.8235912838767963E-2</v>
      </c>
      <c r="J11" s="206" t="s">
        <v>175</v>
      </c>
    </row>
    <row r="12" spans="1:11" ht="12.75" customHeight="1">
      <c r="A12" s="204" t="s">
        <v>1087</v>
      </c>
      <c r="B12" s="207" t="s">
        <v>578</v>
      </c>
      <c r="C12" s="205">
        <v>124.6647</v>
      </c>
      <c r="D12" s="205">
        <v>125.50449999999999</v>
      </c>
      <c r="E12" s="167">
        <v>-6.6913935356899303E-3</v>
      </c>
      <c r="F12" s="167">
        <v>3.926772767122908E-3</v>
      </c>
      <c r="G12" s="167">
        <v>-2.026357421345442E-2</v>
      </c>
      <c r="H12" s="167">
        <v>1.7825563718246222E-2</v>
      </c>
      <c r="I12" s="167">
        <v>6.0630920517058318E-2</v>
      </c>
      <c r="J12" s="206" t="s">
        <v>572</v>
      </c>
    </row>
    <row r="13" spans="1:11" ht="12.75" customHeight="1">
      <c r="A13" s="204" t="s">
        <v>1087</v>
      </c>
      <c r="B13" s="207" t="s">
        <v>579</v>
      </c>
      <c r="C13" s="205">
        <v>186.8673</v>
      </c>
      <c r="D13" s="205">
        <v>188.33799999999999</v>
      </c>
      <c r="E13" s="167">
        <v>-7.8088330554640789E-3</v>
      </c>
      <c r="F13" s="167">
        <v>3.7161447383216128E-3</v>
      </c>
      <c r="G13" s="167">
        <v>-2.213327374750718E-2</v>
      </c>
      <c r="H13" s="167">
        <v>7.6039148676432626E-3</v>
      </c>
      <c r="I13" s="167">
        <v>8.4258437627423355E-2</v>
      </c>
      <c r="J13" s="206" t="s">
        <v>178</v>
      </c>
    </row>
    <row r="14" spans="1:11" ht="12.75" customHeight="1">
      <c r="A14" s="207" t="s">
        <v>1088</v>
      </c>
      <c r="B14" s="207" t="s">
        <v>580</v>
      </c>
      <c r="C14" s="205">
        <v>132.45179999999999</v>
      </c>
      <c r="D14" s="205">
        <v>133.09229999999999</v>
      </c>
      <c r="E14" s="167">
        <v>-4.8124497059559646E-3</v>
      </c>
      <c r="F14" s="167">
        <v>3.7051002631955671E-3</v>
      </c>
      <c r="G14" s="167">
        <v>-3.8828861960124353E-3</v>
      </c>
      <c r="H14" s="167">
        <v>6.754933564198473E-3</v>
      </c>
      <c r="I14" s="167">
        <v>2.6405291371474959E-2</v>
      </c>
      <c r="J14" s="206" t="s">
        <v>180</v>
      </c>
    </row>
    <row r="15" spans="1:11" ht="12.75" customHeight="1">
      <c r="A15" s="207" t="s">
        <v>1088</v>
      </c>
      <c r="B15" s="207" t="s">
        <v>581</v>
      </c>
      <c r="C15" s="205">
        <v>154.36619999999999</v>
      </c>
      <c r="D15" s="205">
        <v>154.88339999999999</v>
      </c>
      <c r="E15" s="167">
        <v>-3.3392861985209687E-3</v>
      </c>
      <c r="F15" s="167">
        <v>2.5730503560519634E-3</v>
      </c>
      <c r="G15" s="167">
        <v>-2.9401936123970462E-4</v>
      </c>
      <c r="H15" s="167">
        <v>1.4181279922106462E-2</v>
      </c>
      <c r="I15" s="167">
        <v>5.5206001460321286E-2</v>
      </c>
      <c r="J15" s="206" t="s">
        <v>182</v>
      </c>
    </row>
    <row r="16" spans="1:11" ht="12.75" customHeight="1">
      <c r="A16" s="207" t="s">
        <v>1088</v>
      </c>
      <c r="B16" s="207" t="s">
        <v>582</v>
      </c>
      <c r="C16" s="205">
        <v>141.94059999999999</v>
      </c>
      <c r="D16" s="205">
        <v>142.53870000000001</v>
      </c>
      <c r="E16" s="167">
        <v>-4.1960534226846216E-3</v>
      </c>
      <c r="F16" s="167">
        <v>3.7788173555179314E-3</v>
      </c>
      <c r="G16" s="167">
        <v>3.9891742550254503E-4</v>
      </c>
      <c r="H16" s="167">
        <v>1.4306274323167311E-2</v>
      </c>
      <c r="I16" s="167">
        <v>3.5106091431074793E-2</v>
      </c>
      <c r="J16" s="206" t="s">
        <v>181</v>
      </c>
    </row>
    <row r="17" spans="1:10" ht="12.75" customHeight="1">
      <c r="A17" s="204" t="s">
        <v>1028</v>
      </c>
      <c r="B17" s="204" t="s">
        <v>583</v>
      </c>
      <c r="C17" s="205">
        <v>169.39850000000001</v>
      </c>
      <c r="D17" s="205">
        <v>170.78</v>
      </c>
      <c r="E17" s="167">
        <v>-8.0893547253776104E-3</v>
      </c>
      <c r="F17" s="167">
        <v>7.5498391448274201E-3</v>
      </c>
      <c r="G17" s="167">
        <v>8.52971259625478E-3</v>
      </c>
      <c r="H17" s="167">
        <v>4.0636796726941052E-2</v>
      </c>
      <c r="I17" s="167">
        <v>7.2764911313742742E-2</v>
      </c>
      <c r="J17" s="206" t="s">
        <v>179</v>
      </c>
    </row>
    <row r="18" spans="1:10" ht="12.75" customHeight="1">
      <c r="A18" s="204" t="s">
        <v>1028</v>
      </c>
      <c r="B18" s="204" t="s">
        <v>1104</v>
      </c>
      <c r="C18" s="205">
        <v>101.30110000000001</v>
      </c>
      <c r="D18" s="205">
        <v>101.7025</v>
      </c>
      <c r="E18" s="167">
        <v>-3.9468056340797456E-3</v>
      </c>
      <c r="F18" s="167">
        <v>5.046851622364657E-3</v>
      </c>
      <c r="G18" s="167">
        <v>1.3985440007847665E-2</v>
      </c>
      <c r="H18" s="167" t="s">
        <v>1032</v>
      </c>
      <c r="I18" s="167" t="s">
        <v>1032</v>
      </c>
      <c r="J18" s="206" t="s">
        <v>1105</v>
      </c>
    </row>
    <row r="19" spans="1:10" ht="12.75" customHeight="1">
      <c r="A19" s="207" t="s">
        <v>1027</v>
      </c>
      <c r="B19" s="204" t="s">
        <v>584</v>
      </c>
      <c r="C19" s="205">
        <v>222.7972</v>
      </c>
      <c r="D19" s="205">
        <v>224.22110000000001</v>
      </c>
      <c r="E19" s="167">
        <v>-6.3504282157210148E-3</v>
      </c>
      <c r="F19" s="167">
        <v>5.0949303963297122E-3</v>
      </c>
      <c r="G19" s="167">
        <v>-2.1721391136417735E-3</v>
      </c>
      <c r="H19" s="167">
        <v>2.1740695645394676E-2</v>
      </c>
      <c r="I19" s="167">
        <v>7.3053623318380057E-2</v>
      </c>
      <c r="J19" s="206" t="s">
        <v>184</v>
      </c>
    </row>
    <row r="20" spans="1:10" ht="12.75" customHeight="1">
      <c r="A20" s="207" t="s">
        <v>1027</v>
      </c>
      <c r="B20" s="204" t="s">
        <v>585</v>
      </c>
      <c r="C20" s="205">
        <v>236.4127</v>
      </c>
      <c r="D20" s="205">
        <v>237.47659999999999</v>
      </c>
      <c r="E20" s="167">
        <v>-4.4800203472678555E-3</v>
      </c>
      <c r="F20" s="167">
        <v>5.5141478137121719E-3</v>
      </c>
      <c r="G20" s="167">
        <v>1.6294669999038507E-3</v>
      </c>
      <c r="H20" s="167">
        <v>2.6034887652177183E-2</v>
      </c>
      <c r="I20" s="167">
        <v>7.4298628379082965E-2</v>
      </c>
      <c r="J20" s="206" t="s">
        <v>183</v>
      </c>
    </row>
    <row r="21" spans="1:10" ht="12.75" customHeight="1">
      <c r="A21" s="207" t="s">
        <v>1027</v>
      </c>
      <c r="B21" s="207" t="s">
        <v>586</v>
      </c>
      <c r="C21" s="205">
        <v>202.36840000000001</v>
      </c>
      <c r="D21" s="205">
        <v>203.82419999999999</v>
      </c>
      <c r="E21" s="167">
        <v>-7.1424296035504237E-3</v>
      </c>
      <c r="F21" s="167">
        <v>5.4727133884649457E-3</v>
      </c>
      <c r="G21" s="167">
        <v>-4.0552697837123036E-3</v>
      </c>
      <c r="H21" s="167">
        <v>1.8609129753517525E-2</v>
      </c>
      <c r="I21" s="167">
        <v>6.7981986571171715E-2</v>
      </c>
      <c r="J21" s="206" t="s">
        <v>185</v>
      </c>
    </row>
    <row r="22" spans="1:10" ht="12.75" customHeight="1">
      <c r="A22" s="207" t="s">
        <v>1027</v>
      </c>
      <c r="B22" s="207" t="s">
        <v>1086</v>
      </c>
      <c r="C22" s="205">
        <v>104.0509</v>
      </c>
      <c r="D22" s="205">
        <v>104.7092</v>
      </c>
      <c r="E22" s="167">
        <v>-6.2869356274329003E-3</v>
      </c>
      <c r="F22" s="167">
        <v>3.4576476496045705E-3</v>
      </c>
      <c r="G22" s="167">
        <v>2.4612142607445427E-2</v>
      </c>
      <c r="H22" s="167" t="s">
        <v>1032</v>
      </c>
      <c r="I22" s="167" t="s">
        <v>1032</v>
      </c>
      <c r="J22" s="206">
        <v>42314</v>
      </c>
    </row>
    <row r="23" spans="1:10" ht="12.75" customHeight="1">
      <c r="A23" s="207" t="s">
        <v>1027</v>
      </c>
      <c r="B23" s="207" t="s">
        <v>587</v>
      </c>
      <c r="C23" s="205">
        <v>161.1182</v>
      </c>
      <c r="D23" s="205">
        <v>161.14519999999999</v>
      </c>
      <c r="E23" s="167">
        <v>-1.6755075546765784E-4</v>
      </c>
      <c r="F23" s="167">
        <v>2.1579843555461441E-3</v>
      </c>
      <c r="G23" s="167">
        <v>1.6247398959142071E-2</v>
      </c>
      <c r="H23" s="167">
        <v>5.8225377200610627E-2</v>
      </c>
      <c r="I23" s="167">
        <v>5.6823518975930076E-2</v>
      </c>
      <c r="J23" s="206" t="s">
        <v>187</v>
      </c>
    </row>
    <row r="24" spans="1:10" ht="12.75" customHeight="1">
      <c r="A24" s="207" t="s">
        <v>1027</v>
      </c>
      <c r="B24" s="204" t="s">
        <v>588</v>
      </c>
      <c r="C24" s="205">
        <v>196.3415</v>
      </c>
      <c r="D24" s="205">
        <v>197.4452</v>
      </c>
      <c r="E24" s="167">
        <v>-5.5899054522470211E-3</v>
      </c>
      <c r="F24" s="167">
        <v>7.0076584424433328E-3</v>
      </c>
      <c r="G24" s="167">
        <v>1.7993892290702009E-2</v>
      </c>
      <c r="H24" s="167">
        <v>4.5937474363167773E-2</v>
      </c>
      <c r="I24" s="167">
        <v>7.3328327321218856E-2</v>
      </c>
      <c r="J24" s="206" t="s">
        <v>186</v>
      </c>
    </row>
    <row r="25" spans="1:10" ht="12.75" customHeight="1">
      <c r="A25" s="51" t="s">
        <v>494</v>
      </c>
    </row>
    <row r="26" spans="1:10" ht="12.75" customHeight="1">
      <c r="A26" s="51"/>
    </row>
    <row r="27" spans="1:10" ht="12.75" customHeight="1">
      <c r="A27" s="51"/>
    </row>
    <row r="28" spans="1:10" ht="12.75" customHeight="1">
      <c r="A28" s="655"/>
    </row>
    <row r="29" spans="1:10" ht="12.75" customHeight="1"/>
    <row r="30" spans="1:10" ht="12.75" customHeight="1"/>
    <row r="31" spans="1:10" ht="12.75" customHeight="1"/>
    <row r="32" spans="1:10" ht="12.75" customHeight="1"/>
    <row r="33" spans="1:11" ht="12.75" customHeight="1">
      <c r="A33" s="445" t="s">
        <v>349</v>
      </c>
      <c r="J33" s="353" t="str">
        <f>Naslovnica!A20</f>
        <v>Lipanj 2016.</v>
      </c>
    </row>
    <row r="34" spans="1:11" ht="12.75" customHeight="1">
      <c r="A34" s="123" t="s">
        <v>350</v>
      </c>
      <c r="J34" s="113" t="str">
        <f>Naslovnica!A24</f>
        <v>June 2016</v>
      </c>
    </row>
    <row r="35" spans="1:11" ht="12.75" customHeight="1"/>
    <row r="36" spans="1:11" ht="12.75" customHeight="1">
      <c r="K36" s="87"/>
    </row>
    <row r="37" spans="1:11" ht="12.75" customHeight="1"/>
    <row r="38" spans="1:11" ht="12.75" customHeight="1">
      <c r="K38" s="87"/>
    </row>
    <row r="39" spans="1:11" ht="12.75" customHeight="1">
      <c r="K39" s="87"/>
    </row>
    <row r="40" spans="1:11" ht="12.75" customHeight="1">
      <c r="K40" s="87"/>
    </row>
    <row r="41" spans="1:11" ht="12.75" customHeight="1">
      <c r="K41" s="87"/>
    </row>
    <row r="42" spans="1:11" ht="12.75" customHeight="1">
      <c r="K42" s="87"/>
    </row>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c r="A66" s="51"/>
    </row>
    <row r="67" spans="1:10" ht="12.75" customHeight="1">
      <c r="A67" s="51" t="s">
        <v>494</v>
      </c>
    </row>
    <row r="68" spans="1:10" ht="12.75" customHeight="1"/>
    <row r="69" spans="1:10" ht="12.75" customHeight="1">
      <c r="A69" s="74" t="s">
        <v>312</v>
      </c>
    </row>
    <row r="70" spans="1:10" ht="12.75" customHeight="1"/>
    <row r="71" spans="1:10" ht="12.75" customHeight="1"/>
    <row r="72" spans="1:10" ht="12.75" customHeight="1"/>
    <row r="73" spans="1:10" ht="12.75" customHeight="1"/>
    <row r="74" spans="1:10" ht="12.75" customHeight="1"/>
    <row r="76" spans="1:10">
      <c r="J76" s="654" t="s">
        <v>360</v>
      </c>
    </row>
    <row r="77" spans="1:10" ht="12.75" customHeight="1"/>
  </sheetData>
  <mergeCells count="5">
    <mergeCell ref="A4:A7"/>
    <mergeCell ref="B4:B7"/>
    <mergeCell ref="C4:D4"/>
    <mergeCell ref="E4:I4"/>
    <mergeCell ref="E5:F5"/>
  </mergeCells>
  <hyperlinks>
    <hyperlink ref="A69" location="'2 Sadržaj'!A1" display="Sadržaj / Contents"/>
  </hyperlinks>
  <pageMargins left="0.7" right="0.7" top="0.75" bottom="0.75" header="0.3" footer="0.3"/>
  <pageSetup paperSize="9" scale="72"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96" customWidth="1"/>
    <col min="2" max="2" width="11.140625" style="96" customWidth="1"/>
    <col min="3" max="3" width="10.7109375" style="96" customWidth="1"/>
    <col min="4" max="4" width="3.5703125" style="96" customWidth="1"/>
    <col min="5" max="9" width="11.42578125" style="96" customWidth="1"/>
    <col min="10" max="16384" width="9.140625" style="96"/>
  </cols>
  <sheetData>
    <row r="1" spans="1:9" ht="15">
      <c r="A1" s="525" t="s">
        <v>407</v>
      </c>
      <c r="B1" s="526"/>
      <c r="C1" s="526"/>
      <c r="D1" s="526"/>
      <c r="E1" s="526"/>
      <c r="F1" s="526"/>
      <c r="G1" s="526"/>
      <c r="H1" s="526"/>
      <c r="I1" s="526"/>
    </row>
    <row r="2" spans="1:9">
      <c r="A2" s="527" t="s">
        <v>408</v>
      </c>
      <c r="B2" s="526"/>
      <c r="C2" s="526"/>
      <c r="D2" s="526"/>
      <c r="E2" s="526"/>
      <c r="F2" s="526"/>
      <c r="G2" s="526"/>
      <c r="H2" s="526"/>
      <c r="I2" s="526"/>
    </row>
    <row r="4" spans="1:9">
      <c r="A4" s="97" t="s">
        <v>409</v>
      </c>
      <c r="I4" s="98"/>
    </row>
    <row r="5" spans="1:9">
      <c r="A5" s="99" t="s">
        <v>410</v>
      </c>
      <c r="I5" s="100"/>
    </row>
    <row r="7" spans="1:9" ht="26.25" customHeight="1">
      <c r="A7" s="799" t="s">
        <v>886</v>
      </c>
      <c r="B7" s="799"/>
      <c r="C7" s="799"/>
      <c r="D7" s="97"/>
      <c r="E7" s="799" t="s">
        <v>439</v>
      </c>
      <c r="F7" s="799"/>
      <c r="G7" s="799"/>
      <c r="H7" s="799"/>
      <c r="I7" s="97"/>
    </row>
    <row r="8" spans="1:9" ht="27.75" customHeight="1">
      <c r="A8" s="798" t="s">
        <v>887</v>
      </c>
      <c r="B8" s="798"/>
      <c r="C8" s="798"/>
      <c r="E8" s="798" t="s">
        <v>438</v>
      </c>
      <c r="F8" s="798"/>
      <c r="G8" s="798"/>
      <c r="H8" s="798"/>
    </row>
    <row r="10" spans="1:9" ht="26.25" customHeight="1">
      <c r="A10" s="411" t="s">
        <v>411</v>
      </c>
      <c r="B10" s="411" t="s">
        <v>437</v>
      </c>
      <c r="C10" s="411" t="s">
        <v>412</v>
      </c>
    </row>
    <row r="11" spans="1:9">
      <c r="A11" s="208" t="s">
        <v>436</v>
      </c>
      <c r="B11" s="633" t="s">
        <v>1006</v>
      </c>
      <c r="C11" s="209">
        <v>214</v>
      </c>
    </row>
    <row r="12" spans="1:9">
      <c r="A12" s="208" t="s">
        <v>619</v>
      </c>
      <c r="B12" s="209">
        <v>49</v>
      </c>
      <c r="C12" s="209">
        <v>49</v>
      </c>
    </row>
    <row r="13" spans="1:9">
      <c r="A13" s="208" t="s">
        <v>682</v>
      </c>
      <c r="B13" s="209">
        <v>59</v>
      </c>
      <c r="C13" s="209">
        <v>59</v>
      </c>
    </row>
    <row r="14" spans="1:9">
      <c r="A14" s="208" t="s">
        <v>1026</v>
      </c>
      <c r="B14" s="209">
        <v>96</v>
      </c>
      <c r="C14" s="209">
        <v>95</v>
      </c>
    </row>
    <row r="15" spans="1:9">
      <c r="A15" s="208" t="s">
        <v>1107</v>
      </c>
      <c r="B15" s="209">
        <v>137</v>
      </c>
      <c r="C15" s="209">
        <v>135</v>
      </c>
    </row>
    <row r="16" spans="1:9">
      <c r="A16" s="51" t="s">
        <v>494</v>
      </c>
    </row>
    <row r="17" spans="1:9">
      <c r="A17" s="51"/>
    </row>
    <row r="23" spans="1:9">
      <c r="E23" s="51" t="s">
        <v>494</v>
      </c>
    </row>
    <row r="24" spans="1:9">
      <c r="E24" s="51"/>
    </row>
    <row r="25" spans="1:9" ht="27" customHeight="1">
      <c r="A25" s="799" t="s">
        <v>888</v>
      </c>
      <c r="B25" s="799"/>
      <c r="C25" s="799"/>
      <c r="E25" s="799" t="s">
        <v>599</v>
      </c>
      <c r="F25" s="799"/>
      <c r="G25" s="799"/>
      <c r="H25" s="800" t="s">
        <v>669</v>
      </c>
      <c r="I25" s="800"/>
    </row>
    <row r="26" spans="1:9" ht="30" customHeight="1">
      <c r="A26" s="798" t="s">
        <v>889</v>
      </c>
      <c r="B26" s="798"/>
      <c r="C26" s="798"/>
      <c r="E26" s="798" t="s">
        <v>600</v>
      </c>
      <c r="F26" s="798"/>
      <c r="G26" s="798"/>
      <c r="H26" s="138"/>
      <c r="I26" s="139"/>
    </row>
    <row r="28" spans="1:9" ht="27" customHeight="1">
      <c r="A28" s="411" t="s">
        <v>413</v>
      </c>
      <c r="B28" s="411" t="s">
        <v>437</v>
      </c>
      <c r="C28" s="411" t="s">
        <v>412</v>
      </c>
    </row>
    <row r="29" spans="1:9">
      <c r="A29" s="210" t="s">
        <v>1066</v>
      </c>
      <c r="B29" s="209">
        <v>118</v>
      </c>
      <c r="C29" s="209">
        <v>117</v>
      </c>
    </row>
    <row r="30" spans="1:9">
      <c r="A30" s="210" t="s">
        <v>1082</v>
      </c>
      <c r="B30" s="209">
        <v>126</v>
      </c>
      <c r="C30" s="209">
        <v>124</v>
      </c>
    </row>
    <row r="31" spans="1:9">
      <c r="A31" s="210" t="s">
        <v>1108</v>
      </c>
      <c r="B31" s="209">
        <v>137</v>
      </c>
      <c r="C31" s="209">
        <v>135</v>
      </c>
    </row>
    <row r="32" spans="1:9">
      <c r="A32" s="210" t="s">
        <v>1258</v>
      </c>
      <c r="B32" s="209">
        <v>146</v>
      </c>
      <c r="C32" s="209">
        <v>144</v>
      </c>
    </row>
    <row r="33" spans="1:9">
      <c r="A33" s="210" t="s">
        <v>1358</v>
      </c>
      <c r="B33" s="209">
        <v>166</v>
      </c>
      <c r="C33" s="209">
        <v>164</v>
      </c>
    </row>
    <row r="34" spans="1:9" ht="15">
      <c r="A34" s="51" t="s">
        <v>494</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494</v>
      </c>
    </row>
    <row r="41" spans="1:9">
      <c r="E41" s="51"/>
    </row>
    <row r="42" spans="1:9" ht="68.25" customHeight="1">
      <c r="A42" s="796" t="s">
        <v>1008</v>
      </c>
      <c r="B42" s="796"/>
      <c r="C42" s="796"/>
      <c r="D42" s="796"/>
      <c r="E42" s="796"/>
      <c r="F42" s="796"/>
      <c r="G42" s="796"/>
      <c r="H42" s="796"/>
      <c r="I42" s="796"/>
    </row>
    <row r="44" spans="1:9" ht="69" customHeight="1">
      <c r="A44" s="797" t="s">
        <v>1007</v>
      </c>
      <c r="B44" s="797"/>
      <c r="C44" s="797"/>
      <c r="D44" s="797"/>
      <c r="E44" s="797"/>
      <c r="F44" s="797"/>
      <c r="G44" s="797"/>
      <c r="H44" s="797"/>
      <c r="I44" s="797"/>
    </row>
    <row r="45" spans="1:9">
      <c r="A45" s="74" t="s">
        <v>312</v>
      </c>
    </row>
    <row r="46" spans="1:9">
      <c r="I46" s="101"/>
    </row>
    <row r="47" spans="1:9">
      <c r="I47" s="101" t="s">
        <v>1080</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6" customWidth="1"/>
    <col min="4" max="4" width="3.5703125" style="96" customWidth="1"/>
    <col min="5" max="9" width="11.42578125" style="96" customWidth="1"/>
    <col min="10" max="16384" width="9.140625" style="96"/>
  </cols>
  <sheetData>
    <row r="1" spans="1:9">
      <c r="A1" s="97" t="s">
        <v>414</v>
      </c>
      <c r="I1" s="98"/>
    </row>
    <row r="2" spans="1:9">
      <c r="A2" s="99" t="s">
        <v>415</v>
      </c>
      <c r="I2" s="100"/>
    </row>
    <row r="4" spans="1:9" ht="26.25" customHeight="1">
      <c r="A4" s="799" t="s">
        <v>890</v>
      </c>
      <c r="B4" s="799"/>
      <c r="C4" s="799"/>
      <c r="D4" s="97"/>
      <c r="E4" s="799" t="s">
        <v>440</v>
      </c>
      <c r="F4" s="799"/>
      <c r="G4" s="799"/>
      <c r="H4" s="799"/>
      <c r="I4" s="97"/>
    </row>
    <row r="5" spans="1:9" ht="27.75" customHeight="1">
      <c r="A5" s="798" t="s">
        <v>891</v>
      </c>
      <c r="B5" s="798"/>
      <c r="C5" s="798"/>
      <c r="E5" s="798" t="s">
        <v>441</v>
      </c>
      <c r="F5" s="798"/>
      <c r="G5" s="798"/>
      <c r="H5" s="798"/>
    </row>
    <row r="7" spans="1:9" ht="26.25" customHeight="1">
      <c r="A7" s="411" t="s">
        <v>411</v>
      </c>
      <c r="B7" s="411" t="s">
        <v>437</v>
      </c>
      <c r="C7" s="411" t="s">
        <v>412</v>
      </c>
    </row>
    <row r="8" spans="1:9">
      <c r="A8" s="208" t="s">
        <v>436</v>
      </c>
      <c r="B8" s="209">
        <v>8027</v>
      </c>
      <c r="C8" s="209">
        <v>8367</v>
      </c>
    </row>
    <row r="9" spans="1:9">
      <c r="A9" s="208" t="s">
        <v>619</v>
      </c>
      <c r="B9" s="209">
        <v>10639</v>
      </c>
      <c r="C9" s="209">
        <v>11091</v>
      </c>
    </row>
    <row r="10" spans="1:9">
      <c r="A10" s="208" t="s">
        <v>682</v>
      </c>
      <c r="B10" s="209">
        <v>13311</v>
      </c>
      <c r="C10" s="209">
        <v>13874</v>
      </c>
    </row>
    <row r="11" spans="1:9">
      <c r="A11" s="208" t="s">
        <v>1026</v>
      </c>
      <c r="B11" s="209">
        <v>14706</v>
      </c>
      <c r="C11" s="209">
        <v>15335</v>
      </c>
    </row>
    <row r="12" spans="1:9">
      <c r="A12" s="208" t="s">
        <v>1107</v>
      </c>
      <c r="B12" s="209">
        <v>14285</v>
      </c>
      <c r="C12" s="209">
        <v>14904</v>
      </c>
    </row>
    <row r="13" spans="1:9">
      <c r="A13" s="51" t="s">
        <v>494</v>
      </c>
    </row>
    <row r="14" spans="1:9">
      <c r="A14" s="51"/>
    </row>
    <row r="20" spans="1:9">
      <c r="E20" s="51" t="s">
        <v>494</v>
      </c>
    </row>
    <row r="22" spans="1:9" ht="27" customHeight="1">
      <c r="A22" s="799" t="s">
        <v>892</v>
      </c>
      <c r="B22" s="799"/>
      <c r="C22" s="799"/>
      <c r="E22" s="799" t="s">
        <v>601</v>
      </c>
      <c r="F22" s="799"/>
      <c r="G22" s="799"/>
      <c r="H22" s="800" t="s">
        <v>669</v>
      </c>
      <c r="I22" s="800"/>
    </row>
    <row r="23" spans="1:9" ht="30" customHeight="1">
      <c r="A23" s="798" t="s">
        <v>893</v>
      </c>
      <c r="B23" s="798"/>
      <c r="C23" s="798"/>
      <c r="E23" s="798" t="s">
        <v>602</v>
      </c>
      <c r="F23" s="798"/>
      <c r="G23" s="798"/>
      <c r="H23" s="138"/>
    </row>
    <row r="25" spans="1:9" ht="27" customHeight="1">
      <c r="A25" s="411" t="s">
        <v>413</v>
      </c>
      <c r="B25" s="411" t="s">
        <v>437</v>
      </c>
      <c r="C25" s="411" t="s">
        <v>412</v>
      </c>
    </row>
    <row r="26" spans="1:9">
      <c r="A26" s="210" t="s">
        <v>1066</v>
      </c>
      <c r="B26" s="209">
        <v>14763</v>
      </c>
      <c r="C26" s="209">
        <v>15403</v>
      </c>
    </row>
    <row r="27" spans="1:9">
      <c r="A27" s="210" t="s">
        <v>1082</v>
      </c>
      <c r="B27" s="209">
        <v>14547</v>
      </c>
      <c r="C27" s="209">
        <v>15181</v>
      </c>
    </row>
    <row r="28" spans="1:9">
      <c r="A28" s="210" t="s">
        <v>1108</v>
      </c>
      <c r="B28" s="209">
        <v>14285</v>
      </c>
      <c r="C28" s="209">
        <v>14904</v>
      </c>
    </row>
    <row r="29" spans="1:9">
      <c r="A29" s="210" t="s">
        <v>1258</v>
      </c>
      <c r="B29" s="209">
        <v>13915</v>
      </c>
      <c r="C29" s="209">
        <v>14502</v>
      </c>
    </row>
    <row r="30" spans="1:9">
      <c r="A30" s="210" t="s">
        <v>1358</v>
      </c>
      <c r="B30" s="209">
        <v>13535</v>
      </c>
      <c r="C30" s="209">
        <v>14097</v>
      </c>
    </row>
    <row r="31" spans="1:9" ht="15">
      <c r="A31" s="51" t="s">
        <v>494</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494</v>
      </c>
    </row>
    <row r="38" spans="1:5" ht="15">
      <c r="A38"/>
      <c r="B38"/>
      <c r="C38"/>
      <c r="E38" s="51"/>
    </row>
    <row r="39" spans="1:5">
      <c r="A39" s="74" t="s">
        <v>312</v>
      </c>
    </row>
    <row r="54" spans="9:9">
      <c r="I54" s="101"/>
    </row>
    <row r="55" spans="9:9">
      <c r="I55" s="101" t="s">
        <v>1081</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3"/>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21" t="s">
        <v>426</v>
      </c>
      <c r="B1" s="336"/>
      <c r="C1" s="336"/>
      <c r="D1" s="337"/>
      <c r="E1" s="337"/>
      <c r="F1" s="337"/>
      <c r="G1" s="337"/>
      <c r="H1" s="337"/>
      <c r="I1" s="337"/>
      <c r="J1" s="337"/>
      <c r="K1" s="337"/>
      <c r="L1" s="337"/>
      <c r="M1" s="337"/>
      <c r="N1" s="337"/>
      <c r="O1" s="337"/>
      <c r="P1" s="337"/>
    </row>
    <row r="2" spans="1:16" ht="18">
      <c r="A2" s="338" t="s">
        <v>427</v>
      </c>
      <c r="B2" s="336"/>
      <c r="C2" s="336"/>
      <c r="D2" s="337"/>
      <c r="E2" s="337"/>
      <c r="F2" s="337"/>
      <c r="G2" s="337"/>
      <c r="H2" s="337"/>
      <c r="I2" s="337"/>
      <c r="J2" s="337"/>
      <c r="K2" s="337"/>
      <c r="L2" s="337"/>
      <c r="M2" s="337"/>
      <c r="N2" s="337"/>
      <c r="O2" s="337"/>
      <c r="P2" s="337"/>
    </row>
    <row r="3" spans="1:16" ht="12.75" customHeight="1">
      <c r="A3" s="481" t="s">
        <v>1310</v>
      </c>
    </row>
    <row r="4" spans="1:16" ht="12.75" customHeight="1">
      <c r="A4" s="124" t="s">
        <v>1311</v>
      </c>
      <c r="H4" s="87"/>
      <c r="J4" s="87"/>
    </row>
    <row r="5" spans="1:16" ht="12.75" customHeight="1">
      <c r="L5" s="801" t="s">
        <v>132</v>
      </c>
      <c r="M5" s="802"/>
      <c r="N5" s="802"/>
      <c r="O5" s="802"/>
      <c r="P5" s="802"/>
    </row>
    <row r="6" spans="1:16" ht="24" customHeight="1">
      <c r="A6" s="803" t="s">
        <v>497</v>
      </c>
      <c r="B6" s="805" t="s">
        <v>672</v>
      </c>
      <c r="C6" s="805"/>
      <c r="D6" s="805"/>
      <c r="E6" s="805"/>
      <c r="F6" s="805"/>
      <c r="G6" s="805" t="s">
        <v>673</v>
      </c>
      <c r="H6" s="805"/>
      <c r="I6" s="805"/>
      <c r="J6" s="805"/>
      <c r="K6" s="805"/>
      <c r="L6" s="805" t="s">
        <v>671</v>
      </c>
      <c r="M6" s="805"/>
      <c r="N6" s="805"/>
      <c r="O6" s="805"/>
      <c r="P6" s="805"/>
    </row>
    <row r="7" spans="1:16" ht="48" customHeight="1">
      <c r="A7" s="804"/>
      <c r="B7" s="803" t="s">
        <v>495</v>
      </c>
      <c r="C7" s="803"/>
      <c r="D7" s="803"/>
      <c r="E7" s="803" t="s">
        <v>1042</v>
      </c>
      <c r="F7" s="803"/>
      <c r="G7" s="803" t="s">
        <v>495</v>
      </c>
      <c r="H7" s="803"/>
      <c r="I7" s="803"/>
      <c r="J7" s="803" t="s">
        <v>1043</v>
      </c>
      <c r="K7" s="803"/>
      <c r="L7" s="803" t="s">
        <v>496</v>
      </c>
      <c r="M7" s="803"/>
      <c r="N7" s="803"/>
      <c r="O7" s="803" t="s">
        <v>1043</v>
      </c>
      <c r="P7" s="803"/>
    </row>
    <row r="8" spans="1:16" ht="24">
      <c r="A8" s="804"/>
      <c r="B8" s="412" t="s">
        <v>1312</v>
      </c>
      <c r="C8" s="412" t="s">
        <v>1313</v>
      </c>
      <c r="D8" s="413" t="s">
        <v>498</v>
      </c>
      <c r="E8" s="687" t="s">
        <v>1312</v>
      </c>
      <c r="F8" s="687" t="s">
        <v>1313</v>
      </c>
      <c r="G8" s="687" t="s">
        <v>1312</v>
      </c>
      <c r="H8" s="687" t="s">
        <v>1313</v>
      </c>
      <c r="I8" s="413" t="s">
        <v>498</v>
      </c>
      <c r="J8" s="687" t="s">
        <v>1312</v>
      </c>
      <c r="K8" s="687" t="s">
        <v>1313</v>
      </c>
      <c r="L8" s="687" t="s">
        <v>1312</v>
      </c>
      <c r="M8" s="687" t="s">
        <v>1313</v>
      </c>
      <c r="N8" s="413" t="s">
        <v>498</v>
      </c>
      <c r="O8" s="687" t="s">
        <v>1312</v>
      </c>
      <c r="P8" s="687" t="s">
        <v>1313</v>
      </c>
    </row>
    <row r="9" spans="1:16" ht="14.25" customHeight="1">
      <c r="A9" s="211" t="s">
        <v>1318</v>
      </c>
      <c r="B9" s="212">
        <v>0</v>
      </c>
      <c r="C9" s="212">
        <v>36196.796999999999</v>
      </c>
      <c r="D9" s="213" t="s">
        <v>1010</v>
      </c>
      <c r="E9" s="214" t="s">
        <v>1010</v>
      </c>
      <c r="F9" s="215">
        <v>1.0999461824696173E-2</v>
      </c>
      <c r="G9" s="212">
        <v>101884.85828</v>
      </c>
      <c r="H9" s="212">
        <v>110208.114</v>
      </c>
      <c r="I9" s="213">
        <v>108.16927643666739</v>
      </c>
      <c r="J9" s="214">
        <v>6.4789779724665306E-2</v>
      </c>
      <c r="K9" s="215">
        <v>7.2376807058931375E-2</v>
      </c>
      <c r="L9" s="212">
        <v>101884.85828</v>
      </c>
      <c r="M9" s="212">
        <v>146404.91099999999</v>
      </c>
      <c r="N9" s="216">
        <v>143.69643681267138</v>
      </c>
      <c r="O9" s="217">
        <v>2.1001061215350267E-2</v>
      </c>
      <c r="P9" s="215">
        <v>3.0415617223763798E-2</v>
      </c>
    </row>
    <row r="10" spans="1:16" ht="14.25" customHeight="1">
      <c r="A10" s="211" t="s">
        <v>1319</v>
      </c>
      <c r="B10" s="212">
        <v>405474.21311000001</v>
      </c>
      <c r="C10" s="212">
        <v>330453.53000999999</v>
      </c>
      <c r="D10" s="213">
        <v>81.498038426515706</v>
      </c>
      <c r="E10" s="214">
        <v>0.12366280767200752</v>
      </c>
      <c r="F10" s="215">
        <v>0.1004180283736455</v>
      </c>
      <c r="G10" s="212">
        <v>299315.86293</v>
      </c>
      <c r="H10" s="212">
        <v>264399.45396000001</v>
      </c>
      <c r="I10" s="213">
        <v>88.334594555663173</v>
      </c>
      <c r="J10" s="214">
        <v>0.19033847771607082</v>
      </c>
      <c r="K10" s="215">
        <v>0.17363865119540769</v>
      </c>
      <c r="L10" s="212">
        <v>704790.07603999996</v>
      </c>
      <c r="M10" s="212">
        <v>594852.98397000006</v>
      </c>
      <c r="N10" s="216">
        <v>84.40144153452006</v>
      </c>
      <c r="O10" s="217">
        <v>0.14527516434493495</v>
      </c>
      <c r="P10" s="215">
        <v>0.12358069508232018</v>
      </c>
    </row>
    <row r="11" spans="1:16" ht="14.25" customHeight="1">
      <c r="A11" s="211" t="s">
        <v>1320</v>
      </c>
      <c r="B11" s="212">
        <v>35220.007740000001</v>
      </c>
      <c r="C11" s="212">
        <v>33362.570870000003</v>
      </c>
      <c r="D11" s="213">
        <v>94.726188353756456</v>
      </c>
      <c r="E11" s="214">
        <v>1.0741509330401413E-2</v>
      </c>
      <c r="F11" s="215">
        <v>1.0138198820693599E-2</v>
      </c>
      <c r="G11" s="212">
        <v>0</v>
      </c>
      <c r="H11" s="212">
        <v>0</v>
      </c>
      <c r="I11" s="213" t="s">
        <v>1010</v>
      </c>
      <c r="J11" s="214" t="s">
        <v>1010</v>
      </c>
      <c r="K11" s="215" t="s">
        <v>1010</v>
      </c>
      <c r="L11" s="212">
        <v>35220.007740000001</v>
      </c>
      <c r="M11" s="212">
        <v>33362.570870000003</v>
      </c>
      <c r="N11" s="216">
        <v>94.726188353756456</v>
      </c>
      <c r="O11" s="217">
        <v>7.2597395828938888E-3</v>
      </c>
      <c r="P11" s="215">
        <v>6.9310734062917635E-3</v>
      </c>
    </row>
    <row r="12" spans="1:16" ht="14.25" customHeight="1">
      <c r="A12" s="211" t="s">
        <v>1321</v>
      </c>
      <c r="B12" s="212">
        <v>1149414.06703</v>
      </c>
      <c r="C12" s="212">
        <v>1095058.54856</v>
      </c>
      <c r="D12" s="213">
        <v>95.271023730338484</v>
      </c>
      <c r="E12" s="214">
        <v>0.35055193674688784</v>
      </c>
      <c r="F12" s="215">
        <v>0.33276576103385391</v>
      </c>
      <c r="G12" s="212">
        <v>304791.92677999998</v>
      </c>
      <c r="H12" s="212">
        <v>315616.10625000001</v>
      </c>
      <c r="I12" s="213">
        <v>103.55133404757566</v>
      </c>
      <c r="J12" s="214">
        <v>0.19382077112638954</v>
      </c>
      <c r="K12" s="215">
        <v>0.20727408534318476</v>
      </c>
      <c r="L12" s="212">
        <v>1454205.9938099999</v>
      </c>
      <c r="M12" s="212">
        <v>1410674.65481</v>
      </c>
      <c r="N12" s="216">
        <v>97.006521828042509</v>
      </c>
      <c r="O12" s="217">
        <v>0.29974884994003131</v>
      </c>
      <c r="P12" s="215">
        <v>0.2930676302789193</v>
      </c>
    </row>
    <row r="13" spans="1:16" ht="14.25" customHeight="1">
      <c r="A13" s="211" t="s">
        <v>1322</v>
      </c>
      <c r="B13" s="212">
        <v>124181.07076</v>
      </c>
      <c r="C13" s="212">
        <v>177631.0068</v>
      </c>
      <c r="D13" s="213">
        <v>143.04193522642484</v>
      </c>
      <c r="E13" s="214">
        <v>3.7873135635710063E-2</v>
      </c>
      <c r="F13" s="215">
        <v>5.3978408039223651E-2</v>
      </c>
      <c r="G13" s="212">
        <v>0</v>
      </c>
      <c r="H13" s="212">
        <v>0</v>
      </c>
      <c r="I13" s="213" t="s">
        <v>1010</v>
      </c>
      <c r="J13" s="214" t="s">
        <v>1010</v>
      </c>
      <c r="K13" s="215" t="s">
        <v>1010</v>
      </c>
      <c r="L13" s="212">
        <v>124181.07076</v>
      </c>
      <c r="M13" s="212">
        <v>177631.0068</v>
      </c>
      <c r="N13" s="216">
        <v>143.04193522642484</v>
      </c>
      <c r="O13" s="217">
        <v>2.5596877817225569E-2</v>
      </c>
      <c r="P13" s="215">
        <v>3.6902837978574257E-2</v>
      </c>
    </row>
    <row r="14" spans="1:16" ht="14.25" customHeight="1">
      <c r="A14" s="211" t="s">
        <v>1323</v>
      </c>
      <c r="B14" s="212">
        <v>18520.169809999999</v>
      </c>
      <c r="C14" s="212">
        <v>30270.88349</v>
      </c>
      <c r="D14" s="213">
        <v>163.44819621284023</v>
      </c>
      <c r="E14" s="214">
        <v>5.6483399516349328E-3</v>
      </c>
      <c r="F14" s="215">
        <v>9.1986986403266753E-3</v>
      </c>
      <c r="G14" s="212">
        <v>0</v>
      </c>
      <c r="H14" s="212">
        <v>0</v>
      </c>
      <c r="I14" s="213" t="s">
        <v>1010</v>
      </c>
      <c r="J14" s="214" t="s">
        <v>1010</v>
      </c>
      <c r="K14" s="215" t="s">
        <v>1010</v>
      </c>
      <c r="L14" s="212">
        <v>18520.169809999999</v>
      </c>
      <c r="M14" s="212">
        <v>30270.88349</v>
      </c>
      <c r="N14" s="216">
        <v>163.44819621284023</v>
      </c>
      <c r="O14" s="217">
        <v>3.8174781460616845E-3</v>
      </c>
      <c r="P14" s="215">
        <v>6.2887754172193805E-3</v>
      </c>
    </row>
    <row r="15" spans="1:16" ht="14.25" customHeight="1">
      <c r="A15" s="211" t="s">
        <v>1324</v>
      </c>
      <c r="B15" s="212">
        <v>0</v>
      </c>
      <c r="C15" s="212">
        <v>0</v>
      </c>
      <c r="D15" s="213" t="s">
        <v>1010</v>
      </c>
      <c r="E15" s="214" t="s">
        <v>1010</v>
      </c>
      <c r="F15" s="215" t="s">
        <v>1010</v>
      </c>
      <c r="G15" s="212">
        <v>549.09006000000011</v>
      </c>
      <c r="H15" s="212">
        <v>580.93703000000005</v>
      </c>
      <c r="I15" s="213">
        <v>105.79995383635243</v>
      </c>
      <c r="J15" s="214">
        <v>3.4917282741499104E-4</v>
      </c>
      <c r="K15" s="215">
        <v>3.8151789199204181E-4</v>
      </c>
      <c r="L15" s="212">
        <v>549.09006000000011</v>
      </c>
      <c r="M15" s="212">
        <v>580.93703000000005</v>
      </c>
      <c r="N15" s="216">
        <v>105.79995383635243</v>
      </c>
      <c r="O15" s="217">
        <v>1.1318143007187144E-4</v>
      </c>
      <c r="P15" s="215">
        <v>1.2068965593367417E-4</v>
      </c>
    </row>
    <row r="16" spans="1:16" ht="14.25" customHeight="1">
      <c r="A16" s="211" t="s">
        <v>1325</v>
      </c>
      <c r="B16" s="212">
        <v>0</v>
      </c>
      <c r="C16" s="212">
        <v>0</v>
      </c>
      <c r="D16" s="213" t="s">
        <v>1010</v>
      </c>
      <c r="E16" s="214" t="s">
        <v>1010</v>
      </c>
      <c r="F16" s="215" t="s">
        <v>1010</v>
      </c>
      <c r="G16" s="212">
        <v>112711.55873999999</v>
      </c>
      <c r="H16" s="212">
        <v>119838.0485</v>
      </c>
      <c r="I16" s="213">
        <v>106.32276746029146</v>
      </c>
      <c r="J16" s="214">
        <v>7.1674605888142714E-2</v>
      </c>
      <c r="K16" s="215">
        <v>7.8701059294085732E-2</v>
      </c>
      <c r="L16" s="212">
        <v>112711.55873999999</v>
      </c>
      <c r="M16" s="212">
        <v>119838.0485</v>
      </c>
      <c r="N16" s="216">
        <v>106.32276746029146</v>
      </c>
      <c r="O16" s="217">
        <v>2.3232719608551895E-2</v>
      </c>
      <c r="P16" s="215">
        <v>2.48963520903943E-2</v>
      </c>
    </row>
    <row r="17" spans="1:16" ht="14.25" customHeight="1">
      <c r="A17" s="211" t="s">
        <v>1326</v>
      </c>
      <c r="B17" s="212">
        <v>398376.80298000004</v>
      </c>
      <c r="C17" s="212">
        <v>402382.63571</v>
      </c>
      <c r="D17" s="213">
        <v>101.00553865085389</v>
      </c>
      <c r="E17" s="214">
        <v>0.12149821708770459</v>
      </c>
      <c r="F17" s="215">
        <v>0.12227580358595741</v>
      </c>
      <c r="G17" s="212">
        <v>0</v>
      </c>
      <c r="H17" s="212">
        <v>0</v>
      </c>
      <c r="I17" s="213" t="s">
        <v>1010</v>
      </c>
      <c r="J17" s="214" t="s">
        <v>1010</v>
      </c>
      <c r="K17" s="215" t="s">
        <v>1010</v>
      </c>
      <c r="L17" s="212">
        <v>398376.80298000004</v>
      </c>
      <c r="M17" s="212">
        <v>402382.63571</v>
      </c>
      <c r="N17" s="216">
        <v>101.00553865085389</v>
      </c>
      <c r="O17" s="217">
        <v>8.2115593694660163E-2</v>
      </c>
      <c r="P17" s="215">
        <v>8.3594984223203758E-2</v>
      </c>
    </row>
    <row r="18" spans="1:16" ht="14.25" customHeight="1">
      <c r="A18" s="211" t="s">
        <v>1327</v>
      </c>
      <c r="B18" s="212">
        <v>142141.96984000001</v>
      </c>
      <c r="C18" s="212">
        <v>145981.11930000002</v>
      </c>
      <c r="D18" s="213">
        <v>102.70092602791524</v>
      </c>
      <c r="E18" s="214">
        <v>4.3350907431628984E-2</v>
      </c>
      <c r="F18" s="215">
        <v>4.4360658454580058E-2</v>
      </c>
      <c r="G18" s="212">
        <v>128072.46673999999</v>
      </c>
      <c r="H18" s="212">
        <v>130177.68906999999</v>
      </c>
      <c r="I18" s="213">
        <v>101.64377432838381</v>
      </c>
      <c r="J18" s="214">
        <v>8.1442787956529733E-2</v>
      </c>
      <c r="K18" s="215">
        <v>8.5491395716988217E-2</v>
      </c>
      <c r="L18" s="212">
        <v>270214.43657999998</v>
      </c>
      <c r="M18" s="212">
        <v>276158.80836999998</v>
      </c>
      <c r="N18" s="216">
        <v>102.19987202210052</v>
      </c>
      <c r="O18" s="217">
        <v>5.5698069562922704E-2</v>
      </c>
      <c r="P18" s="215">
        <v>5.7371986711242613E-2</v>
      </c>
    </row>
    <row r="19" spans="1:16" ht="14.25" customHeight="1">
      <c r="A19" s="211" t="s">
        <v>1328</v>
      </c>
      <c r="B19" s="212">
        <v>73689.454709999991</v>
      </c>
      <c r="C19" s="212">
        <v>67722.715939999995</v>
      </c>
      <c r="D19" s="213">
        <v>91.902859379972739</v>
      </c>
      <c r="E19" s="214">
        <v>2.2474042912281802E-2</v>
      </c>
      <c r="F19" s="215">
        <v>2.0579539914727066E-2</v>
      </c>
      <c r="G19" s="212">
        <v>123820.64968999999</v>
      </c>
      <c r="H19" s="212">
        <v>114521.60066</v>
      </c>
      <c r="I19" s="213">
        <v>92.48990450843111</v>
      </c>
      <c r="J19" s="214">
        <v>7.8739007485617976E-2</v>
      </c>
      <c r="K19" s="215">
        <v>7.5209596591488778E-2</v>
      </c>
      <c r="L19" s="212">
        <v>197510.10440000001</v>
      </c>
      <c r="M19" s="212">
        <v>182244.31659999999</v>
      </c>
      <c r="N19" s="216">
        <v>92.270882623258828</v>
      </c>
      <c r="O19" s="217">
        <v>4.0711857121647085E-2</v>
      </c>
      <c r="P19" s="215">
        <v>3.7861252993842687E-2</v>
      </c>
    </row>
    <row r="20" spans="1:16" ht="14.25" customHeight="1">
      <c r="A20" s="211" t="s">
        <v>1329</v>
      </c>
      <c r="B20" s="212">
        <v>96733.545809999996</v>
      </c>
      <c r="C20" s="212">
        <v>102317.34937000001</v>
      </c>
      <c r="D20" s="213">
        <v>105.77235488810418</v>
      </c>
      <c r="E20" s="214">
        <v>2.9502102684118476E-2</v>
      </c>
      <c r="F20" s="215">
        <v>3.1092137196543003E-2</v>
      </c>
      <c r="G20" s="212">
        <v>0</v>
      </c>
      <c r="H20" s="212">
        <v>0</v>
      </c>
      <c r="I20" s="213" t="s">
        <v>1010</v>
      </c>
      <c r="J20" s="213" t="s">
        <v>1010</v>
      </c>
      <c r="K20" s="215" t="s">
        <v>1010</v>
      </c>
      <c r="L20" s="212">
        <v>96733.545809999996</v>
      </c>
      <c r="M20" s="212">
        <v>102317.34937000001</v>
      </c>
      <c r="N20" s="216">
        <v>105.77235488810418</v>
      </c>
      <c r="O20" s="217">
        <v>1.9939244667256745E-2</v>
      </c>
      <c r="P20" s="215">
        <v>2.1256427209521887E-2</v>
      </c>
    </row>
    <row r="21" spans="1:16" ht="14.25" customHeight="1">
      <c r="A21" s="211" t="s">
        <v>1330</v>
      </c>
      <c r="B21" s="212">
        <v>5835.9229100000002</v>
      </c>
      <c r="C21" s="212">
        <v>5956.1099199999999</v>
      </c>
      <c r="D21" s="213">
        <v>102.05943450339375</v>
      </c>
      <c r="E21" s="214">
        <v>1.7798582229746089E-3</v>
      </c>
      <c r="F21" s="215">
        <v>1.8099392520485771E-3</v>
      </c>
      <c r="G21" s="212">
        <v>0</v>
      </c>
      <c r="H21" s="212">
        <v>0</v>
      </c>
      <c r="I21" s="213" t="s">
        <v>1010</v>
      </c>
      <c r="J21" s="213" t="s">
        <v>1010</v>
      </c>
      <c r="K21" s="215" t="s">
        <v>1010</v>
      </c>
      <c r="L21" s="212">
        <v>5835.9229100000002</v>
      </c>
      <c r="M21" s="212">
        <v>5956.1099199999999</v>
      </c>
      <c r="N21" s="216">
        <v>102.05943450339375</v>
      </c>
      <c r="O21" s="217">
        <v>1.2029321760860094E-3</v>
      </c>
      <c r="P21" s="215">
        <v>1.2373817123483134E-3</v>
      </c>
    </row>
    <row r="22" spans="1:16" ht="14.25" customHeight="1">
      <c r="A22" s="211" t="s">
        <v>1331</v>
      </c>
      <c r="B22" s="212">
        <v>25017.413410000001</v>
      </c>
      <c r="C22" s="212">
        <v>27250.31522</v>
      </c>
      <c r="D22" s="213">
        <v>108.92539038071563</v>
      </c>
      <c r="E22" s="214">
        <v>7.6298898498204717E-3</v>
      </c>
      <c r="F22" s="215">
        <v>8.2808100941452675E-3</v>
      </c>
      <c r="G22" s="212">
        <v>0</v>
      </c>
      <c r="H22" s="212">
        <v>0</v>
      </c>
      <c r="I22" s="213" t="s">
        <v>1010</v>
      </c>
      <c r="J22" s="213" t="s">
        <v>1010</v>
      </c>
      <c r="K22" s="215" t="s">
        <v>1010</v>
      </c>
      <c r="L22" s="212">
        <v>25017.413410000001</v>
      </c>
      <c r="M22" s="212">
        <v>27250.31522</v>
      </c>
      <c r="N22" s="216">
        <v>108.92539038071563</v>
      </c>
      <c r="O22" s="217">
        <v>5.1567253401801037E-3</v>
      </c>
      <c r="P22" s="215">
        <v>5.6612524217744637E-3</v>
      </c>
    </row>
    <row r="23" spans="1:16" ht="14.25" customHeight="1">
      <c r="A23" s="211" t="s">
        <v>1332</v>
      </c>
      <c r="B23" s="212">
        <v>245723.95166999998</v>
      </c>
      <c r="C23" s="212">
        <v>256014.39293</v>
      </c>
      <c r="D23" s="213">
        <v>104.18780553953478</v>
      </c>
      <c r="E23" s="214">
        <v>7.494166778869682E-2</v>
      </c>
      <c r="F23" s="215">
        <v>7.7797506271239991E-2</v>
      </c>
      <c r="G23" s="212">
        <v>0</v>
      </c>
      <c r="H23" s="212">
        <v>0</v>
      </c>
      <c r="I23" s="213" t="s">
        <v>1010</v>
      </c>
      <c r="J23" s="213" t="s">
        <v>1010</v>
      </c>
      <c r="K23" s="215" t="s">
        <v>1010</v>
      </c>
      <c r="L23" s="212">
        <v>245723.95166999998</v>
      </c>
      <c r="M23" s="212">
        <v>256014.39293</v>
      </c>
      <c r="N23" s="216">
        <v>104.18780553953478</v>
      </c>
      <c r="O23" s="217">
        <v>5.064995759151425E-2</v>
      </c>
      <c r="P23" s="215">
        <v>5.3186984821384446E-2</v>
      </c>
    </row>
    <row r="24" spans="1:16" ht="14.25" customHeight="1">
      <c r="A24" s="211" t="s">
        <v>1333</v>
      </c>
      <c r="B24" s="212" t="s">
        <v>1010</v>
      </c>
      <c r="C24" s="212" t="s">
        <v>1010</v>
      </c>
      <c r="D24" s="213" t="s">
        <v>1010</v>
      </c>
      <c r="E24" s="214" t="s">
        <v>1010</v>
      </c>
      <c r="F24" s="215" t="s">
        <v>1010</v>
      </c>
      <c r="G24" s="212">
        <v>7674.6029500000004</v>
      </c>
      <c r="H24" s="212" t="s">
        <v>1010</v>
      </c>
      <c r="I24" s="213" t="s">
        <v>1010</v>
      </c>
      <c r="J24" s="214">
        <v>4.8803702826799135E-3</v>
      </c>
      <c r="K24" s="215" t="s">
        <v>1010</v>
      </c>
      <c r="L24" s="212">
        <v>7674.6029500000004</v>
      </c>
      <c r="M24" s="212" t="s">
        <v>1010</v>
      </c>
      <c r="N24" s="216" t="s">
        <v>1010</v>
      </c>
      <c r="O24" s="217">
        <v>1.5819309078638269E-3</v>
      </c>
      <c r="P24" s="215" t="s">
        <v>1010</v>
      </c>
    </row>
    <row r="25" spans="1:16" ht="14.25" customHeight="1">
      <c r="A25" s="211" t="s">
        <v>1334</v>
      </c>
      <c r="B25" s="212">
        <v>14395.49422</v>
      </c>
      <c r="C25" s="212">
        <v>13000.7246</v>
      </c>
      <c r="D25" s="213">
        <v>90.311068180888057</v>
      </c>
      <c r="E25" s="214">
        <v>4.3903833474816158E-3</v>
      </c>
      <c r="F25" s="215">
        <v>3.9506527036380712E-3</v>
      </c>
      <c r="G25" s="212">
        <v>121609.81082</v>
      </c>
      <c r="H25" s="212">
        <v>121964.04756000001</v>
      </c>
      <c r="I25" s="213">
        <v>100.29128960699094</v>
      </c>
      <c r="J25" s="214">
        <v>7.733310904484697E-2</v>
      </c>
      <c r="K25" s="215">
        <v>8.009726342269545E-2</v>
      </c>
      <c r="L25" s="212">
        <v>136005.30503999998</v>
      </c>
      <c r="M25" s="212">
        <v>134964.77215999999</v>
      </c>
      <c r="N25" s="216">
        <v>99.234932137614805</v>
      </c>
      <c r="O25" s="217">
        <v>2.8034153307725695E-2</v>
      </c>
      <c r="P25" s="215">
        <v>2.8038928617026053E-2</v>
      </c>
    </row>
    <row r="26" spans="1:16" ht="14.25" customHeight="1">
      <c r="A26" s="211" t="s">
        <v>1335</v>
      </c>
      <c r="B26" s="212">
        <v>0</v>
      </c>
      <c r="C26" s="212">
        <v>0</v>
      </c>
      <c r="D26" s="213" t="s">
        <v>1010</v>
      </c>
      <c r="E26" s="214" t="s">
        <v>1010</v>
      </c>
      <c r="F26" s="215" t="s">
        <v>1010</v>
      </c>
      <c r="G26" s="212">
        <v>19894.010569999999</v>
      </c>
      <c r="H26" s="212">
        <v>21113.862960000002</v>
      </c>
      <c r="I26" s="213">
        <v>106.13175702158082</v>
      </c>
      <c r="J26" s="214">
        <v>1.2650835309877246E-2</v>
      </c>
      <c r="K26" s="215">
        <v>1.3866075103368866E-2</v>
      </c>
      <c r="L26" s="212">
        <v>19894.010569999999</v>
      </c>
      <c r="M26" s="212">
        <v>21113.862960000002</v>
      </c>
      <c r="N26" s="216">
        <v>106.13175702158082</v>
      </c>
      <c r="O26" s="217">
        <v>4.1006616768431859E-3</v>
      </c>
      <c r="P26" s="215">
        <v>4.3864045920315106E-3</v>
      </c>
    </row>
    <row r="27" spans="1:16" ht="14.25" customHeight="1">
      <c r="A27" s="211" t="s">
        <v>1336</v>
      </c>
      <c r="B27" s="212">
        <v>33080.061000000002</v>
      </c>
      <c r="C27" s="212" t="s">
        <v>1010</v>
      </c>
      <c r="D27" s="213" t="s">
        <v>1010</v>
      </c>
      <c r="E27" s="214">
        <v>1.0088861606869934E-2</v>
      </c>
      <c r="F27" s="215" t="s">
        <v>1010</v>
      </c>
      <c r="G27" s="212" t="s">
        <v>1010</v>
      </c>
      <c r="H27" s="212" t="s">
        <v>1010</v>
      </c>
      <c r="I27" s="213" t="s">
        <v>1010</v>
      </c>
      <c r="J27" s="214" t="s">
        <v>1010</v>
      </c>
      <c r="K27" s="215" t="s">
        <v>1010</v>
      </c>
      <c r="L27" s="212">
        <v>33080.061000000002</v>
      </c>
      <c r="M27" s="212" t="s">
        <v>1010</v>
      </c>
      <c r="N27" s="216" t="s">
        <v>1010</v>
      </c>
      <c r="O27" s="217">
        <v>6.8186421201009194E-3</v>
      </c>
      <c r="P27" s="215" t="s">
        <v>1010</v>
      </c>
    </row>
    <row r="28" spans="1:16" ht="14.25" customHeight="1">
      <c r="A28" s="211" t="s">
        <v>1337</v>
      </c>
      <c r="B28" s="212">
        <v>166012.37343000001</v>
      </c>
      <c r="C28" s="212">
        <v>187723.37625999999</v>
      </c>
      <c r="D28" s="213">
        <v>113.07794255417627</v>
      </c>
      <c r="E28" s="214">
        <v>5.0630978599564294E-2</v>
      </c>
      <c r="F28" s="215">
        <v>5.7045271457995185E-2</v>
      </c>
      <c r="G28" s="212">
        <v>29341.29391</v>
      </c>
      <c r="H28" s="212">
        <v>29918.6921</v>
      </c>
      <c r="I28" s="213">
        <v>101.96786887371458</v>
      </c>
      <c r="J28" s="214">
        <v>1.8658473902384894E-2</v>
      </c>
      <c r="K28" s="215">
        <v>1.9648457150598497E-2</v>
      </c>
      <c r="L28" s="212">
        <v>195353.66734000001</v>
      </c>
      <c r="M28" s="212">
        <v>217642.06836</v>
      </c>
      <c r="N28" s="216">
        <v>111.40925651588024</v>
      </c>
      <c r="O28" s="217">
        <v>4.0267360584392738E-2</v>
      </c>
      <c r="P28" s="215">
        <v>4.521513518782163E-2</v>
      </c>
    </row>
    <row r="29" spans="1:16" ht="14.25" customHeight="1">
      <c r="A29" s="211" t="s">
        <v>1338</v>
      </c>
      <c r="B29" s="212">
        <v>168802.13911000002</v>
      </c>
      <c r="C29" s="212">
        <v>179416.74393999999</v>
      </c>
      <c r="D29" s="213">
        <v>106.2881933167227</v>
      </c>
      <c r="E29" s="214">
        <v>5.14818101582218E-2</v>
      </c>
      <c r="F29" s="215">
        <v>5.4521056812825687E-2</v>
      </c>
      <c r="G29" s="212">
        <v>166234.30987</v>
      </c>
      <c r="H29" s="212">
        <v>133081.48561</v>
      </c>
      <c r="I29" s="213">
        <v>80.056569377328628</v>
      </c>
      <c r="J29" s="214">
        <v>0.10571035285302313</v>
      </c>
      <c r="K29" s="215">
        <v>8.7398401601454873E-2</v>
      </c>
      <c r="L29" s="212">
        <v>335036.44898000004</v>
      </c>
      <c r="M29" s="212">
        <v>312498.22954999999</v>
      </c>
      <c r="N29" s="216">
        <v>93.2729052320676</v>
      </c>
      <c r="O29" s="217">
        <v>6.9059535373410322E-2</v>
      </c>
      <c r="P29" s="215">
        <v>6.492150070769602E-2</v>
      </c>
    </row>
    <row r="30" spans="1:16" ht="14.25" customHeight="1">
      <c r="A30" s="211" t="s">
        <v>1339</v>
      </c>
      <c r="B30" s="212">
        <v>28243.181670000002</v>
      </c>
      <c r="C30" s="212">
        <v>35062.143619999995</v>
      </c>
      <c r="D30" s="213">
        <v>124.1437456646151</v>
      </c>
      <c r="E30" s="214">
        <v>8.613694854018427E-3</v>
      </c>
      <c r="F30" s="215">
        <v>1.0654664009089104E-2</v>
      </c>
      <c r="G30" s="212">
        <v>0</v>
      </c>
      <c r="H30" s="212">
        <v>0</v>
      </c>
      <c r="I30" s="213" t="s">
        <v>1010</v>
      </c>
      <c r="J30" s="214" t="s">
        <v>1010</v>
      </c>
      <c r="K30" s="215" t="s">
        <v>1010</v>
      </c>
      <c r="L30" s="212">
        <v>28243.181670000002</v>
      </c>
      <c r="M30" s="212">
        <v>35062.143619999995</v>
      </c>
      <c r="N30" s="216">
        <v>124.1437456646151</v>
      </c>
      <c r="O30" s="217">
        <v>5.8216382412573011E-3</v>
      </c>
      <c r="P30" s="215">
        <v>7.2841596098545619E-3</v>
      </c>
    </row>
    <row r="31" spans="1:16" ht="14.25" customHeight="1">
      <c r="A31" s="211" t="s">
        <v>1340</v>
      </c>
      <c r="B31" s="212">
        <v>0</v>
      </c>
      <c r="C31" s="212">
        <v>0</v>
      </c>
      <c r="D31" s="213" t="s">
        <v>1010</v>
      </c>
      <c r="E31" s="214" t="s">
        <v>1010</v>
      </c>
      <c r="F31" s="215" t="s">
        <v>1010</v>
      </c>
      <c r="G31" s="212">
        <v>10882.959560000001</v>
      </c>
      <c r="H31" s="212">
        <v>12509.290419999999</v>
      </c>
      <c r="I31" s="213">
        <v>114.94382893764974</v>
      </c>
      <c r="J31" s="214">
        <v>6.9206019868729854E-3</v>
      </c>
      <c r="K31" s="215">
        <v>8.2152072684274265E-3</v>
      </c>
      <c r="L31" s="212">
        <v>10882.959560000001</v>
      </c>
      <c r="M31" s="212">
        <v>12509.290419999999</v>
      </c>
      <c r="N31" s="216">
        <v>114.94382893764974</v>
      </c>
      <c r="O31" s="217">
        <v>2.2432548249282543E-3</v>
      </c>
      <c r="P31" s="215">
        <v>2.5988048253081856E-3</v>
      </c>
    </row>
    <row r="32" spans="1:16" ht="14.25" customHeight="1">
      <c r="A32" s="211" t="s">
        <v>1341</v>
      </c>
      <c r="B32" s="212">
        <v>148007.69919999997</v>
      </c>
      <c r="C32" s="212">
        <v>164977.94699999999</v>
      </c>
      <c r="D32" s="213">
        <v>111.4657871798064</v>
      </c>
      <c r="E32" s="214">
        <v>4.5139856119976125E-2</v>
      </c>
      <c r="F32" s="215">
        <v>5.0133403514770893E-2</v>
      </c>
      <c r="G32" s="212">
        <v>132339.64348</v>
      </c>
      <c r="H32" s="212">
        <v>129015.95637</v>
      </c>
      <c r="I32" s="213">
        <v>97.4885174067268</v>
      </c>
      <c r="J32" s="214">
        <v>8.415633583496937E-2</v>
      </c>
      <c r="K32" s="215">
        <v>8.4728452768141893E-2</v>
      </c>
      <c r="L32" s="212">
        <v>280347.34268</v>
      </c>
      <c r="M32" s="212">
        <v>293993.90337000001</v>
      </c>
      <c r="N32" s="216">
        <v>104.86773320536757</v>
      </c>
      <c r="O32" s="217">
        <v>5.7786719288583359E-2</v>
      </c>
      <c r="P32" s="215">
        <v>6.1077227327586858E-2</v>
      </c>
    </row>
    <row r="33" spans="1:16" ht="14.25" customHeight="1">
      <c r="A33" s="211" t="s">
        <v>1342</v>
      </c>
      <c r="B33" s="212">
        <v>0</v>
      </c>
      <c r="C33" s="212">
        <v>0</v>
      </c>
      <c r="D33" s="213" t="s">
        <v>1010</v>
      </c>
      <c r="E33" s="214" t="s">
        <v>1010</v>
      </c>
      <c r="F33" s="215" t="s">
        <v>1010</v>
      </c>
      <c r="G33" s="212">
        <v>13422.1736</v>
      </c>
      <c r="H33" s="212">
        <v>19754.02318</v>
      </c>
      <c r="I33" s="213">
        <v>147.17454690051096</v>
      </c>
      <c r="J33" s="214">
        <v>8.5353180605142413E-3</v>
      </c>
      <c r="K33" s="215">
        <v>1.2973029593234105E-2</v>
      </c>
      <c r="L33" s="212">
        <v>13422.1736</v>
      </c>
      <c r="M33" s="212">
        <v>19754.02318</v>
      </c>
      <c r="N33" s="216">
        <v>147.17454690051096</v>
      </c>
      <c r="O33" s="217">
        <v>2.7666514355057141E-3</v>
      </c>
      <c r="P33" s="215">
        <v>4.1038979059400361E-3</v>
      </c>
    </row>
    <row r="34" spans="1:16" ht="18.75" customHeight="1">
      <c r="A34" s="650" t="s">
        <v>317</v>
      </c>
      <c r="B34" s="414">
        <v>3278869.538410001</v>
      </c>
      <c r="C34" s="414">
        <v>3290778.9105400005</v>
      </c>
      <c r="D34" s="415">
        <v>100.36321579710594</v>
      </c>
      <c r="E34" s="416">
        <v>1</v>
      </c>
      <c r="F34" s="417">
        <v>1</v>
      </c>
      <c r="G34" s="418">
        <v>1572545.2179800002</v>
      </c>
      <c r="H34" s="414">
        <v>1522699.3076700005</v>
      </c>
      <c r="I34" s="415">
        <v>96.830239935864682</v>
      </c>
      <c r="J34" s="416">
        <v>1</v>
      </c>
      <c r="K34" s="417">
        <v>1</v>
      </c>
      <c r="L34" s="419">
        <v>4851414.7563900007</v>
      </c>
      <c r="M34" s="420">
        <v>4813478.2182100015</v>
      </c>
      <c r="N34" s="421">
        <v>99.218031438560615</v>
      </c>
      <c r="O34" s="422">
        <v>1</v>
      </c>
      <c r="P34" s="417">
        <v>1</v>
      </c>
    </row>
    <row r="35" spans="1:16" ht="12.75" customHeight="1">
      <c r="A35" s="51" t="s">
        <v>494</v>
      </c>
    </row>
    <row r="36" spans="1:16" ht="12.75" customHeight="1"/>
    <row r="37" spans="1:16" ht="12.75" customHeight="1">
      <c r="A37" s="659" t="s">
        <v>1343</v>
      </c>
    </row>
    <row r="38" spans="1:16" ht="12.75" customHeight="1">
      <c r="A38" s="660" t="s">
        <v>1344</v>
      </c>
    </row>
    <row r="39" spans="1:16" ht="12.75" customHeight="1">
      <c r="A39" s="660" t="s">
        <v>1345</v>
      </c>
    </row>
    <row r="40" spans="1:16" ht="12.75" customHeight="1">
      <c r="A40" s="688" t="s">
        <v>1346</v>
      </c>
    </row>
    <row r="41" spans="1:16" ht="12.75" customHeight="1">
      <c r="A41" s="689" t="s">
        <v>1347</v>
      </c>
    </row>
    <row r="42" spans="1:16" ht="12.75" customHeight="1">
      <c r="A42" s="689" t="s">
        <v>1348</v>
      </c>
    </row>
    <row r="43" spans="1:16" ht="12.75" customHeight="1"/>
    <row r="44" spans="1:16" ht="12.75" customHeight="1">
      <c r="A44" s="74" t="s">
        <v>312</v>
      </c>
    </row>
    <row r="45" spans="1:16" ht="12.75" customHeight="1"/>
    <row r="46" spans="1:16" ht="12.75" customHeight="1"/>
    <row r="47" spans="1:16" ht="12.75" customHeight="1"/>
    <row r="48" spans="1:16" ht="12.75" customHeight="1"/>
    <row r="49" spans="16:16" ht="12.75" customHeight="1"/>
    <row r="50" spans="16:16" ht="12.75" customHeight="1"/>
    <row r="51" spans="16:16" ht="12.75" customHeight="1">
      <c r="P51" s="40" t="s">
        <v>416</v>
      </c>
    </row>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78" t="s">
        <v>1314</v>
      </c>
    </row>
    <row r="2" spans="1:7" ht="12.75" customHeight="1">
      <c r="A2" s="125" t="s">
        <v>1315</v>
      </c>
    </row>
    <row r="3" spans="1:7" ht="12.75" customHeight="1"/>
    <row r="4" spans="1:7" ht="12.75" customHeight="1">
      <c r="B4" s="801" t="s">
        <v>459</v>
      </c>
      <c r="C4" s="802"/>
      <c r="D4" s="802"/>
      <c r="E4" s="802"/>
      <c r="F4" s="802"/>
    </row>
    <row r="5" spans="1:7">
      <c r="A5" s="806" t="s">
        <v>652</v>
      </c>
      <c r="B5" s="806" t="s">
        <v>499</v>
      </c>
      <c r="C5" s="807" t="s">
        <v>500</v>
      </c>
      <c r="D5" s="807"/>
      <c r="E5" s="804" t="s">
        <v>501</v>
      </c>
      <c r="F5" s="804"/>
    </row>
    <row r="6" spans="1:7" ht="65.25">
      <c r="A6" s="806"/>
      <c r="B6" s="806"/>
      <c r="C6" s="423" t="s">
        <v>651</v>
      </c>
      <c r="D6" s="423" t="s">
        <v>502</v>
      </c>
      <c r="E6" s="423" t="s">
        <v>503</v>
      </c>
      <c r="F6" s="423" t="s">
        <v>504</v>
      </c>
    </row>
    <row r="7" spans="1:7" ht="22.5">
      <c r="A7" s="218">
        <v>1</v>
      </c>
      <c r="B7" s="219" t="s">
        <v>505</v>
      </c>
      <c r="C7" s="220">
        <v>1281418</v>
      </c>
      <c r="D7" s="220">
        <v>253283.59333</v>
      </c>
      <c r="E7" s="220">
        <v>8730</v>
      </c>
      <c r="F7" s="220">
        <v>61440.88927</v>
      </c>
      <c r="G7" s="87"/>
    </row>
    <row r="8" spans="1:7" ht="22.5">
      <c r="A8" s="218">
        <v>2</v>
      </c>
      <c r="B8" s="219" t="s">
        <v>506</v>
      </c>
      <c r="C8" s="220">
        <v>150588</v>
      </c>
      <c r="D8" s="220">
        <v>244890.22622000001</v>
      </c>
      <c r="E8" s="220">
        <v>1288203</v>
      </c>
      <c r="F8" s="220">
        <v>133535.76144</v>
      </c>
      <c r="G8" s="87"/>
    </row>
    <row r="9" spans="1:7" ht="22.5">
      <c r="A9" s="218">
        <v>3</v>
      </c>
      <c r="B9" s="219" t="s">
        <v>507</v>
      </c>
      <c r="C9" s="220">
        <v>349178</v>
      </c>
      <c r="D9" s="220">
        <v>438048.72401000001</v>
      </c>
      <c r="E9" s="220">
        <v>55751</v>
      </c>
      <c r="F9" s="220">
        <v>290872.50154999999</v>
      </c>
      <c r="G9" s="87"/>
    </row>
    <row r="10" spans="1:7" ht="33.75">
      <c r="A10" s="218">
        <v>4</v>
      </c>
      <c r="B10" s="219" t="s">
        <v>508</v>
      </c>
      <c r="C10" s="220">
        <v>84</v>
      </c>
      <c r="D10" s="220">
        <v>1533.41957</v>
      </c>
      <c r="E10" s="220">
        <v>230</v>
      </c>
      <c r="F10" s="220">
        <v>731.01124000000004</v>
      </c>
    </row>
    <row r="11" spans="1:7" ht="22.5">
      <c r="A11" s="218">
        <v>5</v>
      </c>
      <c r="B11" s="221" t="s">
        <v>509</v>
      </c>
      <c r="C11" s="220">
        <v>74</v>
      </c>
      <c r="D11" s="220">
        <v>7090.6928399999997</v>
      </c>
      <c r="E11" s="220">
        <v>12</v>
      </c>
      <c r="F11" s="668">
        <v>7843.6263600000002</v>
      </c>
    </row>
    <row r="12" spans="1:7" ht="22.5">
      <c r="A12" s="218">
        <v>6</v>
      </c>
      <c r="B12" s="219" t="s">
        <v>510</v>
      </c>
      <c r="C12" s="220">
        <v>10875</v>
      </c>
      <c r="D12" s="220">
        <v>99991.618180000005</v>
      </c>
      <c r="E12" s="220">
        <v>793</v>
      </c>
      <c r="F12" s="220">
        <v>32671.62112</v>
      </c>
    </row>
    <row r="13" spans="1:7" ht="22.5">
      <c r="A13" s="218">
        <v>7</v>
      </c>
      <c r="B13" s="219" t="s">
        <v>511</v>
      </c>
      <c r="C13" s="220">
        <v>8194</v>
      </c>
      <c r="D13" s="220">
        <v>20398.532440000003</v>
      </c>
      <c r="E13" s="220">
        <v>1884</v>
      </c>
      <c r="F13" s="220">
        <v>7278.4969900000006</v>
      </c>
    </row>
    <row r="14" spans="1:7" ht="22.5">
      <c r="A14" s="218">
        <v>8</v>
      </c>
      <c r="B14" s="219" t="s">
        <v>512</v>
      </c>
      <c r="C14" s="220">
        <v>292549</v>
      </c>
      <c r="D14" s="220">
        <v>350546.83069999999</v>
      </c>
      <c r="E14" s="220">
        <v>13888</v>
      </c>
      <c r="F14" s="220">
        <v>95116.471430000005</v>
      </c>
    </row>
    <row r="15" spans="1:7" ht="22.5">
      <c r="A15" s="218">
        <v>9</v>
      </c>
      <c r="B15" s="219" t="s">
        <v>513</v>
      </c>
      <c r="C15" s="220">
        <v>340770</v>
      </c>
      <c r="D15" s="220">
        <v>404761.09091000003</v>
      </c>
      <c r="E15" s="220">
        <v>30825</v>
      </c>
      <c r="F15" s="220">
        <v>138811.81453999999</v>
      </c>
    </row>
    <row r="16" spans="1:7" ht="33.75">
      <c r="A16" s="218">
        <v>10</v>
      </c>
      <c r="B16" s="219" t="s">
        <v>514</v>
      </c>
      <c r="C16" s="220">
        <v>1374424</v>
      </c>
      <c r="D16" s="220">
        <v>1061752.27731</v>
      </c>
      <c r="E16" s="220">
        <v>42686</v>
      </c>
      <c r="F16" s="220">
        <v>541736.68185000005</v>
      </c>
    </row>
    <row r="17" spans="1:6" ht="33.75">
      <c r="A17" s="218">
        <v>11</v>
      </c>
      <c r="B17" s="219" t="s">
        <v>515</v>
      </c>
      <c r="C17" s="220">
        <v>138</v>
      </c>
      <c r="D17" s="220">
        <v>4197.5162499999997</v>
      </c>
      <c r="E17" s="220">
        <v>3</v>
      </c>
      <c r="F17" s="220">
        <v>772.11599999999999</v>
      </c>
    </row>
    <row r="18" spans="1:6" ht="22.5">
      <c r="A18" s="218">
        <v>12</v>
      </c>
      <c r="B18" s="219" t="s">
        <v>516</v>
      </c>
      <c r="C18" s="220">
        <v>21164</v>
      </c>
      <c r="D18" s="220">
        <v>31868.116460000001</v>
      </c>
      <c r="E18" s="220">
        <v>163</v>
      </c>
      <c r="F18" s="220">
        <v>5958.3730099999993</v>
      </c>
    </row>
    <row r="19" spans="1:6" ht="22.5">
      <c r="A19" s="218">
        <v>13</v>
      </c>
      <c r="B19" s="219" t="s">
        <v>517</v>
      </c>
      <c r="C19" s="220">
        <v>97196</v>
      </c>
      <c r="D19" s="220">
        <v>190527.77947000001</v>
      </c>
      <c r="E19" s="220">
        <v>5650</v>
      </c>
      <c r="F19" s="220">
        <v>70378.107250000001</v>
      </c>
    </row>
    <row r="20" spans="1:6" ht="22.5">
      <c r="A20" s="218">
        <v>14</v>
      </c>
      <c r="B20" s="219" t="s">
        <v>518</v>
      </c>
      <c r="C20" s="220">
        <v>14410</v>
      </c>
      <c r="D20" s="220">
        <v>80080.34921</v>
      </c>
      <c r="E20" s="220">
        <v>1350</v>
      </c>
      <c r="F20" s="220">
        <v>6808.9289900000003</v>
      </c>
    </row>
    <row r="21" spans="1:6" ht="22.5">
      <c r="A21" s="218">
        <v>15</v>
      </c>
      <c r="B21" s="219" t="s">
        <v>519</v>
      </c>
      <c r="C21" s="220">
        <v>640</v>
      </c>
      <c r="D21" s="220">
        <v>3023.3867599999999</v>
      </c>
      <c r="E21" s="220">
        <v>234</v>
      </c>
      <c r="F21" s="220">
        <v>1398.3888899999999</v>
      </c>
    </row>
    <row r="22" spans="1:6" ht="22.5">
      <c r="A22" s="218">
        <v>16</v>
      </c>
      <c r="B22" s="219" t="s">
        <v>520</v>
      </c>
      <c r="C22" s="220">
        <v>59033</v>
      </c>
      <c r="D22" s="220">
        <v>54977.546490000001</v>
      </c>
      <c r="E22" s="220">
        <v>1290</v>
      </c>
      <c r="F22" s="220">
        <v>13568.41749</v>
      </c>
    </row>
    <row r="23" spans="1:6" ht="22.5">
      <c r="A23" s="218">
        <v>17</v>
      </c>
      <c r="B23" s="219" t="s">
        <v>521</v>
      </c>
      <c r="C23" s="220">
        <v>25936</v>
      </c>
      <c r="D23" s="220">
        <v>1752.5353400000001</v>
      </c>
      <c r="E23" s="220">
        <v>3</v>
      </c>
      <c r="F23" s="220">
        <v>11.827719999999999</v>
      </c>
    </row>
    <row r="24" spans="1:6" ht="22.5">
      <c r="A24" s="218">
        <v>18</v>
      </c>
      <c r="B24" s="219" t="s">
        <v>522</v>
      </c>
      <c r="C24" s="220">
        <v>241469</v>
      </c>
      <c r="D24" s="220">
        <v>42054.675049999998</v>
      </c>
      <c r="E24" s="220">
        <v>99979</v>
      </c>
      <c r="F24" s="220">
        <v>14305.88091</v>
      </c>
    </row>
    <row r="25" spans="1:6" ht="22.5">
      <c r="A25" s="218">
        <v>19</v>
      </c>
      <c r="B25" s="219" t="s">
        <v>523</v>
      </c>
      <c r="C25" s="220">
        <v>809620</v>
      </c>
      <c r="D25" s="220">
        <v>1182940.3817</v>
      </c>
      <c r="E25" s="220">
        <v>24334</v>
      </c>
      <c r="F25" s="220">
        <v>810978.40526999999</v>
      </c>
    </row>
    <row r="26" spans="1:6" ht="22.5">
      <c r="A26" s="218">
        <v>20</v>
      </c>
      <c r="B26" s="219" t="s">
        <v>524</v>
      </c>
      <c r="C26" s="220">
        <v>2778</v>
      </c>
      <c r="D26" s="220">
        <v>26809.78802</v>
      </c>
      <c r="E26" s="220">
        <v>1503</v>
      </c>
      <c r="F26" s="220">
        <v>9183.7620000000006</v>
      </c>
    </row>
    <row r="27" spans="1:6" ht="33.75">
      <c r="A27" s="218">
        <v>21</v>
      </c>
      <c r="B27" s="219" t="s">
        <v>525</v>
      </c>
      <c r="C27" s="220">
        <v>648782</v>
      </c>
      <c r="D27" s="220">
        <v>69577.301129999993</v>
      </c>
      <c r="E27" s="220">
        <v>2110</v>
      </c>
      <c r="F27" s="220">
        <v>10913.043039999999</v>
      </c>
    </row>
    <row r="28" spans="1:6" ht="22.5">
      <c r="A28" s="218">
        <v>22</v>
      </c>
      <c r="B28" s="219" t="s">
        <v>526</v>
      </c>
      <c r="C28" s="220">
        <v>3171</v>
      </c>
      <c r="D28" s="220">
        <v>2754.24134</v>
      </c>
      <c r="E28" s="220">
        <v>126</v>
      </c>
      <c r="F28" s="220">
        <v>3430.1665200000002</v>
      </c>
    </row>
    <row r="29" spans="1:6" ht="45">
      <c r="A29" s="218">
        <v>23</v>
      </c>
      <c r="B29" s="219" t="s">
        <v>527</v>
      </c>
      <c r="C29" s="220">
        <v>34646</v>
      </c>
      <c r="D29" s="220">
        <v>240617.59547999999</v>
      </c>
      <c r="E29" s="220">
        <v>2085</v>
      </c>
      <c r="F29" s="220">
        <v>48051.887549999999</v>
      </c>
    </row>
    <row r="30" spans="1:6" ht="22.5">
      <c r="A30" s="218">
        <v>24</v>
      </c>
      <c r="B30" s="219" t="s">
        <v>528</v>
      </c>
      <c r="C30" s="220">
        <v>0</v>
      </c>
      <c r="D30" s="220">
        <v>0</v>
      </c>
      <c r="E30" s="220">
        <v>0</v>
      </c>
      <c r="F30" s="220">
        <v>0</v>
      </c>
    </row>
    <row r="31" spans="1:6" ht="22.5">
      <c r="A31" s="218">
        <v>25</v>
      </c>
      <c r="B31" s="219" t="s">
        <v>529</v>
      </c>
      <c r="C31" s="220">
        <v>0</v>
      </c>
      <c r="D31" s="220">
        <v>0</v>
      </c>
      <c r="E31" s="220">
        <v>0</v>
      </c>
      <c r="F31" s="220">
        <v>0</v>
      </c>
    </row>
    <row r="32" spans="1:6" ht="22.5">
      <c r="A32" s="424"/>
      <c r="B32" s="425" t="s">
        <v>530</v>
      </c>
      <c r="C32" s="426">
        <v>4268140</v>
      </c>
      <c r="D32" s="426">
        <v>3290778.9105400001</v>
      </c>
      <c r="E32" s="426">
        <v>1551674</v>
      </c>
      <c r="F32" s="426">
        <v>1423240.9160499999</v>
      </c>
    </row>
    <row r="33" spans="1:7" ht="22.5">
      <c r="A33" s="424"/>
      <c r="B33" s="425" t="s">
        <v>531</v>
      </c>
      <c r="C33" s="426">
        <v>1498997</v>
      </c>
      <c r="D33" s="426">
        <v>1522699.30767</v>
      </c>
      <c r="E33" s="426">
        <v>30158</v>
      </c>
      <c r="F33" s="426">
        <v>882557.26437999995</v>
      </c>
    </row>
    <row r="34" spans="1:7">
      <c r="A34" s="424"/>
      <c r="B34" s="427" t="s">
        <v>532</v>
      </c>
      <c r="C34" s="428">
        <v>5767137</v>
      </c>
      <c r="D34" s="428">
        <v>4813478.2182099996</v>
      </c>
      <c r="E34" s="428">
        <v>1581832</v>
      </c>
      <c r="F34" s="428">
        <v>2305798.1804299997</v>
      </c>
    </row>
    <row r="35" spans="1:7" ht="12.75" customHeight="1">
      <c r="A35" s="51" t="s">
        <v>534</v>
      </c>
    </row>
    <row r="36" spans="1:7" ht="12.75" customHeight="1"/>
    <row r="37" spans="1:7" ht="12.75" customHeight="1">
      <c r="A37" s="481" t="s">
        <v>417</v>
      </c>
    </row>
    <row r="38" spans="1:7" ht="12.75" customHeight="1">
      <c r="A38" s="124" t="s">
        <v>418</v>
      </c>
    </row>
    <row r="39" spans="1:7" ht="12.75" customHeight="1"/>
    <row r="40" spans="1:7" ht="12.75" customHeight="1"/>
    <row r="41" spans="1:7" ht="12.75" customHeight="1">
      <c r="G41" s="77"/>
    </row>
    <row r="42" spans="1:7" ht="12.75" customHeight="1">
      <c r="G42" s="87"/>
    </row>
    <row r="43" spans="1:7" ht="12.75" customHeight="1"/>
    <row r="44" spans="1:7" ht="12.75" customHeight="1">
      <c r="G44" s="87"/>
    </row>
    <row r="45" spans="1:7" ht="12.75" customHeight="1">
      <c r="G45" s="77"/>
    </row>
    <row r="46" spans="1:7" ht="12.75" customHeight="1">
      <c r="G46" s="7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533</v>
      </c>
    </row>
    <row r="66" spans="1:1" ht="12.75" customHeight="1"/>
    <row r="67" spans="1:1" ht="12.75" customHeight="1"/>
    <row r="68" spans="1:1" ht="12.75" customHeight="1">
      <c r="A68" s="74" t="s">
        <v>312</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419</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52" t="s">
        <v>1316</v>
      </c>
    </row>
    <row r="2" spans="1:18" ht="12.75" customHeight="1">
      <c r="A2" s="112" t="s">
        <v>1317</v>
      </c>
      <c r="Q2" s="87"/>
    </row>
    <row r="3" spans="1:18" ht="12.75" customHeight="1">
      <c r="A3" s="15"/>
      <c r="M3" s="77"/>
      <c r="Q3" s="77"/>
    </row>
    <row r="4" spans="1:18" ht="12.75" customHeight="1">
      <c r="M4" s="77"/>
      <c r="O4" s="77"/>
      <c r="Q4" s="77"/>
    </row>
    <row r="5" spans="1:18" ht="12.75" customHeight="1"/>
    <row r="6" spans="1:18" ht="12.75" customHeight="1">
      <c r="P6" s="77"/>
    </row>
    <row r="7" spans="1:18" ht="12.75" customHeight="1"/>
    <row r="8" spans="1:18" ht="12.75" customHeight="1">
      <c r="R8" s="77"/>
    </row>
    <row r="9" spans="1:18" ht="12.75" customHeight="1">
      <c r="R9" s="87"/>
    </row>
    <row r="10" spans="1:18" ht="12.75" customHeight="1">
      <c r="Q10" s="77"/>
    </row>
    <row r="11" spans="1:18" ht="12.75" customHeight="1">
      <c r="Q11" s="8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534</v>
      </c>
    </row>
    <row r="43" spans="1:17" ht="12.75" customHeight="1">
      <c r="A43" s="54"/>
      <c r="Q43" s="87"/>
    </row>
    <row r="44" spans="1:17" ht="12.75" customHeight="1">
      <c r="A44" s="522" t="s">
        <v>193</v>
      </c>
    </row>
    <row r="45" spans="1:17" ht="12.75" customHeight="1">
      <c r="A45" s="522" t="s">
        <v>194</v>
      </c>
    </row>
    <row r="46" spans="1:17" ht="12.75" customHeight="1">
      <c r="A46" s="522" t="s">
        <v>195</v>
      </c>
    </row>
    <row r="47" spans="1:17" ht="12.75" customHeight="1">
      <c r="A47" s="55"/>
    </row>
    <row r="48" spans="1:17" ht="12.75" customHeight="1">
      <c r="A48" s="126" t="s">
        <v>196</v>
      </c>
    </row>
    <row r="49" spans="1:8" ht="12.75" customHeight="1">
      <c r="A49" s="126" t="s">
        <v>197</v>
      </c>
    </row>
    <row r="50" spans="1:8" ht="12.75" customHeight="1">
      <c r="A50" s="127" t="s">
        <v>198</v>
      </c>
    </row>
    <row r="51" spans="1:8" ht="12.75" customHeight="1">
      <c r="A51" s="56"/>
    </row>
    <row r="52" spans="1:8" ht="12.75" customHeight="1">
      <c r="A52" s="57" t="s">
        <v>1033</v>
      </c>
    </row>
    <row r="53" spans="1:8" ht="12.75" customHeight="1">
      <c r="A53" s="57" t="s">
        <v>1349</v>
      </c>
      <c r="B53" s="30"/>
      <c r="C53" s="30"/>
      <c r="D53" s="30"/>
      <c r="E53" s="30"/>
      <c r="F53" s="30"/>
      <c r="G53" s="30"/>
      <c r="H53" s="30"/>
    </row>
    <row r="54" spans="1:8" ht="12.75" customHeight="1">
      <c r="A54" s="57" t="s">
        <v>1350</v>
      </c>
      <c r="B54" s="30"/>
      <c r="C54" s="30"/>
      <c r="D54" s="30"/>
      <c r="E54" s="30"/>
      <c r="F54" s="30"/>
      <c r="G54" s="30"/>
      <c r="H54" s="30"/>
    </row>
    <row r="55" spans="1:8" ht="12.75" customHeight="1">
      <c r="A55" s="57" t="s">
        <v>1351</v>
      </c>
      <c r="B55" s="30"/>
      <c r="C55" s="30"/>
      <c r="D55" s="30"/>
      <c r="E55" s="30"/>
      <c r="F55" s="30"/>
      <c r="G55" s="30"/>
      <c r="H55" s="30"/>
    </row>
    <row r="56" spans="1:8" ht="12.75" customHeight="1">
      <c r="A56" s="57" t="s">
        <v>1352</v>
      </c>
      <c r="H56" s="30"/>
    </row>
    <row r="57" spans="1:8" ht="12.75" customHeight="1">
      <c r="A57" s="57" t="s">
        <v>1353</v>
      </c>
      <c r="B57" s="30"/>
      <c r="C57" s="30"/>
      <c r="D57" s="30"/>
      <c r="E57" s="30"/>
      <c r="F57" s="30"/>
      <c r="G57" s="30"/>
      <c r="H57" s="30"/>
    </row>
    <row r="58" spans="1:8" ht="12.75" customHeight="1">
      <c r="A58" s="57" t="s">
        <v>1354</v>
      </c>
      <c r="B58" s="30"/>
      <c r="C58" s="30"/>
      <c r="D58" s="30"/>
      <c r="E58" s="30"/>
      <c r="F58" s="30"/>
      <c r="G58" s="30"/>
      <c r="H58" s="30"/>
    </row>
    <row r="59" spans="1:8" ht="12.75" customHeight="1">
      <c r="A59" s="550" t="s">
        <v>1355</v>
      </c>
      <c r="B59" s="30"/>
      <c r="C59" s="30"/>
      <c r="D59" s="30"/>
      <c r="E59" s="30"/>
      <c r="F59" s="30"/>
      <c r="G59" s="30"/>
      <c r="H59" s="30"/>
    </row>
    <row r="60" spans="1:8" ht="12.75" customHeight="1">
      <c r="A60" s="57" t="s">
        <v>1356</v>
      </c>
      <c r="B60" s="30"/>
      <c r="C60" s="30"/>
      <c r="D60" s="30"/>
      <c r="E60" s="30"/>
      <c r="F60" s="30"/>
      <c r="G60" s="30"/>
      <c r="H60" s="30"/>
    </row>
    <row r="61" spans="1:8" ht="12.75" customHeight="1">
      <c r="A61" s="57" t="s">
        <v>1357</v>
      </c>
    </row>
    <row r="62" spans="1:8" ht="12.75" customHeight="1">
      <c r="A62" s="550"/>
    </row>
    <row r="63" spans="1:8" ht="12.75" customHeight="1"/>
    <row r="64" spans="1:8" ht="12.75" customHeight="1">
      <c r="A64" s="74" t="s">
        <v>312</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35" t="s">
        <v>361</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2" width="17.42578125" customWidth="1"/>
    <col min="3" max="3" width="26.140625" customWidth="1"/>
    <col min="4" max="4" width="12.5703125" customWidth="1"/>
    <col min="5" max="5" width="10.140625" customWidth="1"/>
    <col min="6" max="6" width="12.42578125" customWidth="1"/>
    <col min="7" max="7" width="10" customWidth="1"/>
    <col min="12" max="12" width="13.28515625" bestFit="1" customWidth="1"/>
  </cols>
  <sheetData>
    <row r="1" spans="1:12">
      <c r="A1" s="504" t="s">
        <v>428</v>
      </c>
      <c r="B1" s="505"/>
      <c r="C1" s="505"/>
      <c r="D1" s="505"/>
      <c r="E1" s="505"/>
      <c r="F1" s="505"/>
      <c r="G1" s="505"/>
    </row>
    <row r="2" spans="1:12">
      <c r="A2" s="502" t="s">
        <v>429</v>
      </c>
      <c r="B2" s="505"/>
      <c r="C2" s="505"/>
      <c r="D2" s="505"/>
      <c r="E2" s="505"/>
      <c r="F2" s="505"/>
      <c r="G2" s="505"/>
    </row>
    <row r="3" spans="1:12" ht="12.75" customHeight="1">
      <c r="A3" s="38" t="s">
        <v>894</v>
      </c>
      <c r="G3" s="353" t="str">
        <f>Naslovnica!A20</f>
        <v>Lipanj 2016.</v>
      </c>
    </row>
    <row r="4" spans="1:12" ht="12.75" customHeight="1">
      <c r="A4" s="123" t="s">
        <v>895</v>
      </c>
      <c r="G4" s="113" t="str">
        <f>Naslovnica!A24</f>
        <v>June 2016</v>
      </c>
    </row>
    <row r="5" spans="1:12" ht="12.75" customHeight="1">
      <c r="A5" s="698"/>
    </row>
    <row r="6" spans="1:12" ht="18" customHeight="1">
      <c r="A6" s="808" t="s">
        <v>1360</v>
      </c>
      <c r="B6" s="808"/>
      <c r="C6" s="694"/>
      <c r="D6" s="714"/>
      <c r="E6" s="694"/>
      <c r="F6" s="714"/>
      <c r="G6" s="694"/>
      <c r="L6" s="697"/>
    </row>
    <row r="7" spans="1:12" ht="60">
      <c r="A7" s="693" t="s">
        <v>1359</v>
      </c>
      <c r="B7" s="693"/>
      <c r="C7" s="693"/>
      <c r="D7" s="699" t="s">
        <v>1399</v>
      </c>
      <c r="E7" s="699" t="s">
        <v>1367</v>
      </c>
      <c r="F7" s="699" t="s">
        <v>1400</v>
      </c>
      <c r="G7" s="699" t="s">
        <v>1367</v>
      </c>
    </row>
    <row r="8" spans="1:12" ht="17.25" customHeight="1">
      <c r="A8" s="709" t="s">
        <v>1361</v>
      </c>
      <c r="B8" s="709"/>
      <c r="C8" s="710"/>
      <c r="D8" s="710"/>
      <c r="E8" s="710"/>
      <c r="F8" s="223"/>
      <c r="G8" s="224"/>
      <c r="H8" s="87"/>
    </row>
    <row r="9" spans="1:12" ht="17.25" customHeight="1">
      <c r="A9" s="222" t="s">
        <v>535</v>
      </c>
      <c r="B9" s="710"/>
      <c r="C9" s="710"/>
      <c r="D9" s="700">
        <v>117238052</v>
      </c>
      <c r="E9" s="225">
        <v>-1.5989570659061002E-2</v>
      </c>
      <c r="F9" s="701">
        <v>4465040</v>
      </c>
      <c r="G9" s="225">
        <v>-0.53766787475954292</v>
      </c>
      <c r="H9" s="87"/>
    </row>
    <row r="10" spans="1:12" ht="17.25" customHeight="1">
      <c r="A10" s="222" t="s">
        <v>536</v>
      </c>
      <c r="B10" s="710"/>
      <c r="C10" s="710"/>
      <c r="D10" s="700">
        <v>25655257</v>
      </c>
      <c r="E10" s="225">
        <v>0.87291977858667114</v>
      </c>
      <c r="F10" s="701"/>
      <c r="G10" s="225"/>
      <c r="H10" s="77"/>
    </row>
    <row r="11" spans="1:12" ht="17.25" customHeight="1">
      <c r="A11" s="222" t="s">
        <v>537</v>
      </c>
      <c r="B11" s="710"/>
      <c r="C11" s="710"/>
      <c r="D11" s="701" t="s">
        <v>1010</v>
      </c>
      <c r="E11" s="701" t="s">
        <v>1010</v>
      </c>
      <c r="F11" s="701" t="s">
        <v>1010</v>
      </c>
      <c r="G11" s="701" t="s">
        <v>1010</v>
      </c>
    </row>
    <row r="12" spans="1:12" ht="17.25" customHeight="1">
      <c r="A12" s="222" t="s">
        <v>538</v>
      </c>
      <c r="B12" s="711"/>
      <c r="C12" s="710"/>
      <c r="D12" s="701" t="s">
        <v>1010</v>
      </c>
      <c r="E12" s="701" t="s">
        <v>1010</v>
      </c>
      <c r="F12" s="701" t="s">
        <v>1010</v>
      </c>
      <c r="G12" s="701" t="s">
        <v>1010</v>
      </c>
    </row>
    <row r="13" spans="1:12" ht="17.25" customHeight="1">
      <c r="A13" s="222" t="s">
        <v>334</v>
      </c>
      <c r="B13" s="711"/>
      <c r="C13" s="710"/>
      <c r="D13" s="700">
        <v>7609537</v>
      </c>
      <c r="E13" s="225">
        <v>0.47622359416551624</v>
      </c>
      <c r="F13" s="701" t="s">
        <v>1010</v>
      </c>
      <c r="G13" s="701" t="s">
        <v>1010</v>
      </c>
    </row>
    <row r="14" spans="1:12" ht="17.25" customHeight="1">
      <c r="A14" s="222" t="s">
        <v>539</v>
      </c>
      <c r="B14" s="711"/>
      <c r="C14" s="710"/>
      <c r="D14" s="700">
        <v>404482450</v>
      </c>
      <c r="E14" s="225">
        <v>53.595397482536811</v>
      </c>
      <c r="F14" s="701" t="s">
        <v>1010</v>
      </c>
      <c r="G14" s="701" t="s">
        <v>1010</v>
      </c>
    </row>
    <row r="15" spans="1:12" ht="17.25" customHeight="1">
      <c r="A15" s="222" t="s">
        <v>540</v>
      </c>
      <c r="B15" s="711"/>
      <c r="C15" s="710"/>
      <c r="D15" s="700">
        <v>127255787</v>
      </c>
      <c r="E15" s="225">
        <v>9.8533720255863546</v>
      </c>
      <c r="F15" s="701" t="s">
        <v>1010</v>
      </c>
      <c r="G15" s="701" t="s">
        <v>1010</v>
      </c>
    </row>
    <row r="16" spans="1:12" ht="18.75" customHeight="1">
      <c r="A16" s="429" t="s">
        <v>1362</v>
      </c>
      <c r="B16" s="712"/>
      <c r="C16" s="712"/>
      <c r="D16" s="702">
        <v>682241083</v>
      </c>
      <c r="E16" s="703">
        <v>3.341901568361803</v>
      </c>
      <c r="F16" s="704">
        <v>4465040</v>
      </c>
      <c r="G16" s="703">
        <v>-0.53766787475954292</v>
      </c>
      <c r="I16" s="78"/>
      <c r="L16" s="78"/>
    </row>
    <row r="17" spans="1:7" ht="18.75" customHeight="1">
      <c r="A17" s="128" t="s">
        <v>541</v>
      </c>
      <c r="B17" s="128"/>
      <c r="C17" s="128"/>
      <c r="D17" s="128"/>
      <c r="E17" s="128"/>
      <c r="F17" s="140"/>
      <c r="G17" s="141"/>
    </row>
    <row r="18" spans="1:7" ht="17.25" customHeight="1">
      <c r="A18" s="537" t="s">
        <v>680</v>
      </c>
      <c r="B18" s="710"/>
      <c r="C18" s="710"/>
      <c r="D18" s="705"/>
      <c r="E18" s="705"/>
      <c r="F18" s="223"/>
      <c r="G18" s="224"/>
    </row>
    <row r="19" spans="1:7" ht="17.25" customHeight="1">
      <c r="A19" s="222" t="s">
        <v>535</v>
      </c>
      <c r="B19" s="710"/>
      <c r="C19" s="710"/>
      <c r="D19" s="700">
        <v>1964586</v>
      </c>
      <c r="E19" s="225">
        <v>0.24640971046747992</v>
      </c>
      <c r="F19" s="700">
        <v>52998</v>
      </c>
      <c r="G19" s="225">
        <v>-0.61341007068297704</v>
      </c>
    </row>
    <row r="20" spans="1:7" ht="17.25" customHeight="1">
      <c r="A20" s="222" t="s">
        <v>536</v>
      </c>
      <c r="B20" s="710"/>
      <c r="C20" s="710"/>
      <c r="D20" s="700">
        <v>14670766</v>
      </c>
      <c r="E20" s="225">
        <v>0.14368849828288074</v>
      </c>
      <c r="F20" s="701" t="s">
        <v>1010</v>
      </c>
      <c r="G20" s="701" t="s">
        <v>1010</v>
      </c>
    </row>
    <row r="21" spans="1:7" ht="17.25" customHeight="1">
      <c r="A21" s="222" t="s">
        <v>537</v>
      </c>
      <c r="B21" s="710"/>
      <c r="C21" s="710"/>
      <c r="D21" s="701" t="s">
        <v>1010</v>
      </c>
      <c r="E21" s="701" t="s">
        <v>1010</v>
      </c>
      <c r="F21" s="701" t="s">
        <v>1010</v>
      </c>
      <c r="G21" s="701" t="s">
        <v>1010</v>
      </c>
    </row>
    <row r="22" spans="1:7" ht="17.25" customHeight="1">
      <c r="A22" s="222" t="s">
        <v>538</v>
      </c>
      <c r="B22" s="710"/>
      <c r="C22" s="710"/>
      <c r="D22" s="701" t="s">
        <v>1010</v>
      </c>
      <c r="E22" s="701" t="s">
        <v>1010</v>
      </c>
      <c r="F22" s="701" t="s">
        <v>1010</v>
      </c>
      <c r="G22" s="701" t="s">
        <v>1010</v>
      </c>
    </row>
    <row r="23" spans="1:7" ht="17.25" customHeight="1">
      <c r="A23" s="222" t="s">
        <v>334</v>
      </c>
      <c r="B23" s="710"/>
      <c r="C23" s="710"/>
      <c r="D23" s="700">
        <v>258747</v>
      </c>
      <c r="E23" s="225">
        <v>-0.16635146063361245</v>
      </c>
      <c r="F23" s="701" t="s">
        <v>1010</v>
      </c>
      <c r="G23" s="701" t="s">
        <v>1010</v>
      </c>
    </row>
    <row r="24" spans="1:7" ht="17.25" customHeight="1">
      <c r="A24" s="222" t="s">
        <v>539</v>
      </c>
      <c r="B24" s="710"/>
      <c r="C24" s="710"/>
      <c r="D24" s="700">
        <v>657166</v>
      </c>
      <c r="E24" s="225">
        <v>33.327517760133723</v>
      </c>
      <c r="F24" s="701" t="s">
        <v>1010</v>
      </c>
      <c r="G24" s="701" t="s">
        <v>1010</v>
      </c>
    </row>
    <row r="25" spans="1:7" ht="17.25" customHeight="1">
      <c r="A25" s="222" t="s">
        <v>540</v>
      </c>
      <c r="B25" s="710"/>
      <c r="C25" s="710"/>
      <c r="D25" s="700">
        <v>95925000</v>
      </c>
      <c r="E25" s="225">
        <v>8.5924999999999994</v>
      </c>
      <c r="F25" s="701" t="s">
        <v>1010</v>
      </c>
      <c r="G25" s="701" t="s">
        <v>1010</v>
      </c>
    </row>
    <row r="26" spans="1:7" ht="18.75" customHeight="1">
      <c r="A26" s="429" t="s">
        <v>1363</v>
      </c>
      <c r="B26" s="712"/>
      <c r="C26" s="712"/>
      <c r="D26" s="702">
        <v>113476265</v>
      </c>
      <c r="E26" s="703">
        <v>3.5879938502362885</v>
      </c>
      <c r="F26" s="702">
        <v>52998</v>
      </c>
      <c r="G26" s="703">
        <v>-0.61341007068297704</v>
      </c>
    </row>
    <row r="27" spans="1:7" ht="18.75" customHeight="1">
      <c r="A27" s="128" t="s">
        <v>542</v>
      </c>
      <c r="B27" s="128"/>
      <c r="C27" s="128"/>
      <c r="D27" s="128"/>
      <c r="E27" s="128"/>
      <c r="F27" s="140"/>
      <c r="G27" s="142"/>
    </row>
    <row r="28" spans="1:7" ht="17.25" customHeight="1">
      <c r="A28" s="648" t="s">
        <v>202</v>
      </c>
      <c r="B28" s="649"/>
      <c r="C28" s="649"/>
      <c r="D28" s="696">
        <v>1798622003</v>
      </c>
      <c r="E28" s="706">
        <v>0.41888215378381161</v>
      </c>
      <c r="F28" s="696">
        <v>125110</v>
      </c>
      <c r="G28" s="706">
        <v>-0.96386605225573629</v>
      </c>
    </row>
    <row r="29" spans="1:7" ht="17.25" customHeight="1">
      <c r="A29" s="648" t="s">
        <v>203</v>
      </c>
      <c r="B29" s="649"/>
      <c r="C29" s="649"/>
      <c r="D29" s="696">
        <v>1260312329</v>
      </c>
      <c r="E29" s="706">
        <v>0.85704504122392633</v>
      </c>
      <c r="F29" s="696">
        <v>447</v>
      </c>
      <c r="G29" s="706">
        <v>-0.98612232226016761</v>
      </c>
    </row>
    <row r="30" spans="1:7" ht="17.25" customHeight="1">
      <c r="A30" s="648" t="s">
        <v>1364</v>
      </c>
      <c r="B30" s="649"/>
      <c r="C30" s="649"/>
      <c r="D30" s="696">
        <v>150</v>
      </c>
      <c r="E30" s="706">
        <v>0.30434782608695654</v>
      </c>
      <c r="F30" s="696">
        <v>2</v>
      </c>
      <c r="G30" s="706">
        <v>-0.84615384615384615</v>
      </c>
    </row>
    <row r="31" spans="1:7" ht="17.25" customHeight="1">
      <c r="A31" s="713" t="s">
        <v>204</v>
      </c>
      <c r="B31" s="710"/>
      <c r="C31" s="710"/>
      <c r="D31" s="707">
        <v>1675.95</v>
      </c>
      <c r="E31" s="225">
        <v>-1.6830533133095581E-2</v>
      </c>
      <c r="F31" s="695"/>
      <c r="G31" s="225"/>
    </row>
    <row r="32" spans="1:7" ht="17.25" customHeight="1">
      <c r="A32" s="226" t="s">
        <v>205</v>
      </c>
      <c r="B32" s="710"/>
      <c r="C32" s="710"/>
      <c r="D32" s="707">
        <v>979.29</v>
      </c>
      <c r="E32" s="225">
        <v>-1.3707321986101334E-2</v>
      </c>
      <c r="F32" s="695"/>
      <c r="G32" s="225"/>
    </row>
    <row r="33" spans="1:7" ht="17.25" customHeight="1">
      <c r="A33" s="226" t="s">
        <v>624</v>
      </c>
      <c r="B33" s="710"/>
      <c r="C33" s="710"/>
      <c r="D33" s="707">
        <v>927.69</v>
      </c>
      <c r="E33" s="225">
        <v>-1.7475296285705207E-2</v>
      </c>
      <c r="F33" s="695"/>
      <c r="G33" s="225"/>
    </row>
    <row r="34" spans="1:7" ht="17.25" customHeight="1">
      <c r="A34" s="226" t="s">
        <v>625</v>
      </c>
      <c r="B34" s="710"/>
      <c r="C34" s="710"/>
      <c r="D34" s="707">
        <v>999.69</v>
      </c>
      <c r="E34" s="225">
        <v>-1.98156682027649E-2</v>
      </c>
      <c r="F34" s="695"/>
      <c r="G34" s="225"/>
    </row>
    <row r="35" spans="1:7" ht="17.25" customHeight="1">
      <c r="A35" s="226" t="s">
        <v>626</v>
      </c>
      <c r="B35" s="710"/>
      <c r="C35" s="710"/>
      <c r="D35" s="707">
        <v>444.34</v>
      </c>
      <c r="E35" s="225">
        <v>2.7256964512773006E-2</v>
      </c>
      <c r="F35" s="695"/>
      <c r="G35" s="225"/>
    </row>
    <row r="36" spans="1:7" ht="17.25" customHeight="1">
      <c r="A36" s="226" t="s">
        <v>627</v>
      </c>
      <c r="B36" s="710"/>
      <c r="C36" s="710"/>
      <c r="D36" s="707">
        <v>698.44</v>
      </c>
      <c r="E36" s="225">
        <v>-4.4711610794249915E-2</v>
      </c>
      <c r="F36" s="695"/>
      <c r="G36" s="225"/>
    </row>
    <row r="37" spans="1:7" ht="17.25" customHeight="1">
      <c r="A37" s="226" t="s">
        <v>726</v>
      </c>
      <c r="B37" s="710"/>
      <c r="C37" s="710"/>
      <c r="D37" s="707">
        <v>1020.79</v>
      </c>
      <c r="E37" s="225">
        <v>-5.8337715966419379E-3</v>
      </c>
      <c r="F37" s="695"/>
      <c r="G37" s="225"/>
    </row>
    <row r="38" spans="1:7" ht="17.25" customHeight="1">
      <c r="A38" s="226" t="s">
        <v>628</v>
      </c>
      <c r="B38" s="710"/>
      <c r="C38" s="710"/>
      <c r="D38" s="707">
        <v>807.41</v>
      </c>
      <c r="E38" s="225">
        <v>-3.3435487346469776E-2</v>
      </c>
      <c r="F38" s="695"/>
      <c r="G38" s="225"/>
    </row>
    <row r="39" spans="1:7" ht="17.25" customHeight="1">
      <c r="A39" s="226" t="s">
        <v>629</v>
      </c>
      <c r="B39" s="710"/>
      <c r="C39" s="710"/>
      <c r="D39" s="707">
        <v>2476.15</v>
      </c>
      <c r="E39" s="225">
        <v>6.9457152500741852E-3</v>
      </c>
      <c r="F39" s="695"/>
      <c r="G39" s="225"/>
    </row>
    <row r="40" spans="1:7" ht="17.25" customHeight="1">
      <c r="A40" s="713" t="s">
        <v>206</v>
      </c>
      <c r="B40" s="710"/>
      <c r="C40" s="710"/>
      <c r="D40" s="707">
        <v>106.72</v>
      </c>
      <c r="E40" s="225">
        <v>-9.1913471358276381E-3</v>
      </c>
      <c r="F40" s="695"/>
      <c r="G40" s="225"/>
    </row>
    <row r="41" spans="1:7" ht="17.25" customHeight="1">
      <c r="A41" s="713" t="s">
        <v>313</v>
      </c>
      <c r="B41" s="710"/>
      <c r="C41" s="710"/>
      <c r="D41" s="707">
        <v>150.51</v>
      </c>
      <c r="E41" s="225">
        <v>-4.8267654059773743E-3</v>
      </c>
      <c r="F41" s="695"/>
      <c r="G41" s="225"/>
    </row>
    <row r="42" spans="1:7" ht="18.75" customHeight="1">
      <c r="A42" s="429" t="s">
        <v>1365</v>
      </c>
      <c r="B42" s="712"/>
      <c r="C42" s="712"/>
      <c r="D42" s="702">
        <v>8352</v>
      </c>
      <c r="E42" s="703">
        <v>-0.15857344348176505</v>
      </c>
      <c r="F42" s="708"/>
      <c r="G42" s="703"/>
    </row>
    <row r="43" spans="1:7" ht="18.75" customHeight="1">
      <c r="A43" s="128" t="s">
        <v>543</v>
      </c>
      <c r="B43" s="128"/>
      <c r="C43" s="128"/>
      <c r="D43" s="128"/>
      <c r="E43" s="128"/>
      <c r="F43" s="140"/>
      <c r="G43" s="142"/>
    </row>
    <row r="44" spans="1:7" ht="17.25" customHeight="1">
      <c r="A44" s="222" t="s">
        <v>535</v>
      </c>
      <c r="B44" s="710"/>
      <c r="C44" s="710"/>
      <c r="D44" s="700">
        <v>120287.89</v>
      </c>
      <c r="E44" s="225">
        <v>-1.2522686353183769E-2</v>
      </c>
      <c r="F44" s="700">
        <v>3668</v>
      </c>
      <c r="G44" s="225">
        <v>-1.722534958430344E-2</v>
      </c>
    </row>
    <row r="45" spans="1:7" ht="17.25" customHeight="1">
      <c r="A45" s="222" t="s">
        <v>536</v>
      </c>
      <c r="B45" s="710"/>
      <c r="C45" s="710"/>
      <c r="D45" s="700">
        <v>83112.97</v>
      </c>
      <c r="E45" s="225">
        <v>-6.6455915572075537E-3</v>
      </c>
      <c r="F45" s="701" t="s">
        <v>1010</v>
      </c>
      <c r="G45" s="701" t="s">
        <v>1010</v>
      </c>
    </row>
    <row r="46" spans="1:7" ht="17.25" customHeight="1">
      <c r="A46" s="222" t="s">
        <v>334</v>
      </c>
      <c r="B46" s="710"/>
      <c r="C46" s="710"/>
      <c r="D46" s="700">
        <v>1882.54</v>
      </c>
      <c r="E46" s="225">
        <v>3.165298944900381E-3</v>
      </c>
      <c r="F46" s="701" t="s">
        <v>1010</v>
      </c>
      <c r="G46" s="701" t="s">
        <v>1010</v>
      </c>
    </row>
    <row r="47" spans="1:7" ht="18.75" customHeight="1">
      <c r="A47" s="429" t="s">
        <v>1366</v>
      </c>
      <c r="B47" s="712"/>
      <c r="C47" s="712"/>
      <c r="D47" s="702">
        <v>205283.4</v>
      </c>
      <c r="E47" s="703">
        <v>-1.000931139108951E-2</v>
      </c>
      <c r="F47" s="702">
        <v>3668</v>
      </c>
      <c r="G47" s="703">
        <v>-1.722534958430344E-2</v>
      </c>
    </row>
    <row r="48" spans="1:7" ht="18.75" customHeight="1">
      <c r="A48" s="128" t="s">
        <v>544</v>
      </c>
      <c r="B48" s="128"/>
      <c r="C48" s="128"/>
      <c r="D48" s="128"/>
      <c r="E48" s="128"/>
      <c r="F48" s="140"/>
      <c r="G48" s="142"/>
    </row>
    <row r="49" spans="1:7" ht="17.25" customHeight="1">
      <c r="A49" s="222" t="s">
        <v>545</v>
      </c>
      <c r="B49" s="710"/>
      <c r="C49" s="710"/>
      <c r="D49" s="700">
        <v>32487671</v>
      </c>
      <c r="E49" s="225">
        <v>3.3419016192752018</v>
      </c>
      <c r="F49" s="700">
        <v>212621</v>
      </c>
      <c r="G49" s="225">
        <v>-0.53766786695891167</v>
      </c>
    </row>
    <row r="50" spans="1:7" ht="17.25" customHeight="1">
      <c r="A50" s="713" t="s">
        <v>546</v>
      </c>
      <c r="B50" s="710"/>
      <c r="C50" s="710"/>
      <c r="D50" s="700">
        <v>5403632</v>
      </c>
      <c r="E50" s="225">
        <v>3.5879924637686083</v>
      </c>
      <c r="F50" s="700">
        <v>2524</v>
      </c>
      <c r="G50" s="225">
        <v>-0.61335784313725483</v>
      </c>
    </row>
    <row r="51" spans="1:7" ht="17.25" customHeight="1">
      <c r="A51" s="713" t="s">
        <v>547</v>
      </c>
      <c r="B51" s="710"/>
      <c r="C51" s="710"/>
      <c r="D51" s="700">
        <v>398</v>
      </c>
      <c r="E51" s="225">
        <v>-0.15856236786469344</v>
      </c>
      <c r="F51" s="700">
        <v>37</v>
      </c>
      <c r="G51" s="225">
        <v>-0.15909090909090906</v>
      </c>
    </row>
    <row r="52" spans="1:7" ht="12.75" customHeight="1">
      <c r="A52" s="32" t="s">
        <v>548</v>
      </c>
      <c r="B52" s="59"/>
      <c r="C52" s="59"/>
      <c r="D52" s="59"/>
      <c r="E52" s="59"/>
      <c r="F52" s="60"/>
      <c r="G52" s="60"/>
    </row>
    <row r="53" spans="1:7" ht="12.75" customHeight="1">
      <c r="A53" s="74" t="s">
        <v>312</v>
      </c>
      <c r="B53" s="85"/>
      <c r="C53" s="85"/>
      <c r="D53" s="85"/>
      <c r="E53" s="85"/>
      <c r="F53" s="85"/>
      <c r="G53" s="21" t="s">
        <v>420</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B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7.7109375" bestFit="1" customWidth="1"/>
    <col min="3" max="3" width="11.7109375" customWidth="1"/>
    <col min="4" max="4" width="13.42578125" bestFit="1" customWidth="1"/>
    <col min="5" max="6" width="17.140625" customWidth="1"/>
    <col min="7" max="7" width="20.140625" customWidth="1"/>
    <col min="8" max="8" width="17.7109375" bestFit="1" customWidth="1"/>
    <col min="9" max="9" width="11.7109375" customWidth="1"/>
    <col min="10" max="10" width="13.42578125" bestFit="1" customWidth="1"/>
    <col min="11" max="11" width="17.140625" customWidth="1"/>
  </cols>
  <sheetData>
    <row r="1" spans="1:11" ht="12.75" customHeight="1">
      <c r="A1" s="445" t="s">
        <v>1419</v>
      </c>
      <c r="E1" s="353" t="str">
        <f>Naslovnica!A20</f>
        <v>Lipanj 2016.</v>
      </c>
      <c r="G1" s="445" t="s">
        <v>1421</v>
      </c>
      <c r="K1" s="353" t="str">
        <f>E1</f>
        <v>Lipanj 2016.</v>
      </c>
    </row>
    <row r="2" spans="1:11" ht="12.75" customHeight="1">
      <c r="A2" s="123" t="s">
        <v>1420</v>
      </c>
      <c r="E2" s="113" t="str">
        <f>Naslovnica!A24</f>
        <v>June 2016</v>
      </c>
      <c r="G2" s="123" t="s">
        <v>1422</v>
      </c>
      <c r="K2" s="113" t="str">
        <f>E2</f>
        <v>June 2016</v>
      </c>
    </row>
    <row r="3" spans="1:11" ht="12.75" customHeight="1"/>
    <row r="4" spans="1:11" ht="45" customHeight="1">
      <c r="A4" s="431" t="s">
        <v>550</v>
      </c>
      <c r="B4" s="431" t="s">
        <v>551</v>
      </c>
      <c r="C4" s="431" t="s">
        <v>552</v>
      </c>
      <c r="D4" s="431" t="s">
        <v>553</v>
      </c>
      <c r="E4" s="431" t="s">
        <v>554</v>
      </c>
      <c r="G4" s="431" t="s">
        <v>550</v>
      </c>
      <c r="H4" s="431" t="s">
        <v>551</v>
      </c>
      <c r="I4" s="431" t="s">
        <v>552</v>
      </c>
      <c r="J4" s="431" t="s">
        <v>553</v>
      </c>
      <c r="K4" s="431" t="s">
        <v>554</v>
      </c>
    </row>
    <row r="5" spans="1:11" ht="12.75" customHeight="1">
      <c r="A5" s="227" t="s">
        <v>1373</v>
      </c>
      <c r="B5" s="228">
        <v>30272674</v>
      </c>
      <c r="C5" s="229">
        <v>0.25821542771611877</v>
      </c>
      <c r="D5" s="230">
        <v>141.52000000000001</v>
      </c>
      <c r="E5" s="327">
        <v>0.97</v>
      </c>
      <c r="F5" s="87"/>
      <c r="G5" s="227" t="s">
        <v>1409</v>
      </c>
      <c r="H5" s="228">
        <v>2613438</v>
      </c>
      <c r="I5" s="229">
        <v>0.5853114799918836</v>
      </c>
      <c r="J5" s="230">
        <v>143.15</v>
      </c>
      <c r="K5" s="327">
        <v>10.97</v>
      </c>
    </row>
    <row r="6" spans="1:11" ht="12.75" customHeight="1">
      <c r="A6" s="227" t="s">
        <v>1374</v>
      </c>
      <c r="B6" s="228">
        <v>19571372</v>
      </c>
      <c r="C6" s="229">
        <v>0.16693702683718228</v>
      </c>
      <c r="D6" s="230">
        <v>24.86</v>
      </c>
      <c r="E6" s="327">
        <v>3.33</v>
      </c>
      <c r="F6" s="87"/>
      <c r="G6" s="227" t="s">
        <v>1410</v>
      </c>
      <c r="H6" s="228">
        <v>365254</v>
      </c>
      <c r="I6" s="229">
        <v>8.1803111194126449E-2</v>
      </c>
      <c r="J6" s="230">
        <v>83.01</v>
      </c>
      <c r="K6" s="327">
        <v>-4.59</v>
      </c>
    </row>
    <row r="7" spans="1:11" ht="12.75" customHeight="1">
      <c r="A7" s="227" t="s">
        <v>1375</v>
      </c>
      <c r="B7" s="228">
        <v>11598240</v>
      </c>
      <c r="C7" s="229">
        <v>9.8928971466286639E-2</v>
      </c>
      <c r="D7" s="230">
        <v>377.01</v>
      </c>
      <c r="E7" s="327">
        <v>-1.0900000000000001</v>
      </c>
      <c r="F7" s="87"/>
      <c r="G7" s="227" t="s">
        <v>1411</v>
      </c>
      <c r="H7" s="228">
        <v>259067</v>
      </c>
      <c r="I7" s="229">
        <v>5.8021230726367841E-2</v>
      </c>
      <c r="J7" s="230">
        <v>32.36</v>
      </c>
      <c r="K7" s="327">
        <v>-10.11</v>
      </c>
    </row>
    <row r="8" spans="1:11" ht="12.75" customHeight="1">
      <c r="A8" s="227" t="s">
        <v>1376</v>
      </c>
      <c r="B8" s="228">
        <v>5373971</v>
      </c>
      <c r="C8" s="229">
        <v>4.5838111965233679E-2</v>
      </c>
      <c r="D8" s="230">
        <v>328.23</v>
      </c>
      <c r="E8" s="327">
        <v>-5.41</v>
      </c>
      <c r="G8" s="227" t="s">
        <v>1412</v>
      </c>
      <c r="H8" s="228">
        <v>258444</v>
      </c>
      <c r="I8" s="229">
        <v>5.7881702238592368E-2</v>
      </c>
      <c r="J8" s="230">
        <v>42</v>
      </c>
      <c r="K8" s="327">
        <v>-14.29</v>
      </c>
    </row>
    <row r="9" spans="1:11" ht="12.75" customHeight="1">
      <c r="A9" s="227" t="s">
        <v>1377</v>
      </c>
      <c r="B9" s="228">
        <v>4353779</v>
      </c>
      <c r="C9" s="229">
        <v>3.7136227432913782E-2</v>
      </c>
      <c r="D9" s="230">
        <v>1008.97</v>
      </c>
      <c r="E9" s="327">
        <v>-10.029999999999999</v>
      </c>
      <c r="G9" s="227" t="s">
        <v>1413</v>
      </c>
      <c r="H9" s="228">
        <v>232322</v>
      </c>
      <c r="I9" s="229">
        <v>5.2031360091448271E-2</v>
      </c>
      <c r="J9" s="230">
        <v>43.03</v>
      </c>
      <c r="K9" s="327">
        <v>-7.9</v>
      </c>
    </row>
    <row r="10" spans="1:11" ht="12.75" customHeight="1">
      <c r="A10" s="227" t="s">
        <v>1378</v>
      </c>
      <c r="B10" s="228">
        <v>4310209</v>
      </c>
      <c r="C10" s="229">
        <v>3.6764590418436924E-2</v>
      </c>
      <c r="D10" s="230">
        <v>9799.99</v>
      </c>
      <c r="E10" s="328">
        <v>-2</v>
      </c>
      <c r="G10" s="227" t="s">
        <v>1414</v>
      </c>
      <c r="H10" s="228">
        <v>199500</v>
      </c>
      <c r="I10" s="229">
        <v>4.468047080450379E-2</v>
      </c>
      <c r="J10" s="230">
        <v>4750</v>
      </c>
      <c r="K10" s="328">
        <v>0</v>
      </c>
    </row>
    <row r="11" spans="1:11" ht="12.75" customHeight="1">
      <c r="A11" s="227" t="s">
        <v>1379</v>
      </c>
      <c r="B11" s="228">
        <v>4227751</v>
      </c>
      <c r="C11" s="229">
        <v>3.6061252228404034E-2</v>
      </c>
      <c r="D11" s="230">
        <v>500.01</v>
      </c>
      <c r="E11" s="327">
        <v>-1.98</v>
      </c>
      <c r="G11" s="227" t="s">
        <v>1415</v>
      </c>
      <c r="H11" s="228">
        <v>160864</v>
      </c>
      <c r="I11" s="229">
        <v>3.6027464939828058E-2</v>
      </c>
      <c r="J11" s="230">
        <v>40.07</v>
      </c>
      <c r="K11" s="327">
        <v>-13.08</v>
      </c>
    </row>
    <row r="12" spans="1:11" ht="12.75" customHeight="1">
      <c r="A12" s="227" t="s">
        <v>1380</v>
      </c>
      <c r="B12" s="228">
        <v>3108086</v>
      </c>
      <c r="C12" s="229">
        <v>2.6510897447264838E-2</v>
      </c>
      <c r="D12" s="230">
        <v>811.6</v>
      </c>
      <c r="E12" s="327">
        <v>-0.54</v>
      </c>
      <c r="G12" s="227" t="s">
        <v>1416</v>
      </c>
      <c r="H12" s="228">
        <v>104500</v>
      </c>
      <c r="I12" s="229">
        <v>2.3404056135692464E-2</v>
      </c>
      <c r="J12" s="230">
        <v>9500</v>
      </c>
      <c r="K12" s="327">
        <v>0</v>
      </c>
    </row>
    <row r="13" spans="1:11" ht="12.75" customHeight="1">
      <c r="A13" s="227" t="s">
        <v>1381</v>
      </c>
      <c r="B13" s="228">
        <v>2697073</v>
      </c>
      <c r="C13" s="229">
        <v>2.3005098864956414E-2</v>
      </c>
      <c r="D13" s="230">
        <v>636.85</v>
      </c>
      <c r="E13" s="327">
        <v>-5.0999999999999996</v>
      </c>
      <c r="G13" s="227" t="s">
        <v>1417</v>
      </c>
      <c r="H13" s="228">
        <v>104422</v>
      </c>
      <c r="I13" s="229">
        <v>2.3386587079438071E-2</v>
      </c>
      <c r="J13" s="230">
        <v>21.04</v>
      </c>
      <c r="K13" s="327">
        <v>-7.19</v>
      </c>
    </row>
    <row r="14" spans="1:11" ht="12.75" customHeight="1">
      <c r="A14" s="227" t="s">
        <v>1382</v>
      </c>
      <c r="B14" s="228">
        <v>2566383</v>
      </c>
      <c r="C14" s="229">
        <v>2.1890358414601102E-2</v>
      </c>
      <c r="D14" s="230">
        <v>287</v>
      </c>
      <c r="E14" s="327">
        <v>14.85</v>
      </c>
      <c r="G14" s="227" t="s">
        <v>1418</v>
      </c>
      <c r="H14" s="228">
        <v>82131</v>
      </c>
      <c r="I14" s="229">
        <v>1.8394244349096246E-2</v>
      </c>
      <c r="J14" s="230">
        <v>400</v>
      </c>
      <c r="K14" s="327">
        <v>-6.98</v>
      </c>
    </row>
    <row r="15" spans="1:11" ht="12.75" customHeight="1">
      <c r="A15" s="227" t="s">
        <v>1011</v>
      </c>
      <c r="B15" s="228">
        <v>29158514</v>
      </c>
      <c r="C15" s="229">
        <v>0.24871203080037529</v>
      </c>
      <c r="D15" s="231"/>
      <c r="E15" s="229"/>
      <c r="G15" s="227" t="s">
        <v>1011</v>
      </c>
      <c r="H15" s="228">
        <v>85098</v>
      </c>
      <c r="I15" s="229">
        <v>1.9058731836668875E-2</v>
      </c>
      <c r="J15" s="231"/>
      <c r="K15" s="229"/>
    </row>
    <row r="16" spans="1:11" ht="15.75" customHeight="1">
      <c r="A16" s="432" t="s">
        <v>549</v>
      </c>
      <c r="B16" s="433">
        <f>SUM(B5:B15)</f>
        <v>117238052</v>
      </c>
      <c r="C16" s="434"/>
      <c r="D16" s="435"/>
      <c r="E16" s="435"/>
      <c r="G16" s="432" t="s">
        <v>549</v>
      </c>
      <c r="H16" s="433">
        <f>SUM(H5:H15)</f>
        <v>4465040</v>
      </c>
      <c r="I16" s="434"/>
      <c r="J16" s="435"/>
      <c r="K16" s="435"/>
    </row>
    <row r="17" spans="1:7" ht="12.75" customHeight="1">
      <c r="A17" s="62" t="s">
        <v>1434</v>
      </c>
      <c r="G17" s="62" t="s">
        <v>1434</v>
      </c>
    </row>
    <row r="18" spans="1:7" ht="12.75" customHeight="1"/>
    <row r="19" spans="1:7" ht="12.75" customHeight="1">
      <c r="A19" s="445" t="s">
        <v>1428</v>
      </c>
    </row>
    <row r="20" spans="1:7" ht="12.75" customHeight="1">
      <c r="A20" s="123" t="s">
        <v>1429</v>
      </c>
    </row>
    <row r="21" spans="1:7" ht="12.75" customHeight="1">
      <c r="A21" s="63" t="s">
        <v>1114</v>
      </c>
    </row>
    <row r="22" spans="1:7" ht="43.5">
      <c r="A22" s="431" t="s">
        <v>555</v>
      </c>
      <c r="B22" s="431" t="s">
        <v>551</v>
      </c>
      <c r="C22" s="431" t="s">
        <v>552</v>
      </c>
      <c r="D22" s="431" t="s">
        <v>553</v>
      </c>
    </row>
    <row r="23" spans="1:7" ht="15" customHeight="1">
      <c r="A23" s="232" t="s">
        <v>207</v>
      </c>
      <c r="B23" s="233"/>
      <c r="C23" s="234"/>
      <c r="D23" s="234"/>
      <c r="E23" s="87"/>
      <c r="F23" s="87"/>
    </row>
    <row r="24" spans="1:7" ht="12.75" customHeight="1">
      <c r="A24" s="235" t="s">
        <v>1383</v>
      </c>
      <c r="B24" s="228">
        <v>12938750</v>
      </c>
      <c r="C24" s="236">
        <v>0.50433133450972645</v>
      </c>
      <c r="D24" s="333">
        <v>103.6</v>
      </c>
      <c r="E24" s="87"/>
      <c r="F24" s="87"/>
    </row>
    <row r="25" spans="1:7" ht="12.75" customHeight="1">
      <c r="A25" s="235" t="s">
        <v>1384</v>
      </c>
      <c r="B25" s="228">
        <v>7271596</v>
      </c>
      <c r="C25" s="236">
        <v>0.28343493109423928</v>
      </c>
      <c r="D25" s="333">
        <v>104</v>
      </c>
      <c r="E25" s="87"/>
      <c r="F25" s="87"/>
    </row>
    <row r="26" spans="1:7" ht="12.75" customHeight="1">
      <c r="A26" s="235" t="s">
        <v>1385</v>
      </c>
      <c r="B26" s="228">
        <v>5045764</v>
      </c>
      <c r="C26" s="236">
        <v>0.19667563649820385</v>
      </c>
      <c r="D26" s="333">
        <v>112.4</v>
      </c>
      <c r="E26" s="87"/>
    </row>
    <row r="27" spans="1:7" ht="12.75" customHeight="1">
      <c r="A27" s="235" t="s">
        <v>1386</v>
      </c>
      <c r="B27" s="228">
        <v>218826</v>
      </c>
      <c r="C27" s="236">
        <v>8.5294799424538992E-3</v>
      </c>
      <c r="D27" s="333">
        <v>116.99</v>
      </c>
    </row>
    <row r="28" spans="1:7" ht="12.75" customHeight="1">
      <c r="A28" s="235" t="s">
        <v>1387</v>
      </c>
      <c r="B28" s="228">
        <v>78784</v>
      </c>
      <c r="C28" s="236">
        <v>3.0708715956343762E-3</v>
      </c>
      <c r="D28" s="333">
        <v>117</v>
      </c>
    </row>
    <row r="29" spans="1:7" ht="12.75" customHeight="1">
      <c r="A29" s="235" t="s">
        <v>1388</v>
      </c>
      <c r="B29" s="228">
        <v>71400</v>
      </c>
      <c r="C29" s="236">
        <v>2.7830553402758739E-3</v>
      </c>
      <c r="D29" s="334">
        <v>40</v>
      </c>
    </row>
    <row r="30" spans="1:7" ht="12.75" customHeight="1">
      <c r="A30" s="235" t="s">
        <v>1389</v>
      </c>
      <c r="B30" s="228">
        <v>6051</v>
      </c>
      <c r="C30" s="236">
        <v>2.3585809333346379E-4</v>
      </c>
      <c r="D30" s="333">
        <v>95</v>
      </c>
    </row>
    <row r="31" spans="1:7" ht="12.75" customHeight="1">
      <c r="A31" s="235" t="s">
        <v>1390</v>
      </c>
      <c r="B31" s="228">
        <v>3731</v>
      </c>
      <c r="C31" s="236">
        <v>1.4542828395755302E-4</v>
      </c>
      <c r="D31" s="333">
        <v>106.6</v>
      </c>
    </row>
    <row r="32" spans="1:7" ht="12.75" customHeight="1">
      <c r="A32" s="235" t="s">
        <v>1391</v>
      </c>
      <c r="B32" s="228">
        <v>3635</v>
      </c>
      <c r="C32" s="236">
        <v>1.4168636081096362E-4</v>
      </c>
      <c r="D32" s="333">
        <v>99.88</v>
      </c>
    </row>
    <row r="33" spans="1:7" ht="12.75" customHeight="1">
      <c r="A33" s="235" t="s">
        <v>1392</v>
      </c>
      <c r="B33" s="228">
        <v>3581</v>
      </c>
      <c r="C33" s="236">
        <v>1.3958152904100708E-4</v>
      </c>
      <c r="D33" s="333">
        <v>98.38</v>
      </c>
    </row>
    <row r="34" spans="1:7" ht="15" customHeight="1">
      <c r="A34" s="227" t="s">
        <v>1011</v>
      </c>
      <c r="B34" s="228">
        <v>13139</v>
      </c>
      <c r="C34" s="236">
        <v>5.1213675232331525E-4</v>
      </c>
      <c r="D34" s="237"/>
    </row>
    <row r="35" spans="1:7" ht="15" customHeight="1">
      <c r="A35" s="238" t="s">
        <v>549</v>
      </c>
      <c r="B35" s="239">
        <f>SUM(B24:B34)</f>
        <v>25655257</v>
      </c>
      <c r="C35" s="236"/>
      <c r="D35" s="237"/>
    </row>
    <row r="36" spans="1:7" ht="15" customHeight="1">
      <c r="A36" s="232" t="s">
        <v>558</v>
      </c>
      <c r="B36" s="228"/>
      <c r="C36" s="236"/>
      <c r="D36" s="237"/>
    </row>
    <row r="37" spans="1:7" ht="15" customHeight="1">
      <c r="A37" s="681" t="s">
        <v>1393</v>
      </c>
      <c r="B37" s="536">
        <v>42350020</v>
      </c>
      <c r="C37" s="236">
        <v>0.33279445279765546</v>
      </c>
      <c r="D37" s="237">
        <v>102.23</v>
      </c>
    </row>
    <row r="38" spans="1:7" ht="15" customHeight="1">
      <c r="A38" s="681" t="s">
        <v>1394</v>
      </c>
      <c r="B38" s="536">
        <v>33627856</v>
      </c>
      <c r="C38" s="236">
        <v>0.264254041350591</v>
      </c>
      <c r="D38" s="237">
        <v>115.7</v>
      </c>
    </row>
    <row r="39" spans="1:7" ht="15" customHeight="1">
      <c r="A39" s="681" t="s">
        <v>1395</v>
      </c>
      <c r="B39" s="536">
        <v>20580368</v>
      </c>
      <c r="C39" s="236">
        <v>0.16172441729506573</v>
      </c>
      <c r="D39" s="237">
        <v>116.54</v>
      </c>
    </row>
    <row r="40" spans="1:7" ht="15" customHeight="1">
      <c r="A40" s="681" t="s">
        <v>1383</v>
      </c>
      <c r="B40" s="536">
        <v>17165826</v>
      </c>
      <c r="C40" s="236">
        <v>0.13489230159725468</v>
      </c>
      <c r="D40" s="237">
        <v>103.72</v>
      </c>
    </row>
    <row r="41" spans="1:7" ht="15" customHeight="1">
      <c r="A41" s="681" t="s">
        <v>1386</v>
      </c>
      <c r="B41" s="536">
        <v>7390947</v>
      </c>
      <c r="C41" s="236">
        <v>5.8079456928744624E-2</v>
      </c>
      <c r="D41" s="237">
        <v>115.71</v>
      </c>
    </row>
    <row r="42" spans="1:7" ht="15" customHeight="1">
      <c r="A42" s="681" t="s">
        <v>1390</v>
      </c>
      <c r="B42" s="536">
        <v>6140770</v>
      </c>
      <c r="C42" s="236">
        <v>4.8255330030688506E-2</v>
      </c>
      <c r="D42" s="237">
        <v>106.8</v>
      </c>
    </row>
    <row r="43" spans="1:7" ht="15" customHeight="1">
      <c r="A43" s="227" t="s">
        <v>1011</v>
      </c>
      <c r="B43" s="536">
        <v>0</v>
      </c>
      <c r="C43" s="236"/>
      <c r="D43" s="237"/>
    </row>
    <row r="44" spans="1:7" ht="15" customHeight="1">
      <c r="A44" s="238" t="s">
        <v>549</v>
      </c>
      <c r="B44" s="239">
        <f>SUM(B37:B43)</f>
        <v>127255787</v>
      </c>
      <c r="C44" s="236"/>
      <c r="D44" s="237"/>
    </row>
    <row r="45" spans="1:7" ht="26.25" customHeight="1">
      <c r="A45" s="436" t="s">
        <v>557</v>
      </c>
      <c r="B45" s="437">
        <f>B35+B44</f>
        <v>152911044</v>
      </c>
      <c r="C45" s="438"/>
      <c r="D45" s="439"/>
    </row>
    <row r="46" spans="1:7" ht="12.75" customHeight="1"/>
    <row r="47" spans="1:7" ht="12.75" customHeight="1">
      <c r="A47" s="445" t="s">
        <v>1427</v>
      </c>
      <c r="G47" s="445" t="s">
        <v>1426</v>
      </c>
    </row>
    <row r="48" spans="1:7" ht="12.75" customHeight="1">
      <c r="A48" s="123" t="s">
        <v>1424</v>
      </c>
      <c r="B48" s="78"/>
      <c r="G48" s="123" t="s">
        <v>1425</v>
      </c>
    </row>
    <row r="49" spans="1:10" ht="12.75" customHeight="1">
      <c r="A49" s="63" t="s">
        <v>1114</v>
      </c>
      <c r="G49" s="63" t="s">
        <v>1114</v>
      </c>
    </row>
    <row r="50" spans="1:10" ht="43.5">
      <c r="A50" s="431" t="s">
        <v>556</v>
      </c>
      <c r="B50" s="431" t="s">
        <v>551</v>
      </c>
      <c r="C50" s="431" t="s">
        <v>552</v>
      </c>
      <c r="D50" s="431" t="s">
        <v>553</v>
      </c>
      <c r="G50" s="431" t="s">
        <v>556</v>
      </c>
      <c r="H50" s="431" t="s">
        <v>551</v>
      </c>
      <c r="I50" s="431" t="s">
        <v>552</v>
      </c>
      <c r="J50" s="431" t="s">
        <v>553</v>
      </c>
    </row>
    <row r="51" spans="1:10" ht="12.75" customHeight="1">
      <c r="A51" s="235" t="s">
        <v>1396</v>
      </c>
      <c r="B51" s="228">
        <v>764893214</v>
      </c>
      <c r="C51" s="236">
        <v>0.42526623866726931</v>
      </c>
      <c r="D51" s="333">
        <v>106.7</v>
      </c>
      <c r="E51" s="87"/>
      <c r="F51" s="87"/>
      <c r="G51" s="235" t="s">
        <v>1423</v>
      </c>
      <c r="H51" s="228">
        <v>80000</v>
      </c>
      <c r="I51" s="236">
        <v>0.63943729518024139</v>
      </c>
      <c r="J51" s="333">
        <v>800</v>
      </c>
    </row>
    <row r="52" spans="1:10" ht="12.75" customHeight="1">
      <c r="A52" s="235" t="s">
        <v>1383</v>
      </c>
      <c r="B52" s="228">
        <v>274632158</v>
      </c>
      <c r="C52" s="236">
        <v>0.15269031377461692</v>
      </c>
      <c r="D52" s="333">
        <v>103.94</v>
      </c>
      <c r="E52" s="87"/>
      <c r="F52" s="87"/>
      <c r="G52" s="235" t="s">
        <v>1409</v>
      </c>
      <c r="H52" s="228">
        <v>45110</v>
      </c>
      <c r="I52" s="236">
        <v>0.36056270481975861</v>
      </c>
      <c r="J52" s="333">
        <v>130</v>
      </c>
    </row>
    <row r="53" spans="1:10" ht="12.75" customHeight="1">
      <c r="A53" s="235" t="s">
        <v>1395</v>
      </c>
      <c r="B53" s="228">
        <v>233707053</v>
      </c>
      <c r="C53" s="236">
        <v>0.1299367252319775</v>
      </c>
      <c r="D53" s="333">
        <v>116.36</v>
      </c>
      <c r="E53" s="87"/>
      <c r="G53" s="235"/>
      <c r="H53" s="228"/>
      <c r="I53" s="236"/>
      <c r="J53" s="333"/>
    </row>
    <row r="54" spans="1:10" ht="12.75" customHeight="1">
      <c r="A54" s="235" t="s">
        <v>1385</v>
      </c>
      <c r="B54" s="228">
        <v>176409601</v>
      </c>
      <c r="C54" s="236">
        <v>9.8080419735641369E-2</v>
      </c>
      <c r="D54" s="333">
        <v>111.86</v>
      </c>
      <c r="G54" s="235"/>
      <c r="H54" s="228"/>
      <c r="I54" s="236"/>
      <c r="J54" s="333"/>
    </row>
    <row r="55" spans="1:10" ht="12.75" customHeight="1">
      <c r="A55" s="235" t="s">
        <v>1397</v>
      </c>
      <c r="B55" s="228">
        <v>135983515</v>
      </c>
      <c r="C55" s="236">
        <v>7.560427637001392E-2</v>
      </c>
      <c r="D55" s="333">
        <v>106.7</v>
      </c>
      <c r="G55" s="235"/>
      <c r="H55" s="228"/>
      <c r="I55" s="236"/>
      <c r="J55" s="333"/>
    </row>
    <row r="56" spans="1:10" ht="12.75" customHeight="1">
      <c r="A56" s="235" t="s">
        <v>1387</v>
      </c>
      <c r="B56" s="228">
        <v>107919477</v>
      </c>
      <c r="C56" s="236">
        <v>6.0001199151348314E-2</v>
      </c>
      <c r="D56" s="334">
        <v>118.1</v>
      </c>
      <c r="G56" s="235"/>
      <c r="H56" s="228"/>
      <c r="I56" s="236"/>
      <c r="J56" s="334"/>
    </row>
    <row r="57" spans="1:10" ht="12.75" customHeight="1">
      <c r="A57" s="235" t="s">
        <v>1393</v>
      </c>
      <c r="B57" s="228">
        <v>42642051</v>
      </c>
      <c r="C57" s="236">
        <v>2.3708178221369173E-2</v>
      </c>
      <c r="D57" s="333">
        <v>102.15</v>
      </c>
      <c r="G57" s="235"/>
      <c r="H57" s="228"/>
      <c r="I57" s="236"/>
      <c r="J57" s="333"/>
    </row>
    <row r="58" spans="1:10" ht="12.75" customHeight="1">
      <c r="A58" s="235" t="s">
        <v>1390</v>
      </c>
      <c r="B58" s="228">
        <v>28167620</v>
      </c>
      <c r="C58" s="236">
        <v>1.5660666862196727E-2</v>
      </c>
      <c r="D58" s="333">
        <v>107.51</v>
      </c>
      <c r="G58" s="235"/>
      <c r="H58" s="228"/>
      <c r="I58" s="236"/>
      <c r="J58" s="333"/>
    </row>
    <row r="59" spans="1:10" ht="12.75" customHeight="1">
      <c r="A59" s="235" t="s">
        <v>1394</v>
      </c>
      <c r="B59" s="228">
        <v>24205288</v>
      </c>
      <c r="C59" s="236">
        <v>1.3457684805160254E-2</v>
      </c>
      <c r="D59" s="333">
        <v>115.95</v>
      </c>
      <c r="G59" s="235"/>
      <c r="H59" s="228"/>
      <c r="I59" s="236"/>
      <c r="J59" s="333"/>
    </row>
    <row r="60" spans="1:10" ht="12.75" customHeight="1">
      <c r="A60" s="240" t="s">
        <v>1398</v>
      </c>
      <c r="B60" s="228">
        <v>5030000</v>
      </c>
      <c r="C60" s="236">
        <v>2.7965853812586768E-3</v>
      </c>
      <c r="D60" s="333">
        <v>100.6</v>
      </c>
      <c r="G60" s="240"/>
      <c r="H60" s="228"/>
      <c r="I60" s="236"/>
      <c r="J60" s="333"/>
    </row>
    <row r="61" spans="1:10" ht="24">
      <c r="A61" s="241" t="s">
        <v>620</v>
      </c>
      <c r="B61" s="228">
        <v>5032026</v>
      </c>
      <c r="C61" s="236">
        <v>2.7977117991478278E-3</v>
      </c>
      <c r="D61" s="237"/>
      <c r="G61" s="241" t="s">
        <v>620</v>
      </c>
      <c r="H61" s="228"/>
      <c r="I61" s="236"/>
      <c r="J61" s="237"/>
    </row>
    <row r="62" spans="1:10" ht="26.25" customHeight="1">
      <c r="A62" s="436" t="s">
        <v>1113</v>
      </c>
      <c r="B62" s="437">
        <f>SUM(B51:B61)</f>
        <v>1798622003</v>
      </c>
      <c r="C62" s="438"/>
      <c r="D62" s="439"/>
      <c r="G62" s="436" t="s">
        <v>1113</v>
      </c>
      <c r="H62" s="437">
        <f>SUM(H51:H61)</f>
        <v>125110</v>
      </c>
      <c r="I62" s="438"/>
      <c r="J62" s="439"/>
    </row>
    <row r="63" spans="1:10" ht="12.75" customHeight="1"/>
    <row r="64" spans="1:10" ht="12.75" customHeight="1">
      <c r="A64" s="446" t="s">
        <v>1430</v>
      </c>
    </row>
    <row r="65" spans="1:11" ht="12.75" customHeight="1">
      <c r="A65" s="129" t="s">
        <v>1432</v>
      </c>
    </row>
    <row r="66" spans="1:11" ht="12.75" customHeight="1">
      <c r="A66" s="63" t="s">
        <v>1115</v>
      </c>
    </row>
    <row r="67" spans="1:11" ht="12.75" customHeight="1">
      <c r="A67" s="430"/>
      <c r="B67" s="440" t="s">
        <v>208</v>
      </c>
      <c r="C67" s="440" t="s">
        <v>209</v>
      </c>
      <c r="D67" s="440" t="s">
        <v>210</v>
      </c>
      <c r="E67" s="440" t="s">
        <v>211</v>
      </c>
      <c r="F67" s="440" t="s">
        <v>212</v>
      </c>
    </row>
    <row r="68" spans="1:11" ht="12.75" customHeight="1">
      <c r="A68" s="430"/>
      <c r="B68" s="441" t="s">
        <v>213</v>
      </c>
      <c r="C68" s="441" t="s">
        <v>214</v>
      </c>
      <c r="D68" s="441" t="s">
        <v>215</v>
      </c>
      <c r="E68" s="441" t="s">
        <v>216</v>
      </c>
      <c r="F68" s="441" t="s">
        <v>217</v>
      </c>
    </row>
    <row r="69" spans="1:11" ht="12.75" customHeight="1">
      <c r="A69" s="242"/>
      <c r="B69" s="243" t="s">
        <v>1010</v>
      </c>
      <c r="C69" s="243" t="s">
        <v>1010</v>
      </c>
      <c r="D69" s="243" t="s">
        <v>1010</v>
      </c>
      <c r="E69" s="244" t="s">
        <v>1010</v>
      </c>
      <c r="F69" s="244" t="s">
        <v>1010</v>
      </c>
      <c r="G69" s="644"/>
    </row>
    <row r="70" spans="1:11" ht="15" customHeight="1">
      <c r="A70" s="432" t="s">
        <v>549</v>
      </c>
      <c r="B70" s="442"/>
      <c r="C70" s="442"/>
      <c r="D70" s="442"/>
      <c r="E70" s="443" t="str">
        <f>IF(SUM(E69:E69)=0,"",SUM(E69:E69))</f>
        <v/>
      </c>
      <c r="F70" s="443" t="str">
        <f>IF(SUM(F69:F69)=0,"",SUM(F69:F69))</f>
        <v/>
      </c>
    </row>
    <row r="71" spans="1:11" ht="12.75" customHeight="1"/>
    <row r="72" spans="1:11" ht="12.75" customHeight="1">
      <c r="A72" s="446" t="s">
        <v>1431</v>
      </c>
    </row>
    <row r="73" spans="1:11" ht="12.75" customHeight="1">
      <c r="A73" s="129" t="s">
        <v>1433</v>
      </c>
    </row>
    <row r="74" spans="1:11" ht="12.75" customHeight="1">
      <c r="A74" s="63" t="s">
        <v>1116</v>
      </c>
    </row>
    <row r="75" spans="1:11" ht="12.75" customHeight="1">
      <c r="A75" s="430"/>
      <c r="B75" s="440" t="s">
        <v>208</v>
      </c>
      <c r="C75" s="440" t="s">
        <v>209</v>
      </c>
      <c r="D75" s="440" t="s">
        <v>210</v>
      </c>
      <c r="E75" s="440" t="s">
        <v>211</v>
      </c>
      <c r="F75" s="440" t="s">
        <v>212</v>
      </c>
    </row>
    <row r="76" spans="1:11" ht="12.75" customHeight="1">
      <c r="A76" s="430"/>
      <c r="B76" s="441" t="s">
        <v>213</v>
      </c>
      <c r="C76" s="441" t="s">
        <v>214</v>
      </c>
      <c r="D76" s="441" t="s">
        <v>215</v>
      </c>
      <c r="E76" s="441" t="s">
        <v>216</v>
      </c>
      <c r="F76" s="441" t="s">
        <v>217</v>
      </c>
    </row>
    <row r="77" spans="1:11" ht="12.75" customHeight="1">
      <c r="A77" s="242"/>
      <c r="B77" s="245" t="s">
        <v>1010</v>
      </c>
      <c r="C77" s="245" t="s">
        <v>1010</v>
      </c>
      <c r="D77" s="245" t="s">
        <v>1010</v>
      </c>
      <c r="E77" s="246" t="s">
        <v>1010</v>
      </c>
      <c r="F77" s="246" t="s">
        <v>1010</v>
      </c>
      <c r="G77" s="87"/>
    </row>
    <row r="78" spans="1:11" ht="15" customHeight="1">
      <c r="A78" s="432" t="s">
        <v>549</v>
      </c>
      <c r="B78" s="444"/>
      <c r="C78" s="444"/>
      <c r="D78" s="444"/>
      <c r="E78" s="443" t="str">
        <f>IF(SUM(E77)=0,"",SUM(E77))</f>
        <v/>
      </c>
      <c r="F78" s="443" t="str">
        <f>IF(SUM(F77)=0,"",SUM(F77))</f>
        <v/>
      </c>
    </row>
    <row r="79" spans="1:11" ht="12.75" customHeight="1">
      <c r="A79" s="27" t="s">
        <v>559</v>
      </c>
    </row>
    <row r="80" spans="1:11" ht="12.75" customHeight="1">
      <c r="A80" s="74" t="s">
        <v>312</v>
      </c>
      <c r="K80" s="53" t="s">
        <v>143</v>
      </c>
    </row>
    <row r="81" ht="12.75" customHeight="1"/>
    <row r="82" ht="12.75" customHeight="1"/>
    <row r="83" ht="12.75" customHeight="1"/>
    <row r="84" ht="12.75" customHeight="1"/>
    <row r="85" ht="12.75" customHeight="1"/>
    <row r="86" ht="12.75" customHeight="1"/>
    <row r="87" ht="12.75" customHeight="1"/>
    <row r="88" ht="12.75" customHeight="1"/>
    <row r="89" ht="12.75" customHeight="1"/>
  </sheetData>
  <hyperlinks>
    <hyperlink ref="A80" location="'2 Sadržaj'!A1" display="Sadržaj / Contents"/>
  </hyperlinks>
  <pageMargins left="0.7" right="0.7" top="0.75" bottom="0.75" header="0.3" footer="0.3"/>
  <pageSetup paperSize="9" scale="49" orientation="portrait" r:id="rId1"/>
  <rowBreaks count="1" manualBreakCount="1">
    <brk id="80" max="8"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Q186"/>
  <sheetViews>
    <sheetView showGridLines="0" zoomScaleNormal="100" workbookViewId="0"/>
  </sheetViews>
  <sheetFormatPr defaultRowHeight="15"/>
  <cols>
    <col min="1" max="1" width="23.5703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7.140625" bestFit="1" customWidth="1"/>
    <col min="12" max="12" width="10" customWidth="1"/>
    <col min="13" max="15" width="9.140625" customWidth="1"/>
  </cols>
  <sheetData>
    <row r="1" spans="1:17" ht="15" customHeight="1">
      <c r="A1" s="499" t="s">
        <v>430</v>
      </c>
      <c r="B1" s="500"/>
      <c r="C1" s="500"/>
      <c r="D1" s="500"/>
      <c r="E1" s="501"/>
      <c r="F1" s="501"/>
      <c r="G1" s="501"/>
      <c r="H1" s="501"/>
      <c r="I1" s="501"/>
      <c r="J1" s="501"/>
      <c r="K1" s="501"/>
      <c r="L1" s="501"/>
    </row>
    <row r="2" spans="1:17" ht="15" customHeight="1">
      <c r="A2" s="560" t="s">
        <v>431</v>
      </c>
      <c r="B2" s="503"/>
      <c r="C2" s="503"/>
      <c r="D2" s="503"/>
      <c r="E2" s="503"/>
      <c r="F2" s="503"/>
      <c r="G2" s="503"/>
      <c r="H2" s="503"/>
      <c r="I2" s="501"/>
      <c r="J2" s="501"/>
      <c r="K2" s="501"/>
      <c r="L2" s="501"/>
    </row>
    <row r="3" spans="1:17" ht="12.75" customHeight="1">
      <c r="A3" s="445" t="s">
        <v>905</v>
      </c>
    </row>
    <row r="4" spans="1:17" ht="12.75" customHeight="1">
      <c r="A4" s="123" t="s">
        <v>1094</v>
      </c>
    </row>
    <row r="5" spans="1:17" ht="12.75" customHeight="1">
      <c r="G5" s="811" t="str">
        <f>Naslovnica!A20</f>
        <v>Lipanj 2016.</v>
      </c>
      <c r="H5" s="811"/>
      <c r="I5" s="813" t="str">
        <f>'5 Tablica 3,4'!A8</f>
        <v>Svibanj 2016.</v>
      </c>
      <c r="J5" s="813"/>
    </row>
    <row r="6" spans="1:17" ht="12.75" customHeight="1">
      <c r="G6" s="812" t="str">
        <f>Naslovnica!A24</f>
        <v>June 2016</v>
      </c>
      <c r="H6" s="812"/>
      <c r="I6" s="814" t="str">
        <f>'5 Tablica 3,4'!B8</f>
        <v>May 2016</v>
      </c>
      <c r="J6" s="814"/>
    </row>
    <row r="7" spans="1:17" ht="12.75" customHeight="1">
      <c r="A7" s="447"/>
      <c r="B7" s="448"/>
      <c r="C7" s="448"/>
      <c r="D7" s="448"/>
      <c r="E7" s="448"/>
      <c r="F7" s="448"/>
      <c r="G7" s="809" t="s">
        <v>749</v>
      </c>
      <c r="H7" s="810"/>
      <c r="I7" s="809" t="s">
        <v>750</v>
      </c>
      <c r="J7" s="810"/>
      <c r="K7" s="810" t="s">
        <v>751</v>
      </c>
      <c r="L7" s="810"/>
    </row>
    <row r="8" spans="1:17" ht="22.5">
      <c r="A8" s="449" t="s">
        <v>218</v>
      </c>
      <c r="B8" s="431" t="s">
        <v>1247</v>
      </c>
      <c r="C8" s="431" t="s">
        <v>1248</v>
      </c>
      <c r="D8" s="672" t="s">
        <v>219</v>
      </c>
      <c r="E8" s="431" t="s">
        <v>685</v>
      </c>
      <c r="F8" s="431" t="s">
        <v>1021</v>
      </c>
      <c r="G8" s="431" t="s">
        <v>692</v>
      </c>
      <c r="H8" s="431" t="s">
        <v>691</v>
      </c>
      <c r="I8" s="431" t="s">
        <v>692</v>
      </c>
      <c r="J8" s="431" t="s">
        <v>691</v>
      </c>
      <c r="K8" s="431" t="s">
        <v>692</v>
      </c>
      <c r="L8" s="431" t="s">
        <v>693</v>
      </c>
    </row>
    <row r="9" spans="1:17" ht="21">
      <c r="A9" s="450" t="s">
        <v>716</v>
      </c>
      <c r="B9" s="451" t="s">
        <v>1250</v>
      </c>
      <c r="C9" s="451" t="s">
        <v>1249</v>
      </c>
      <c r="D9" s="673" t="s">
        <v>220</v>
      </c>
      <c r="E9" s="451" t="s">
        <v>686</v>
      </c>
      <c r="F9" s="451" t="s">
        <v>1022</v>
      </c>
      <c r="G9" s="542" t="s">
        <v>713</v>
      </c>
      <c r="H9" s="542" t="s">
        <v>714</v>
      </c>
      <c r="I9" s="542" t="s">
        <v>713</v>
      </c>
      <c r="J9" s="542" t="s">
        <v>714</v>
      </c>
      <c r="K9" s="542" t="s">
        <v>713</v>
      </c>
      <c r="L9" s="542" t="s">
        <v>714</v>
      </c>
    </row>
    <row r="10" spans="1:17" ht="12.75" customHeight="1">
      <c r="A10" s="248" t="s">
        <v>224</v>
      </c>
      <c r="B10" s="684">
        <v>12916294683</v>
      </c>
      <c r="C10" s="669" t="s">
        <v>1121</v>
      </c>
      <c r="D10" s="669" t="s">
        <v>225</v>
      </c>
      <c r="E10" s="249" t="s">
        <v>223</v>
      </c>
      <c r="F10" s="249"/>
      <c r="G10" s="251">
        <v>194586803.06</v>
      </c>
      <c r="H10" s="252">
        <v>118.44035080706537</v>
      </c>
      <c r="I10" s="253">
        <v>193594679.16</v>
      </c>
      <c r="J10" s="254">
        <v>118.43297761503923</v>
      </c>
      <c r="K10" s="250">
        <v>5.1247477684035481E-3</v>
      </c>
      <c r="L10" s="250">
        <v>6.2256241248226374E-5</v>
      </c>
      <c r="M10" s="564"/>
      <c r="N10" s="632"/>
      <c r="O10" s="330"/>
      <c r="P10" s="330"/>
      <c r="Q10" s="330"/>
    </row>
    <row r="11" spans="1:17" ht="12.75" customHeight="1">
      <c r="A11" s="248" t="s">
        <v>226</v>
      </c>
      <c r="B11" s="684">
        <v>28508707379</v>
      </c>
      <c r="C11" s="669" t="s">
        <v>1122</v>
      </c>
      <c r="D11" s="669" t="s">
        <v>225</v>
      </c>
      <c r="E11" s="249" t="s">
        <v>221</v>
      </c>
      <c r="F11" s="249"/>
      <c r="G11" s="251">
        <v>19093265.559999999</v>
      </c>
      <c r="H11" s="252">
        <v>1066.2172016566346</v>
      </c>
      <c r="I11" s="253">
        <v>19130910.440000001</v>
      </c>
      <c r="J11" s="254">
        <v>1069.6558582126306</v>
      </c>
      <c r="K11" s="250">
        <v>-1.9677516194572808E-3</v>
      </c>
      <c r="L11" s="250">
        <v>-3.2147316630807277E-3</v>
      </c>
      <c r="M11" s="564"/>
      <c r="N11" s="632"/>
      <c r="O11" s="330"/>
      <c r="P11" s="330"/>
      <c r="Q11" s="330"/>
    </row>
    <row r="12" spans="1:17" ht="12.75" customHeight="1">
      <c r="A12" s="248" t="s">
        <v>227</v>
      </c>
      <c r="B12" s="684">
        <v>26655747081</v>
      </c>
      <c r="C12" s="669" t="s">
        <v>1123</v>
      </c>
      <c r="D12" s="669" t="s">
        <v>225</v>
      </c>
      <c r="E12" s="249" t="s">
        <v>222</v>
      </c>
      <c r="F12" s="249"/>
      <c r="G12" s="251">
        <v>42560529.740000002</v>
      </c>
      <c r="H12" s="252">
        <v>154.39127837111653</v>
      </c>
      <c r="I12" s="253">
        <v>41805420.289999999</v>
      </c>
      <c r="J12" s="254">
        <v>153.89621034471133</v>
      </c>
      <c r="K12" s="250">
        <v>1.8062477180276648E-2</v>
      </c>
      <c r="L12" s="250">
        <v>3.2168954992217724E-3</v>
      </c>
      <c r="M12" s="564"/>
      <c r="N12" s="632"/>
      <c r="O12" s="330"/>
      <c r="P12" s="330"/>
      <c r="Q12" s="330"/>
    </row>
    <row r="13" spans="1:17" ht="12.75" customHeight="1">
      <c r="A13" s="332" t="s">
        <v>1289</v>
      </c>
      <c r="B13" s="684">
        <v>73876640124</v>
      </c>
      <c r="C13" s="669" t="s">
        <v>1130</v>
      </c>
      <c r="D13" s="669" t="s">
        <v>1125</v>
      </c>
      <c r="E13" s="249" t="s">
        <v>221</v>
      </c>
      <c r="F13" s="249"/>
      <c r="G13" s="251">
        <v>14281615.810000001</v>
      </c>
      <c r="H13" s="252">
        <v>147.17833239312165</v>
      </c>
      <c r="I13" s="253">
        <v>14001878.289999999</v>
      </c>
      <c r="J13" s="254">
        <v>146.86689050821434</v>
      </c>
      <c r="K13" s="250">
        <v>1.9978571032129855E-2</v>
      </c>
      <c r="L13" s="250">
        <v>2.1205724709605356E-3</v>
      </c>
      <c r="M13" s="564"/>
      <c r="N13" s="632"/>
      <c r="O13" s="330"/>
      <c r="P13" s="330"/>
      <c r="Q13" s="330"/>
    </row>
    <row r="14" spans="1:17" ht="12.75" customHeight="1">
      <c r="A14" s="332" t="s">
        <v>752</v>
      </c>
      <c r="B14" s="684">
        <v>74282954450</v>
      </c>
      <c r="C14" s="669" t="s">
        <v>1124</v>
      </c>
      <c r="D14" s="669" t="s">
        <v>1125</v>
      </c>
      <c r="E14" s="259" t="s">
        <v>232</v>
      </c>
      <c r="F14" s="259"/>
      <c r="G14" s="251">
        <v>7838399.4299999997</v>
      </c>
      <c r="H14" s="252">
        <v>82.084974827869459</v>
      </c>
      <c r="I14" s="253">
        <v>8050757.8799999999</v>
      </c>
      <c r="J14" s="254">
        <v>80.71695025511589</v>
      </c>
      <c r="K14" s="250">
        <v>-2.6377448330367703E-2</v>
      </c>
      <c r="L14" s="250">
        <v>1.6948417506233326E-2</v>
      </c>
      <c r="M14" s="564"/>
      <c r="N14" s="632"/>
      <c r="O14" s="330"/>
      <c r="P14" s="330"/>
      <c r="Q14" s="330"/>
    </row>
    <row r="15" spans="1:17" ht="12.75" customHeight="1">
      <c r="A15" s="332" t="s">
        <v>727</v>
      </c>
      <c r="B15" s="684">
        <v>11929912575</v>
      </c>
      <c r="C15" s="669" t="s">
        <v>1126</v>
      </c>
      <c r="D15" s="669" t="s">
        <v>1125</v>
      </c>
      <c r="E15" s="259" t="s">
        <v>221</v>
      </c>
      <c r="F15" s="259"/>
      <c r="G15" s="251">
        <v>4781164.22</v>
      </c>
      <c r="H15" s="252">
        <v>465.83196719314941</v>
      </c>
      <c r="I15" s="253">
        <v>4932840.1399999997</v>
      </c>
      <c r="J15" s="254">
        <v>459.01820835265079</v>
      </c>
      <c r="K15" s="250">
        <v>-3.0748192865621582E-2</v>
      </c>
      <c r="L15" s="250">
        <v>1.4844201638432253E-2</v>
      </c>
      <c r="M15" s="564"/>
      <c r="N15" s="632"/>
      <c r="O15" s="330"/>
      <c r="P15" s="330"/>
      <c r="Q15" s="330"/>
    </row>
    <row r="16" spans="1:17" ht="12.75" customHeight="1">
      <c r="A16" s="332" t="s">
        <v>647</v>
      </c>
      <c r="B16" s="684">
        <v>41758343044</v>
      </c>
      <c r="C16" s="669" t="s">
        <v>1127</v>
      </c>
      <c r="D16" s="669" t="s">
        <v>1125</v>
      </c>
      <c r="E16" s="249" t="s">
        <v>221</v>
      </c>
      <c r="F16" s="249"/>
      <c r="G16" s="251">
        <v>25183914.260000002</v>
      </c>
      <c r="H16" s="252">
        <v>83.759123860058551</v>
      </c>
      <c r="I16" s="253">
        <v>25702194.309999999</v>
      </c>
      <c r="J16" s="254">
        <v>85.220181888778669</v>
      </c>
      <c r="K16" s="250">
        <v>-2.0164817203889407E-2</v>
      </c>
      <c r="L16" s="250">
        <v>-1.7144507279120202E-2</v>
      </c>
      <c r="M16" s="564"/>
      <c r="N16" s="632"/>
      <c r="O16" s="330"/>
      <c r="P16" s="330"/>
      <c r="Q16" s="330"/>
    </row>
    <row r="17" spans="1:17" ht="12.75" customHeight="1">
      <c r="A17" s="257" t="s">
        <v>648</v>
      </c>
      <c r="B17" s="684">
        <v>51485653636</v>
      </c>
      <c r="C17" s="669" t="s">
        <v>1128</v>
      </c>
      <c r="D17" s="669" t="s">
        <v>1125</v>
      </c>
      <c r="E17" s="259" t="s">
        <v>223</v>
      </c>
      <c r="F17" s="259"/>
      <c r="G17" s="251">
        <v>5542034.4800000004</v>
      </c>
      <c r="H17" s="252">
        <v>107.86475137455029</v>
      </c>
      <c r="I17" s="253">
        <v>5909760.1200000001</v>
      </c>
      <c r="J17" s="254">
        <v>107.92499313936251</v>
      </c>
      <c r="K17" s="250">
        <v>-6.2223446050801767E-2</v>
      </c>
      <c r="L17" s="250">
        <v>-5.5818178032618349E-4</v>
      </c>
      <c r="M17" s="564"/>
      <c r="N17" s="632"/>
      <c r="O17" s="330"/>
      <c r="P17" s="330"/>
      <c r="Q17" s="330"/>
    </row>
    <row r="18" spans="1:17" ht="12.75" customHeight="1">
      <c r="A18" s="248" t="s">
        <v>649</v>
      </c>
      <c r="B18" s="684">
        <v>12101402977</v>
      </c>
      <c r="C18" s="669" t="s">
        <v>1129</v>
      </c>
      <c r="D18" s="669" t="s">
        <v>1125</v>
      </c>
      <c r="E18" s="249" t="s">
        <v>221</v>
      </c>
      <c r="F18" s="249"/>
      <c r="G18" s="253">
        <v>7924884.4500000002</v>
      </c>
      <c r="H18" s="254">
        <v>60.575456762744544</v>
      </c>
      <c r="I18" s="253">
        <v>8060722.6100000003</v>
      </c>
      <c r="J18" s="254">
        <v>61.557950038144789</v>
      </c>
      <c r="K18" s="250">
        <v>-1.6851858893082605E-2</v>
      </c>
      <c r="L18" s="250">
        <v>-1.5960461236792955E-2</v>
      </c>
      <c r="M18" s="564"/>
      <c r="N18" s="632"/>
      <c r="O18" s="330"/>
      <c r="P18" s="330"/>
      <c r="Q18" s="330"/>
    </row>
    <row r="19" spans="1:17" ht="12.75" customHeight="1">
      <c r="A19" s="248" t="s">
        <v>228</v>
      </c>
      <c r="B19" s="684">
        <v>37695515978</v>
      </c>
      <c r="C19" s="669" t="s">
        <v>1131</v>
      </c>
      <c r="D19" s="669" t="s">
        <v>229</v>
      </c>
      <c r="E19" s="249" t="s">
        <v>221</v>
      </c>
      <c r="F19" s="249"/>
      <c r="G19" s="251">
        <v>5553315.6500000004</v>
      </c>
      <c r="H19" s="252">
        <v>85.134376998677666</v>
      </c>
      <c r="I19" s="253">
        <v>5592702.25</v>
      </c>
      <c r="J19" s="254">
        <v>85.738188102607282</v>
      </c>
      <c r="K19" s="250">
        <v>-7.0424989994772869E-3</v>
      </c>
      <c r="L19" s="250">
        <v>-7.0424989994773979E-3</v>
      </c>
      <c r="M19" s="564"/>
      <c r="N19" s="632"/>
      <c r="O19" s="330"/>
      <c r="P19" s="330"/>
      <c r="Q19" s="330"/>
    </row>
    <row r="20" spans="1:17" ht="12.75" customHeight="1">
      <c r="A20" s="257" t="s">
        <v>316</v>
      </c>
      <c r="B20" s="684" t="s">
        <v>1302</v>
      </c>
      <c r="C20" s="669" t="s">
        <v>1132</v>
      </c>
      <c r="D20" s="669" t="s">
        <v>314</v>
      </c>
      <c r="E20" s="249" t="s">
        <v>223</v>
      </c>
      <c r="F20" s="249"/>
      <c r="G20" s="251">
        <v>222103039.05000001</v>
      </c>
      <c r="H20" s="252">
        <v>110.82548908921687</v>
      </c>
      <c r="I20" s="253">
        <v>225540647.09</v>
      </c>
      <c r="J20" s="254">
        <v>110.75613674210449</v>
      </c>
      <c r="K20" s="250">
        <v>-1.5241634199214871E-2</v>
      </c>
      <c r="L20" s="250">
        <v>6.261715978219673E-4</v>
      </c>
      <c r="M20" s="564"/>
      <c r="N20" s="632"/>
      <c r="O20" s="330"/>
      <c r="P20" s="330"/>
      <c r="Q20" s="330"/>
    </row>
    <row r="21" spans="1:17" ht="12.75" customHeight="1">
      <c r="A21" s="248" t="s">
        <v>654</v>
      </c>
      <c r="B21" s="685">
        <v>56499633647</v>
      </c>
      <c r="C21" s="670" t="s">
        <v>1133</v>
      </c>
      <c r="D21" s="670" t="s">
        <v>681</v>
      </c>
      <c r="E21" s="249" t="s">
        <v>232</v>
      </c>
      <c r="F21" s="249"/>
      <c r="G21" s="251">
        <v>891311735.37</v>
      </c>
      <c r="H21" s="252">
        <v>879.58769731882796</v>
      </c>
      <c r="I21" s="253">
        <v>851131170.69000006</v>
      </c>
      <c r="J21" s="254">
        <v>878.03127689367477</v>
      </c>
      <c r="K21" s="250">
        <v>4.7208428105653955E-2</v>
      </c>
      <c r="L21" s="250">
        <v>1.7726252653089691E-3</v>
      </c>
      <c r="M21" s="564"/>
      <c r="N21" s="632"/>
      <c r="O21" s="330"/>
      <c r="P21" s="330"/>
      <c r="Q21" s="330"/>
    </row>
    <row r="22" spans="1:17" ht="12.75" customHeight="1">
      <c r="A22" s="248" t="s">
        <v>231</v>
      </c>
      <c r="B22" s="685">
        <v>29300390100</v>
      </c>
      <c r="C22" s="670" t="s">
        <v>1134</v>
      </c>
      <c r="D22" s="670" t="s">
        <v>681</v>
      </c>
      <c r="E22" s="249" t="s">
        <v>221</v>
      </c>
      <c r="F22" s="249"/>
      <c r="G22" s="251">
        <v>184293721.63</v>
      </c>
      <c r="H22" s="252">
        <v>637.74506336824174</v>
      </c>
      <c r="I22" s="253">
        <v>193958704.59999999</v>
      </c>
      <c r="J22" s="254">
        <v>642.5014708764229</v>
      </c>
      <c r="K22" s="250">
        <v>-4.9830106825739184E-2</v>
      </c>
      <c r="L22" s="250">
        <v>-7.4029519367372343E-3</v>
      </c>
      <c r="M22" s="564"/>
      <c r="N22" s="632"/>
      <c r="O22" s="330"/>
      <c r="P22" s="330"/>
      <c r="Q22" s="330"/>
    </row>
    <row r="23" spans="1:17" ht="12.75" customHeight="1">
      <c r="A23" s="248" t="s">
        <v>233</v>
      </c>
      <c r="B23" s="685">
        <v>15448763136</v>
      </c>
      <c r="C23" s="670" t="s">
        <v>1135</v>
      </c>
      <c r="D23" s="670" t="s">
        <v>681</v>
      </c>
      <c r="E23" s="249" t="s">
        <v>223</v>
      </c>
      <c r="F23" s="249"/>
      <c r="G23" s="251">
        <v>913998124.85000002</v>
      </c>
      <c r="H23" s="252">
        <v>870.70192052351229</v>
      </c>
      <c r="I23" s="253">
        <v>937979099.14999998</v>
      </c>
      <c r="J23" s="254">
        <v>867.38295549068539</v>
      </c>
      <c r="K23" s="250">
        <v>-2.5566640367287063E-2</v>
      </c>
      <c r="L23" s="250">
        <v>3.8264125572415875E-3</v>
      </c>
      <c r="M23" s="564"/>
      <c r="N23" s="632"/>
      <c r="O23" s="330"/>
      <c r="P23" s="330"/>
      <c r="Q23" s="330"/>
    </row>
    <row r="24" spans="1:17" ht="12.75" customHeight="1">
      <c r="A24" s="248" t="s">
        <v>234</v>
      </c>
      <c r="B24" s="685">
        <v>96069213114</v>
      </c>
      <c r="C24" s="670" t="s">
        <v>1136</v>
      </c>
      <c r="D24" s="670" t="s">
        <v>681</v>
      </c>
      <c r="E24" s="249" t="s">
        <v>223</v>
      </c>
      <c r="F24" s="249"/>
      <c r="G24" s="251">
        <v>1376674043.51</v>
      </c>
      <c r="H24" s="252">
        <v>151.44929803728542</v>
      </c>
      <c r="I24" s="253">
        <v>1371990526.26</v>
      </c>
      <c r="J24" s="254">
        <v>151.41714821984311</v>
      </c>
      <c r="K24" s="250">
        <v>3.4136658820576038E-3</v>
      </c>
      <c r="L24" s="250">
        <v>2.1232613227950559E-4</v>
      </c>
      <c r="M24" s="564"/>
      <c r="N24" s="632"/>
      <c r="O24" s="330"/>
      <c r="P24" s="330"/>
      <c r="Q24" s="330"/>
    </row>
    <row r="25" spans="1:17" ht="12.75" customHeight="1">
      <c r="A25" s="248" t="s">
        <v>1023</v>
      </c>
      <c r="B25" s="685">
        <v>87578146923</v>
      </c>
      <c r="C25" s="670" t="s">
        <v>1137</v>
      </c>
      <c r="D25" s="670" t="s">
        <v>681</v>
      </c>
      <c r="E25" s="249" t="s">
        <v>688</v>
      </c>
      <c r="F25" s="249"/>
      <c r="G25" s="251">
        <v>18633332.66</v>
      </c>
      <c r="H25" s="252">
        <v>734.12578682150217</v>
      </c>
      <c r="I25" s="253">
        <v>19270550.27</v>
      </c>
      <c r="J25" s="254">
        <v>731.46734711406293</v>
      </c>
      <c r="K25" s="250">
        <v>-3.3066913039427104E-2</v>
      </c>
      <c r="L25" s="250">
        <v>3.6343928651467738E-3</v>
      </c>
      <c r="M25" s="564"/>
      <c r="N25" s="632"/>
      <c r="O25" s="330"/>
      <c r="P25" s="330"/>
      <c r="Q25" s="330"/>
    </row>
    <row r="26" spans="1:17" ht="12.75" customHeight="1">
      <c r="A26" s="248" t="s">
        <v>1067</v>
      </c>
      <c r="B26" s="685">
        <v>67470870226</v>
      </c>
      <c r="C26" s="670" t="s">
        <v>1138</v>
      </c>
      <c r="D26" s="670" t="s">
        <v>681</v>
      </c>
      <c r="E26" s="249" t="s">
        <v>688</v>
      </c>
      <c r="F26" s="249"/>
      <c r="G26" s="251">
        <v>14069172.51</v>
      </c>
      <c r="H26" s="252">
        <v>748.78119432558219</v>
      </c>
      <c r="I26" s="253">
        <v>17939569.82</v>
      </c>
      <c r="J26" s="254">
        <v>743.92112996251342</v>
      </c>
      <c r="K26" s="250">
        <v>-0.21574638348825248</v>
      </c>
      <c r="L26" s="250">
        <v>6.5330371289678002E-3</v>
      </c>
      <c r="M26" s="564"/>
      <c r="N26" s="632"/>
      <c r="O26" s="330"/>
      <c r="P26" s="330"/>
      <c r="Q26" s="330"/>
    </row>
    <row r="27" spans="1:17" ht="12.75" customHeight="1">
      <c r="A27" s="248" t="s">
        <v>1024</v>
      </c>
      <c r="B27" s="685" t="s">
        <v>1292</v>
      </c>
      <c r="C27" s="670" t="s">
        <v>1139</v>
      </c>
      <c r="D27" s="670" t="s">
        <v>681</v>
      </c>
      <c r="E27" s="249" t="s">
        <v>688</v>
      </c>
      <c r="F27" s="249"/>
      <c r="G27" s="251">
        <v>26805886.710000001</v>
      </c>
      <c r="H27" s="252">
        <v>757.66690468199704</v>
      </c>
      <c r="I27" s="253">
        <v>28342824.690000001</v>
      </c>
      <c r="J27" s="254">
        <v>750.03846051545986</v>
      </c>
      <c r="K27" s="250">
        <v>-5.4226704529639513E-2</v>
      </c>
      <c r="L27" s="250">
        <v>1.0170737326316015E-2</v>
      </c>
      <c r="M27" s="564"/>
      <c r="N27" s="632"/>
      <c r="O27" s="330"/>
      <c r="P27" s="330"/>
      <c r="Q27" s="330"/>
    </row>
    <row r="28" spans="1:17" ht="12.75" customHeight="1">
      <c r="A28" s="332" t="s">
        <v>1290</v>
      </c>
      <c r="B28" s="684">
        <v>84300431782</v>
      </c>
      <c r="C28" s="669" t="s">
        <v>1140</v>
      </c>
      <c r="D28" s="669" t="s">
        <v>1014</v>
      </c>
      <c r="E28" s="249" t="s">
        <v>221</v>
      </c>
      <c r="F28" s="249"/>
      <c r="G28" s="251">
        <v>16526054.8961</v>
      </c>
      <c r="H28" s="252">
        <v>84.591916226369875</v>
      </c>
      <c r="I28" s="253">
        <v>16738844.981699999</v>
      </c>
      <c r="J28" s="254">
        <v>85.458542759543391</v>
      </c>
      <c r="K28" s="250">
        <v>-1.2712351768155772E-2</v>
      </c>
      <c r="L28" s="250">
        <v>-1.0140899963763328E-2</v>
      </c>
      <c r="M28" s="564"/>
      <c r="N28" s="632"/>
      <c r="O28" s="330"/>
      <c r="P28" s="330"/>
      <c r="Q28" s="330"/>
    </row>
    <row r="29" spans="1:17" ht="12.75" customHeight="1">
      <c r="A29" s="248" t="s">
        <v>235</v>
      </c>
      <c r="B29" s="684">
        <v>80921653541</v>
      </c>
      <c r="C29" s="669" t="s">
        <v>1141</v>
      </c>
      <c r="D29" s="669" t="s">
        <v>236</v>
      </c>
      <c r="E29" s="249" t="s">
        <v>221</v>
      </c>
      <c r="F29" s="249"/>
      <c r="G29" s="255">
        <v>24480394.969999999</v>
      </c>
      <c r="H29" s="256">
        <v>100.41588129082486</v>
      </c>
      <c r="I29" s="260">
        <v>25356184.359999999</v>
      </c>
      <c r="J29" s="261">
        <v>103.0731803820842</v>
      </c>
      <c r="K29" s="250">
        <v>-3.4539478715164273E-2</v>
      </c>
      <c r="L29" s="250">
        <v>-2.5780703393539883E-2</v>
      </c>
      <c r="M29" s="564"/>
      <c r="N29" s="632"/>
      <c r="O29" s="330"/>
      <c r="P29" s="330"/>
      <c r="Q29" s="330"/>
    </row>
    <row r="30" spans="1:17" ht="12.75" customHeight="1">
      <c r="A30" s="247" t="s">
        <v>237</v>
      </c>
      <c r="B30" s="686">
        <v>70498146370</v>
      </c>
      <c r="C30" s="671" t="s">
        <v>1142</v>
      </c>
      <c r="D30" s="671" t="s">
        <v>236</v>
      </c>
      <c r="E30" s="259" t="s">
        <v>223</v>
      </c>
      <c r="F30" s="259"/>
      <c r="G30" s="253">
        <v>13252235.869999999</v>
      </c>
      <c r="H30" s="254">
        <v>798.92723019578182</v>
      </c>
      <c r="I30" s="253">
        <v>13005428.289999999</v>
      </c>
      <c r="J30" s="254">
        <v>796.08822840056655</v>
      </c>
      <c r="K30" s="250">
        <v>1.8977274296285485E-2</v>
      </c>
      <c r="L30" s="250">
        <v>3.5661898944532311E-3</v>
      </c>
      <c r="M30" s="564"/>
      <c r="N30" s="632"/>
      <c r="O30" s="330"/>
      <c r="P30" s="330"/>
      <c r="Q30" s="330"/>
    </row>
    <row r="31" spans="1:17" ht="12.75" customHeight="1">
      <c r="A31" s="248" t="s">
        <v>238</v>
      </c>
      <c r="B31" s="684">
        <v>43449016606</v>
      </c>
      <c r="C31" s="669" t="s">
        <v>1143</v>
      </c>
      <c r="D31" s="669" t="s">
        <v>236</v>
      </c>
      <c r="E31" s="249" t="s">
        <v>222</v>
      </c>
      <c r="F31" s="249"/>
      <c r="G31" s="251">
        <v>61626591.229999997</v>
      </c>
      <c r="H31" s="252">
        <v>93.177108769806722</v>
      </c>
      <c r="I31" s="253">
        <v>62241173.990000002</v>
      </c>
      <c r="J31" s="254">
        <v>94.179079932699622</v>
      </c>
      <c r="K31" s="250">
        <v>-9.8742154204666255E-3</v>
      </c>
      <c r="L31" s="250">
        <v>-1.0638999272544525E-2</v>
      </c>
      <c r="M31" s="564"/>
      <c r="N31" s="632"/>
      <c r="O31" s="330"/>
      <c r="P31" s="330"/>
      <c r="Q31" s="330"/>
    </row>
    <row r="32" spans="1:17" ht="12.75" customHeight="1">
      <c r="A32" s="248" t="s">
        <v>239</v>
      </c>
      <c r="B32" s="684" t="s">
        <v>1293</v>
      </c>
      <c r="C32" s="669" t="s">
        <v>1144</v>
      </c>
      <c r="D32" s="669" t="s">
        <v>236</v>
      </c>
      <c r="E32" s="249" t="s">
        <v>223</v>
      </c>
      <c r="F32" s="249"/>
      <c r="G32" s="251">
        <v>418581129.91000003</v>
      </c>
      <c r="H32" s="252">
        <v>143.6647453296105</v>
      </c>
      <c r="I32" s="253">
        <v>389522466.06</v>
      </c>
      <c r="J32" s="254">
        <v>143.62032520684264</v>
      </c>
      <c r="K32" s="250">
        <v>7.4600739063723109E-2</v>
      </c>
      <c r="L32" s="250">
        <v>3.0928855441514358E-4</v>
      </c>
      <c r="M32" s="564"/>
      <c r="N32" s="632"/>
      <c r="O32" s="330"/>
      <c r="P32" s="330"/>
      <c r="Q32" s="330"/>
    </row>
    <row r="33" spans="1:17" ht="12.75" customHeight="1">
      <c r="A33" s="248" t="s">
        <v>240</v>
      </c>
      <c r="B33" s="684" t="s">
        <v>1294</v>
      </c>
      <c r="C33" s="669" t="s">
        <v>1145</v>
      </c>
      <c r="D33" s="669" t="s">
        <v>236</v>
      </c>
      <c r="E33" s="249" t="s">
        <v>232</v>
      </c>
      <c r="F33" s="249"/>
      <c r="G33" s="251">
        <v>83459781.980000004</v>
      </c>
      <c r="H33" s="252">
        <v>1174.479571593427</v>
      </c>
      <c r="I33" s="253">
        <v>77937367.620000005</v>
      </c>
      <c r="J33" s="254">
        <v>1169.9736108447948</v>
      </c>
      <c r="K33" s="250">
        <v>7.0857080866853162E-2</v>
      </c>
      <c r="L33" s="250">
        <v>3.8513353693323538E-3</v>
      </c>
      <c r="M33" s="564"/>
      <c r="N33" s="632"/>
      <c r="O33" s="330"/>
      <c r="P33" s="330"/>
      <c r="Q33" s="330"/>
    </row>
    <row r="34" spans="1:17" ht="12.75" customHeight="1">
      <c r="A34" s="248" t="s">
        <v>241</v>
      </c>
      <c r="B34" s="684">
        <v>99792542550</v>
      </c>
      <c r="C34" s="669" t="s">
        <v>1146</v>
      </c>
      <c r="D34" s="669" t="s">
        <v>242</v>
      </c>
      <c r="E34" s="249" t="s">
        <v>222</v>
      </c>
      <c r="F34" s="249"/>
      <c r="G34" s="251">
        <v>42888667.549999997</v>
      </c>
      <c r="H34" s="252">
        <v>96.220110980461868</v>
      </c>
      <c r="I34" s="253">
        <v>46427577.159999996</v>
      </c>
      <c r="J34" s="254">
        <v>96.695240223901948</v>
      </c>
      <c r="K34" s="250">
        <v>-7.6224300867652639E-2</v>
      </c>
      <c r="L34" s="250">
        <v>-4.9136776778246904E-3</v>
      </c>
      <c r="M34" s="564"/>
      <c r="N34" s="632"/>
      <c r="O34" s="330"/>
      <c r="P34" s="330"/>
      <c r="Q34" s="330"/>
    </row>
    <row r="35" spans="1:17" ht="12.75" customHeight="1">
      <c r="A35" s="248" t="s">
        <v>243</v>
      </c>
      <c r="B35" s="684">
        <v>18293495623</v>
      </c>
      <c r="C35" s="669" t="s">
        <v>1147</v>
      </c>
      <c r="D35" s="669" t="s">
        <v>242</v>
      </c>
      <c r="E35" s="249" t="s">
        <v>223</v>
      </c>
      <c r="F35" s="249"/>
      <c r="G35" s="251">
        <v>229776900.44999999</v>
      </c>
      <c r="H35" s="252">
        <v>152.27011210394232</v>
      </c>
      <c r="I35" s="253">
        <v>223878548.31</v>
      </c>
      <c r="J35" s="254">
        <v>152.22740573838865</v>
      </c>
      <c r="K35" s="250">
        <v>2.6346213983095224E-2</v>
      </c>
      <c r="L35" s="250">
        <v>2.8054321327042331E-4</v>
      </c>
      <c r="M35" s="564"/>
      <c r="N35" s="632"/>
      <c r="O35" s="330"/>
      <c r="P35" s="330"/>
      <c r="Q35" s="330"/>
    </row>
    <row r="36" spans="1:17" ht="12.75" customHeight="1">
      <c r="A36" s="248" t="s">
        <v>244</v>
      </c>
      <c r="B36" s="684">
        <v>22443293291</v>
      </c>
      <c r="C36" s="669" t="s">
        <v>1148</v>
      </c>
      <c r="D36" s="669" t="s">
        <v>242</v>
      </c>
      <c r="E36" s="249" t="s">
        <v>232</v>
      </c>
      <c r="F36" s="249"/>
      <c r="G36" s="251">
        <v>30269457.710000001</v>
      </c>
      <c r="H36" s="252">
        <v>106.02002578479137</v>
      </c>
      <c r="I36" s="253">
        <v>30641801.739999998</v>
      </c>
      <c r="J36" s="254">
        <v>106.67749503513086</v>
      </c>
      <c r="K36" s="250">
        <v>-1.2151505748891345E-2</v>
      </c>
      <c r="L36" s="250">
        <v>-6.1631485640244454E-3</v>
      </c>
      <c r="M36" s="564"/>
      <c r="N36" s="632"/>
      <c r="O36" s="330"/>
      <c r="P36" s="330"/>
      <c r="Q36" s="330"/>
    </row>
    <row r="37" spans="1:17" ht="12.75" customHeight="1">
      <c r="A37" s="248" t="s">
        <v>245</v>
      </c>
      <c r="B37" s="684">
        <v>61691616181</v>
      </c>
      <c r="C37" s="669" t="s">
        <v>1149</v>
      </c>
      <c r="D37" s="669" t="s">
        <v>242</v>
      </c>
      <c r="E37" s="249" t="s">
        <v>221</v>
      </c>
      <c r="F37" s="249"/>
      <c r="G37" s="251">
        <v>59540369.969999999</v>
      </c>
      <c r="H37" s="252">
        <v>83.155312139983081</v>
      </c>
      <c r="I37" s="253">
        <v>59840949.75</v>
      </c>
      <c r="J37" s="254">
        <v>83.582617431607176</v>
      </c>
      <c r="K37" s="250">
        <v>-5.0229780987057771E-3</v>
      </c>
      <c r="L37" s="250">
        <v>-5.1123703080218075E-3</v>
      </c>
      <c r="M37" s="564"/>
      <c r="N37" s="632"/>
      <c r="O37" s="330"/>
      <c r="P37" s="330"/>
      <c r="Q37" s="330"/>
    </row>
    <row r="38" spans="1:17" ht="12.75" customHeight="1">
      <c r="A38" s="248" t="s">
        <v>1443</v>
      </c>
      <c r="B38" s="684">
        <v>28385569732</v>
      </c>
      <c r="C38" s="669" t="s">
        <v>1150</v>
      </c>
      <c r="D38" s="669" t="s">
        <v>246</v>
      </c>
      <c r="E38" s="249" t="s">
        <v>221</v>
      </c>
      <c r="F38" s="249"/>
      <c r="G38" s="251"/>
      <c r="H38" s="252"/>
      <c r="I38" s="253">
        <v>5039476.22</v>
      </c>
      <c r="J38" s="254">
        <v>328.57344492551698</v>
      </c>
      <c r="K38" s="250" t="s">
        <v>1032</v>
      </c>
      <c r="L38" s="250" t="s">
        <v>1032</v>
      </c>
      <c r="M38" s="564"/>
      <c r="N38" s="632"/>
      <c r="O38" s="330"/>
      <c r="P38" s="330"/>
      <c r="Q38" s="330"/>
    </row>
    <row r="39" spans="1:17" ht="12.75" customHeight="1">
      <c r="A39" s="248" t="s">
        <v>1368</v>
      </c>
      <c r="B39" s="684">
        <v>48827873221</v>
      </c>
      <c r="C39" s="669" t="s">
        <v>1153</v>
      </c>
      <c r="D39" s="669" t="s">
        <v>762</v>
      </c>
      <c r="E39" s="249" t="s">
        <v>232</v>
      </c>
      <c r="F39" s="249" t="s">
        <v>804</v>
      </c>
      <c r="G39" s="253">
        <v>143355299.89289999</v>
      </c>
      <c r="H39" s="254">
        <v>1574.7811999999999</v>
      </c>
      <c r="I39" s="253">
        <v>132807332.3849</v>
      </c>
      <c r="J39" s="254">
        <v>1567.8984</v>
      </c>
      <c r="K39" s="250">
        <v>7.9423080929222012E-2</v>
      </c>
      <c r="L39" s="250">
        <v>4.3898252590854892E-3</v>
      </c>
      <c r="M39" s="564"/>
      <c r="N39" s="632"/>
      <c r="O39" s="330"/>
      <c r="P39" s="330"/>
      <c r="Q39" s="330"/>
    </row>
    <row r="40" spans="1:17" ht="12.75" customHeight="1">
      <c r="A40" s="248"/>
      <c r="B40" s="684"/>
      <c r="C40" s="669"/>
      <c r="D40" s="669"/>
      <c r="E40" s="249"/>
      <c r="F40" s="249" t="s">
        <v>805</v>
      </c>
      <c r="G40" s="253">
        <v>21766777.507100001</v>
      </c>
      <c r="H40" s="254">
        <v>1561.5708999999999</v>
      </c>
      <c r="I40" s="253">
        <v>16863293.425099999</v>
      </c>
      <c r="J40" s="254">
        <v>1555.3878</v>
      </c>
      <c r="K40" s="250">
        <v>0.29077855424738441</v>
      </c>
      <c r="L40" s="250">
        <v>3.9752787054134764E-3</v>
      </c>
      <c r="M40" s="564"/>
      <c r="N40" s="632"/>
      <c r="O40" s="330"/>
      <c r="P40" s="330"/>
      <c r="Q40" s="330"/>
    </row>
    <row r="41" spans="1:17" ht="12.75" customHeight="1">
      <c r="A41" s="248" t="s">
        <v>1369</v>
      </c>
      <c r="B41" s="685" t="s">
        <v>1303</v>
      </c>
      <c r="C41" s="670" t="s">
        <v>1154</v>
      </c>
      <c r="D41" s="670" t="s">
        <v>762</v>
      </c>
      <c r="E41" s="249" t="s">
        <v>221</v>
      </c>
      <c r="F41" s="249" t="s">
        <v>804</v>
      </c>
      <c r="G41" s="251">
        <v>41992073.2139</v>
      </c>
      <c r="H41" s="678">
        <v>694.79280000000006</v>
      </c>
      <c r="I41" s="253">
        <v>40663087.756800003</v>
      </c>
      <c r="J41" s="263">
        <v>688.91890000000001</v>
      </c>
      <c r="K41" s="250">
        <v>3.2682846542507082E-2</v>
      </c>
      <c r="L41" s="679">
        <v>8.5262575899718307E-3</v>
      </c>
      <c r="M41" s="564"/>
      <c r="N41" s="632"/>
      <c r="O41" s="330"/>
      <c r="P41" s="330"/>
      <c r="Q41" s="330"/>
    </row>
    <row r="42" spans="1:17" ht="12.75" customHeight="1">
      <c r="A42" s="248"/>
      <c r="B42" s="685"/>
      <c r="C42" s="670"/>
      <c r="D42" s="670"/>
      <c r="E42" s="249"/>
      <c r="F42" s="249" t="s">
        <v>805</v>
      </c>
      <c r="G42" s="251">
        <v>3082419.0460999999</v>
      </c>
      <c r="H42" s="678">
        <v>682.51189999999997</v>
      </c>
      <c r="I42" s="253">
        <v>3260767.3232</v>
      </c>
      <c r="J42" s="263">
        <v>677.29179999999997</v>
      </c>
      <c r="K42" s="250">
        <v>-5.469518656883976E-2</v>
      </c>
      <c r="L42" s="679">
        <v>7.7073131551275154E-3</v>
      </c>
      <c r="M42" s="564"/>
      <c r="N42" s="632"/>
      <c r="O42" s="330"/>
      <c r="P42" s="330"/>
      <c r="Q42" s="330"/>
    </row>
    <row r="43" spans="1:17" ht="12.75" customHeight="1">
      <c r="A43" s="248" t="s">
        <v>1068</v>
      </c>
      <c r="B43" s="685" t="s">
        <v>1304</v>
      </c>
      <c r="C43" s="670" t="s">
        <v>1155</v>
      </c>
      <c r="D43" s="670" t="s">
        <v>762</v>
      </c>
      <c r="E43" s="249" t="s">
        <v>221</v>
      </c>
      <c r="F43" s="249"/>
      <c r="G43" s="251">
        <v>741046.94</v>
      </c>
      <c r="H43" s="678">
        <v>93.918933981921839</v>
      </c>
      <c r="I43" s="253">
        <v>746065.55</v>
      </c>
      <c r="J43" s="263">
        <v>94.56679487242539</v>
      </c>
      <c r="K43" s="250">
        <v>-6.7267681774075827E-3</v>
      </c>
      <c r="L43" s="679">
        <v>-6.8508284686770171E-3</v>
      </c>
      <c r="M43" s="564"/>
      <c r="N43" s="632"/>
      <c r="O43" s="330"/>
      <c r="P43" s="330"/>
      <c r="Q43" s="330"/>
    </row>
    <row r="44" spans="1:17" ht="12.75" customHeight="1">
      <c r="A44" s="248" t="s">
        <v>1018</v>
      </c>
      <c r="B44" s="685">
        <v>74643964821</v>
      </c>
      <c r="C44" s="670" t="s">
        <v>1156</v>
      </c>
      <c r="D44" s="670" t="s">
        <v>762</v>
      </c>
      <c r="E44" s="249" t="s">
        <v>223</v>
      </c>
      <c r="F44" s="249"/>
      <c r="G44" s="251">
        <v>237910108.03</v>
      </c>
      <c r="H44" s="678">
        <v>129.63511039719953</v>
      </c>
      <c r="I44" s="253">
        <v>230419002.33000001</v>
      </c>
      <c r="J44" s="263">
        <v>129.60394553596933</v>
      </c>
      <c r="K44" s="250">
        <v>3.2510798259908436E-2</v>
      </c>
      <c r="L44" s="679">
        <v>2.404622876357454E-4</v>
      </c>
      <c r="M44" s="564"/>
      <c r="N44" s="632"/>
      <c r="O44" s="330"/>
      <c r="P44" s="330"/>
      <c r="Q44" s="330"/>
    </row>
    <row r="45" spans="1:17" ht="12.75" customHeight="1">
      <c r="A45" s="332" t="s">
        <v>1370</v>
      </c>
      <c r="B45" s="685" t="s">
        <v>1295</v>
      </c>
      <c r="C45" s="670" t="s">
        <v>1157</v>
      </c>
      <c r="D45" s="670" t="s">
        <v>762</v>
      </c>
      <c r="E45" s="249" t="s">
        <v>688</v>
      </c>
      <c r="F45" s="249"/>
      <c r="G45" s="251">
        <v>53738101.119999997</v>
      </c>
      <c r="H45" s="252">
        <v>7.6577238116250248</v>
      </c>
      <c r="I45" s="253">
        <v>60223079.090000004</v>
      </c>
      <c r="J45" s="254">
        <v>7.6444497262688271</v>
      </c>
      <c r="K45" s="250">
        <v>-0.10768260387863215</v>
      </c>
      <c r="L45" s="250">
        <v>1.7364343846206776E-3</v>
      </c>
      <c r="M45" s="564"/>
      <c r="N45" s="632"/>
      <c r="O45" s="330"/>
      <c r="P45" s="330"/>
      <c r="Q45" s="330"/>
    </row>
    <row r="46" spans="1:17" ht="12.75" customHeight="1">
      <c r="A46" s="332" t="s">
        <v>1069</v>
      </c>
      <c r="B46" s="685">
        <v>42208006476</v>
      </c>
      <c r="C46" s="670" t="s">
        <v>1158</v>
      </c>
      <c r="D46" s="670" t="s">
        <v>762</v>
      </c>
      <c r="E46" s="249" t="s">
        <v>688</v>
      </c>
      <c r="F46" s="249"/>
      <c r="G46" s="251">
        <v>40094879.600000001</v>
      </c>
      <c r="H46" s="252">
        <v>7.5142228061650744</v>
      </c>
      <c r="I46" s="253">
        <v>113036915.5</v>
      </c>
      <c r="J46" s="254">
        <v>7.2055944866831725</v>
      </c>
      <c r="K46" s="250">
        <v>-0.64529393408651536</v>
      </c>
      <c r="L46" s="250">
        <v>4.2831763576521631E-2</v>
      </c>
      <c r="M46" s="564"/>
      <c r="N46" s="632"/>
      <c r="O46" s="330"/>
      <c r="P46" s="330"/>
      <c r="Q46" s="330"/>
    </row>
    <row r="47" spans="1:17" ht="12.75" customHeight="1">
      <c r="A47" s="332" t="s">
        <v>1445</v>
      </c>
      <c r="B47" s="685">
        <v>16642777540</v>
      </c>
      <c r="C47" s="670" t="s">
        <v>1151</v>
      </c>
      <c r="D47" s="670" t="s">
        <v>1079</v>
      </c>
      <c r="E47" s="249" t="s">
        <v>221</v>
      </c>
      <c r="F47" s="249"/>
      <c r="G47" s="251">
        <v>9671595.3599999994</v>
      </c>
      <c r="H47" s="252">
        <v>531.25631693182027</v>
      </c>
      <c r="I47" s="253">
        <v>4496105.46</v>
      </c>
      <c r="J47" s="263">
        <v>517.7841270872251</v>
      </c>
      <c r="K47" s="250">
        <v>1.1511050944076384</v>
      </c>
      <c r="L47" s="250">
        <v>2.6018931712685767E-2</v>
      </c>
      <c r="M47" s="564"/>
      <c r="N47" s="632"/>
      <c r="O47" s="330"/>
      <c r="P47" s="330"/>
      <c r="Q47" s="330"/>
    </row>
    <row r="48" spans="1:17" ht="12.75" customHeight="1">
      <c r="A48" s="332" t="s">
        <v>1446</v>
      </c>
      <c r="B48" s="685">
        <v>44832307529</v>
      </c>
      <c r="C48" s="670" t="s">
        <v>1152</v>
      </c>
      <c r="D48" s="670" t="s">
        <v>1079</v>
      </c>
      <c r="E48" s="249" t="s">
        <v>221</v>
      </c>
      <c r="F48" s="249"/>
      <c r="G48" s="251">
        <v>26181911.09</v>
      </c>
      <c r="H48" s="252">
        <v>842.10853016574731</v>
      </c>
      <c r="I48" s="253">
        <v>27613362.73</v>
      </c>
      <c r="J48" s="263">
        <v>871.91414257105964</v>
      </c>
      <c r="K48" s="250">
        <v>-5.1839091602010057E-2</v>
      </c>
      <c r="L48" s="250">
        <v>-3.4184113951200468E-2</v>
      </c>
      <c r="M48" s="564"/>
      <c r="N48" s="632"/>
      <c r="O48" s="330"/>
      <c r="P48" s="330"/>
      <c r="Q48" s="330"/>
    </row>
    <row r="49" spans="1:17" ht="12.75" customHeight="1">
      <c r="A49" s="332" t="s">
        <v>1447</v>
      </c>
      <c r="B49" s="684">
        <v>66973781540</v>
      </c>
      <c r="C49" s="669" t="s">
        <v>1159</v>
      </c>
      <c r="D49" s="669" t="s">
        <v>1079</v>
      </c>
      <c r="E49" s="249" t="s">
        <v>222</v>
      </c>
      <c r="F49" s="249"/>
      <c r="G49" s="251">
        <v>11484519.9902</v>
      </c>
      <c r="H49" s="252">
        <v>121.93192741909145</v>
      </c>
      <c r="I49" s="253">
        <v>11514638.521199999</v>
      </c>
      <c r="J49" s="254">
        <v>122.31749702419754</v>
      </c>
      <c r="K49" s="250">
        <v>-2.6156731663392607E-3</v>
      </c>
      <c r="L49" s="250">
        <v>-3.1522031964880126E-3</v>
      </c>
      <c r="M49" s="564"/>
      <c r="N49" s="632"/>
      <c r="O49" s="330"/>
      <c r="P49" s="330"/>
      <c r="Q49" s="330"/>
    </row>
    <row r="50" spans="1:17" ht="12.75" customHeight="1">
      <c r="A50" s="248" t="s">
        <v>247</v>
      </c>
      <c r="B50" s="684">
        <v>30082084002</v>
      </c>
      <c r="C50" s="669" t="s">
        <v>1160</v>
      </c>
      <c r="D50" s="669" t="s">
        <v>1079</v>
      </c>
      <c r="E50" s="249" t="s">
        <v>688</v>
      </c>
      <c r="F50" s="249"/>
      <c r="G50" s="253">
        <v>6091076.6399999997</v>
      </c>
      <c r="H50" s="254">
        <v>8.2121131832323577</v>
      </c>
      <c r="I50" s="253">
        <v>6028222.4900000002</v>
      </c>
      <c r="J50" s="254">
        <v>7.8930793848657634</v>
      </c>
      <c r="K50" s="250">
        <v>1.042664734161125E-2</v>
      </c>
      <c r="L50" s="250">
        <v>4.0419433634268476E-2</v>
      </c>
      <c r="M50" s="564"/>
      <c r="N50" s="632"/>
      <c r="O50" s="330"/>
      <c r="P50" s="330"/>
      <c r="Q50" s="330"/>
    </row>
    <row r="51" spans="1:17" ht="12.75" customHeight="1">
      <c r="A51" s="247" t="s">
        <v>248</v>
      </c>
      <c r="B51" s="684">
        <v>30290598804</v>
      </c>
      <c r="C51" s="669" t="s">
        <v>1161</v>
      </c>
      <c r="D51" s="669" t="s">
        <v>1079</v>
      </c>
      <c r="E51" s="259" t="s">
        <v>221</v>
      </c>
      <c r="F51" s="259"/>
      <c r="G51" s="253">
        <v>20573746.77</v>
      </c>
      <c r="H51" s="254">
        <v>5.1821463580286418</v>
      </c>
      <c r="I51" s="253">
        <v>20127826.93</v>
      </c>
      <c r="J51" s="254">
        <v>5.1167770298078388</v>
      </c>
      <c r="K51" s="250">
        <v>2.2154395581341468E-2</v>
      </c>
      <c r="L51" s="250">
        <v>1.2775488914211763E-2</v>
      </c>
      <c r="M51" s="564"/>
      <c r="N51" s="632"/>
      <c r="O51" s="330"/>
      <c r="P51" s="330"/>
      <c r="Q51" s="330"/>
    </row>
    <row r="52" spans="1:17" ht="12.75" customHeight="1">
      <c r="A52" s="332" t="s">
        <v>249</v>
      </c>
      <c r="B52" s="684">
        <v>86292133603</v>
      </c>
      <c r="C52" s="669" t="s">
        <v>1162</v>
      </c>
      <c r="D52" s="669" t="s">
        <v>1079</v>
      </c>
      <c r="E52" s="259" t="s">
        <v>688</v>
      </c>
      <c r="F52" s="259"/>
      <c r="G52" s="253">
        <v>5943213.4900000002</v>
      </c>
      <c r="H52" s="254">
        <v>13.384176219971778</v>
      </c>
      <c r="I52" s="253">
        <v>6311360.0899999999</v>
      </c>
      <c r="J52" s="254">
        <v>13.499105595611363</v>
      </c>
      <c r="K52" s="250">
        <v>-5.83307868272811E-2</v>
      </c>
      <c r="L52" s="250">
        <v>-8.5138511455862265E-3</v>
      </c>
      <c r="M52" s="564"/>
      <c r="N52" s="632"/>
      <c r="O52" s="330"/>
      <c r="P52" s="330"/>
      <c r="Q52" s="330"/>
    </row>
    <row r="53" spans="1:17" ht="12.75" customHeight="1">
      <c r="A53" s="332" t="s">
        <v>250</v>
      </c>
      <c r="B53" s="684" t="s">
        <v>1296</v>
      </c>
      <c r="C53" s="669" t="s">
        <v>1163</v>
      </c>
      <c r="D53" s="669" t="s">
        <v>1079</v>
      </c>
      <c r="E53" s="259" t="s">
        <v>221</v>
      </c>
      <c r="F53" s="259"/>
      <c r="G53" s="253">
        <v>66718355.079999998</v>
      </c>
      <c r="H53" s="254">
        <v>18.119996162195569</v>
      </c>
      <c r="I53" s="253">
        <v>68125177.140000001</v>
      </c>
      <c r="J53" s="254">
        <v>18.341232136878123</v>
      </c>
      <c r="K53" s="250">
        <v>-2.0650545349906735E-2</v>
      </c>
      <c r="L53" s="250">
        <v>-1.2062219867863821E-2</v>
      </c>
      <c r="M53" s="564"/>
      <c r="N53" s="632"/>
      <c r="O53" s="330"/>
      <c r="P53" s="330"/>
      <c r="Q53" s="330"/>
    </row>
    <row r="54" spans="1:17" ht="12.75" customHeight="1">
      <c r="A54" s="332" t="s">
        <v>251</v>
      </c>
      <c r="B54" s="684">
        <v>10423796399</v>
      </c>
      <c r="C54" s="669" t="s">
        <v>1164</v>
      </c>
      <c r="D54" s="669" t="s">
        <v>1079</v>
      </c>
      <c r="E54" s="259" t="s">
        <v>223</v>
      </c>
      <c r="F54" s="259"/>
      <c r="G54" s="253">
        <v>207267048.34</v>
      </c>
      <c r="H54" s="254">
        <v>1357.0935359878904</v>
      </c>
      <c r="I54" s="253">
        <v>204773478.38</v>
      </c>
      <c r="J54" s="254">
        <v>1355.6219130599679</v>
      </c>
      <c r="K54" s="250">
        <v>1.2177211520393527E-2</v>
      </c>
      <c r="L54" s="250">
        <v>1.0855703303001007E-3</v>
      </c>
      <c r="M54" s="564"/>
      <c r="N54" s="632"/>
      <c r="O54" s="330"/>
      <c r="P54" s="330"/>
      <c r="Q54" s="330"/>
    </row>
    <row r="55" spans="1:17" ht="12.75" customHeight="1">
      <c r="A55" s="248" t="s">
        <v>623</v>
      </c>
      <c r="B55" s="684">
        <v>89809469629</v>
      </c>
      <c r="C55" s="669" t="s">
        <v>1165</v>
      </c>
      <c r="D55" s="669" t="s">
        <v>252</v>
      </c>
      <c r="E55" s="249" t="s">
        <v>223</v>
      </c>
      <c r="F55" s="249"/>
      <c r="G55" s="251">
        <v>106160680.64</v>
      </c>
      <c r="H55" s="252">
        <v>772.18381474914077</v>
      </c>
      <c r="I55" s="253">
        <v>77456437.430000007</v>
      </c>
      <c r="J55" s="254">
        <v>769.8495056778778</v>
      </c>
      <c r="K55" s="250">
        <v>0.37058563706781622</v>
      </c>
      <c r="L55" s="250">
        <v>3.0321628500722397E-3</v>
      </c>
      <c r="M55" s="564"/>
      <c r="N55" s="632"/>
      <c r="O55" s="330"/>
      <c r="P55" s="330"/>
      <c r="Q55" s="330"/>
    </row>
    <row r="56" spans="1:17" ht="12.75" customHeight="1">
      <c r="A56" s="248" t="s">
        <v>1070</v>
      </c>
      <c r="B56" s="684">
        <v>85535430386</v>
      </c>
      <c r="C56" s="669" t="s">
        <v>1166</v>
      </c>
      <c r="D56" s="669" t="s">
        <v>252</v>
      </c>
      <c r="E56" s="249" t="s">
        <v>221</v>
      </c>
      <c r="F56" s="249"/>
      <c r="G56" s="251">
        <v>108349558.79000001</v>
      </c>
      <c r="H56" s="252">
        <v>39.866295181564297</v>
      </c>
      <c r="I56" s="253">
        <v>109048375.70999999</v>
      </c>
      <c r="J56" s="254">
        <v>40.095496838189661</v>
      </c>
      <c r="K56" s="250">
        <v>-6.4083203023436175E-3</v>
      </c>
      <c r="L56" s="250">
        <v>-5.7163939768681837E-3</v>
      </c>
      <c r="M56" s="564"/>
      <c r="N56" s="632"/>
      <c r="O56" s="330"/>
      <c r="P56" s="330"/>
      <c r="Q56" s="330"/>
    </row>
    <row r="57" spans="1:17" ht="12.75" customHeight="1">
      <c r="A57" s="248" t="s">
        <v>253</v>
      </c>
      <c r="B57" s="684">
        <v>40425097619</v>
      </c>
      <c r="C57" s="669" t="s">
        <v>1167</v>
      </c>
      <c r="D57" s="669" t="s">
        <v>252</v>
      </c>
      <c r="E57" s="249" t="s">
        <v>221</v>
      </c>
      <c r="F57" s="249"/>
      <c r="G57" s="251">
        <v>10810889.810000001</v>
      </c>
      <c r="H57" s="252">
        <v>656.70270928741263</v>
      </c>
      <c r="I57" s="253">
        <v>11055162.43</v>
      </c>
      <c r="J57" s="254">
        <v>665.83939751231355</v>
      </c>
      <c r="K57" s="250">
        <v>-2.2095796560810843E-2</v>
      </c>
      <c r="L57" s="250">
        <v>-1.3722060092924981E-2</v>
      </c>
      <c r="M57" s="564"/>
      <c r="N57" s="632"/>
      <c r="O57" s="330"/>
      <c r="P57" s="330"/>
      <c r="Q57" s="330"/>
    </row>
    <row r="58" spans="1:17" ht="12.75" customHeight="1">
      <c r="A58" s="248" t="s">
        <v>1083</v>
      </c>
      <c r="B58" s="684">
        <v>55749429688</v>
      </c>
      <c r="C58" s="669" t="s">
        <v>1168</v>
      </c>
      <c r="D58" s="669" t="s">
        <v>252</v>
      </c>
      <c r="E58" s="249" t="s">
        <v>688</v>
      </c>
      <c r="F58" s="249"/>
      <c r="G58" s="251">
        <v>31236556.91</v>
      </c>
      <c r="H58" s="252">
        <v>744.32977560878044</v>
      </c>
      <c r="I58" s="253">
        <v>31242488.739999998</v>
      </c>
      <c r="J58" s="254">
        <v>744.47112402005291</v>
      </c>
      <c r="K58" s="250">
        <v>-1.8986419581878966E-4</v>
      </c>
      <c r="L58" s="250">
        <v>-1.8986419581890068E-4</v>
      </c>
      <c r="M58" s="564"/>
      <c r="N58" s="632"/>
      <c r="O58" s="330"/>
      <c r="P58" s="330"/>
      <c r="Q58" s="330"/>
    </row>
    <row r="59" spans="1:17" ht="12.75" customHeight="1">
      <c r="A59" s="248" t="s">
        <v>254</v>
      </c>
      <c r="B59" s="684">
        <v>61515780704</v>
      </c>
      <c r="C59" s="669" t="s">
        <v>1169</v>
      </c>
      <c r="D59" s="669" t="s">
        <v>252</v>
      </c>
      <c r="E59" s="249" t="s">
        <v>223</v>
      </c>
      <c r="F59" s="249"/>
      <c r="G59" s="251">
        <v>410701121.82999998</v>
      </c>
      <c r="H59" s="252">
        <v>133.21290715833422</v>
      </c>
      <c r="I59" s="253">
        <v>399263166.98000002</v>
      </c>
      <c r="J59" s="254">
        <v>133.19428612016395</v>
      </c>
      <c r="K59" s="250">
        <v>2.8647658476778304E-2</v>
      </c>
      <c r="L59" s="250">
        <v>1.3980358101450818E-4</v>
      </c>
      <c r="M59" s="564"/>
      <c r="N59" s="632"/>
      <c r="O59" s="330"/>
      <c r="P59" s="330"/>
      <c r="Q59" s="330"/>
    </row>
    <row r="60" spans="1:17" ht="12.75" customHeight="1">
      <c r="A60" s="248" t="s">
        <v>255</v>
      </c>
      <c r="B60" s="684">
        <v>16128752508</v>
      </c>
      <c r="C60" s="669" t="s">
        <v>1170</v>
      </c>
      <c r="D60" s="669" t="s">
        <v>252</v>
      </c>
      <c r="E60" s="249" t="s">
        <v>222</v>
      </c>
      <c r="F60" s="249"/>
      <c r="G60" s="251">
        <v>39429496.859999999</v>
      </c>
      <c r="H60" s="252">
        <v>103.39299082938516</v>
      </c>
      <c r="I60" s="253">
        <v>39039471.729999997</v>
      </c>
      <c r="J60" s="254">
        <v>101.99741004274695</v>
      </c>
      <c r="K60" s="250">
        <v>9.990532984089695E-3</v>
      </c>
      <c r="L60" s="250">
        <v>1.3682511997641145E-2</v>
      </c>
      <c r="M60" s="564"/>
      <c r="N60" s="632"/>
      <c r="O60" s="330"/>
      <c r="P60" s="330"/>
      <c r="Q60" s="330"/>
    </row>
    <row r="61" spans="1:17" ht="12.75" customHeight="1">
      <c r="A61" s="248" t="s">
        <v>256</v>
      </c>
      <c r="B61" s="684" t="s">
        <v>1297</v>
      </c>
      <c r="C61" s="669" t="s">
        <v>1171</v>
      </c>
      <c r="D61" s="669" t="s">
        <v>257</v>
      </c>
      <c r="E61" s="249" t="s">
        <v>232</v>
      </c>
      <c r="F61" s="249"/>
      <c r="G61" s="251">
        <v>398065628.94999999</v>
      </c>
      <c r="H61" s="252">
        <v>954.79460207292243</v>
      </c>
      <c r="I61" s="253">
        <v>396648178.75</v>
      </c>
      <c r="J61" s="254">
        <v>951.16781428957586</v>
      </c>
      <c r="K61" s="250">
        <v>3.5735704232071619E-3</v>
      </c>
      <c r="L61" s="250">
        <v>3.8129841326215441E-3</v>
      </c>
      <c r="M61" s="564"/>
      <c r="N61" s="632"/>
      <c r="O61" s="330"/>
      <c r="P61" s="330"/>
      <c r="Q61" s="330"/>
    </row>
    <row r="62" spans="1:17" ht="12.75" customHeight="1">
      <c r="A62" s="248" t="s">
        <v>1071</v>
      </c>
      <c r="B62" s="684">
        <v>97407922886</v>
      </c>
      <c r="C62" s="669" t="s">
        <v>1172</v>
      </c>
      <c r="D62" s="669" t="s">
        <v>257</v>
      </c>
      <c r="E62" s="249" t="s">
        <v>232</v>
      </c>
      <c r="F62" s="249"/>
      <c r="G62" s="251">
        <v>115355487.20999999</v>
      </c>
      <c r="H62" s="252">
        <v>808.67969407569217</v>
      </c>
      <c r="I62" s="253">
        <v>115178087.27</v>
      </c>
      <c r="J62" s="254">
        <v>808.26636191810007</v>
      </c>
      <c r="K62" s="250">
        <v>1.5402230077334877E-3</v>
      </c>
      <c r="L62" s="250">
        <v>5.1138112021775761E-4</v>
      </c>
      <c r="M62" s="564"/>
      <c r="N62" s="632"/>
      <c r="O62" s="330"/>
      <c r="P62" s="330"/>
      <c r="Q62" s="330"/>
    </row>
    <row r="63" spans="1:17" ht="12.75" customHeight="1">
      <c r="A63" s="248" t="s">
        <v>1371</v>
      </c>
      <c r="B63" s="684" t="s">
        <v>1298</v>
      </c>
      <c r="C63" s="669" t="s">
        <v>1301</v>
      </c>
      <c r="D63" s="669" t="s">
        <v>257</v>
      </c>
      <c r="E63" s="249" t="s">
        <v>232</v>
      </c>
      <c r="F63" s="249" t="s">
        <v>804</v>
      </c>
      <c r="G63" s="251">
        <v>24945232.004500002</v>
      </c>
      <c r="H63" s="252">
        <v>680.27670000000001</v>
      </c>
      <c r="I63" s="253"/>
      <c r="J63" s="254"/>
      <c r="K63" s="250"/>
      <c r="L63" s="250"/>
      <c r="M63" s="564"/>
      <c r="N63" s="632"/>
      <c r="O63" s="330"/>
      <c r="P63" s="330"/>
      <c r="Q63" s="330"/>
    </row>
    <row r="64" spans="1:17" ht="12.75" customHeight="1">
      <c r="A64" s="248"/>
      <c r="B64" s="684"/>
      <c r="C64" s="669"/>
      <c r="D64" s="669"/>
      <c r="E64" s="249"/>
      <c r="F64" s="249" t="s">
        <v>805</v>
      </c>
      <c r="G64" s="251">
        <v>11038120.3617</v>
      </c>
      <c r="H64" s="252">
        <v>680.23230000000001</v>
      </c>
      <c r="I64" s="253"/>
      <c r="J64" s="254"/>
      <c r="K64" s="250"/>
      <c r="L64" s="250"/>
      <c r="M64" s="564"/>
      <c r="N64" s="632"/>
      <c r="O64" s="330"/>
      <c r="P64" s="330"/>
      <c r="Q64" s="330"/>
    </row>
    <row r="65" spans="1:17" ht="12.75" customHeight="1">
      <c r="A65" s="248"/>
      <c r="B65" s="684"/>
      <c r="C65" s="669"/>
      <c r="D65" s="669"/>
      <c r="E65" s="249"/>
      <c r="F65" s="249" t="s">
        <v>806</v>
      </c>
      <c r="G65" s="251">
        <v>1779752.7238</v>
      </c>
      <c r="H65" s="252">
        <v>680.1925</v>
      </c>
      <c r="I65" s="253"/>
      <c r="J65" s="254"/>
      <c r="K65" s="250"/>
      <c r="L65" s="250"/>
      <c r="M65" s="564"/>
      <c r="N65" s="632"/>
      <c r="O65" s="330"/>
      <c r="P65" s="330"/>
      <c r="Q65" s="330"/>
    </row>
    <row r="66" spans="1:17" ht="12.75" customHeight="1">
      <c r="A66" s="248" t="s">
        <v>258</v>
      </c>
      <c r="B66" s="684">
        <v>30096106301</v>
      </c>
      <c r="C66" s="669" t="s">
        <v>1173</v>
      </c>
      <c r="D66" s="669" t="s">
        <v>257</v>
      </c>
      <c r="E66" s="249" t="s">
        <v>223</v>
      </c>
      <c r="F66" s="249"/>
      <c r="G66" s="251">
        <v>177745749.75999999</v>
      </c>
      <c r="H66" s="252">
        <v>894.99981335471807</v>
      </c>
      <c r="I66" s="253">
        <v>191205743.40000001</v>
      </c>
      <c r="J66" s="254">
        <v>885.711114323169</v>
      </c>
      <c r="K66" s="250">
        <v>-7.0395341691394053E-2</v>
      </c>
      <c r="L66" s="250">
        <v>1.0487278392850685E-2</v>
      </c>
      <c r="M66" s="564"/>
      <c r="N66" s="632"/>
      <c r="O66" s="330"/>
      <c r="P66" s="330"/>
      <c r="Q66" s="330"/>
    </row>
    <row r="67" spans="1:17" ht="12.75" customHeight="1">
      <c r="A67" s="248" t="s">
        <v>259</v>
      </c>
      <c r="B67" s="684">
        <v>18911840764</v>
      </c>
      <c r="C67" s="669" t="s">
        <v>1174</v>
      </c>
      <c r="D67" s="669" t="s">
        <v>257</v>
      </c>
      <c r="E67" s="249" t="s">
        <v>221</v>
      </c>
      <c r="F67" s="249"/>
      <c r="G67" s="251">
        <v>188557162.31999999</v>
      </c>
      <c r="H67" s="252">
        <v>77.582465287225659</v>
      </c>
      <c r="I67" s="253">
        <v>188415265.81</v>
      </c>
      <c r="J67" s="254">
        <v>77.259713710335205</v>
      </c>
      <c r="K67" s="250">
        <v>7.5310516581539311E-4</v>
      </c>
      <c r="L67" s="250">
        <v>4.1774886469361228E-3</v>
      </c>
      <c r="M67" s="564"/>
      <c r="N67" s="632"/>
      <c r="O67" s="330"/>
      <c r="P67" s="330"/>
      <c r="Q67" s="330"/>
    </row>
    <row r="68" spans="1:17" ht="12.75" customHeight="1">
      <c r="A68" s="248" t="s">
        <v>260</v>
      </c>
      <c r="B68" s="684">
        <v>28173216249</v>
      </c>
      <c r="C68" s="669" t="s">
        <v>1175</v>
      </c>
      <c r="D68" s="669" t="s">
        <v>257</v>
      </c>
      <c r="E68" s="249" t="s">
        <v>223</v>
      </c>
      <c r="F68" s="249"/>
      <c r="G68" s="251">
        <v>613851361.91999996</v>
      </c>
      <c r="H68" s="252">
        <v>1046.3334205257734</v>
      </c>
      <c r="I68" s="253">
        <v>628701260.63999999</v>
      </c>
      <c r="J68" s="254">
        <v>1042.6081877509191</v>
      </c>
      <c r="K68" s="250">
        <v>-2.3619960145909724E-2</v>
      </c>
      <c r="L68" s="250">
        <v>3.5729939766635521E-3</v>
      </c>
      <c r="M68" s="564"/>
      <c r="N68" s="632"/>
      <c r="O68" s="330"/>
      <c r="P68" s="330"/>
      <c r="Q68" s="330"/>
    </row>
    <row r="69" spans="1:17" ht="12.75" customHeight="1">
      <c r="A69" s="248" t="s">
        <v>1084</v>
      </c>
      <c r="B69" s="684">
        <v>62937824927</v>
      </c>
      <c r="C69" s="669" t="s">
        <v>1176</v>
      </c>
      <c r="D69" s="669" t="s">
        <v>257</v>
      </c>
      <c r="E69" s="249" t="s">
        <v>688</v>
      </c>
      <c r="F69" s="249"/>
      <c r="G69" s="251">
        <v>9253976.1400000006</v>
      </c>
      <c r="H69" s="252">
        <v>748.07779443850825</v>
      </c>
      <c r="I69" s="253">
        <v>8027374.1100000003</v>
      </c>
      <c r="J69" s="254">
        <v>749.62874795271796</v>
      </c>
      <c r="K69" s="250">
        <v>0.15280240003664169</v>
      </c>
      <c r="L69" s="250">
        <v>-2.0689621608636077E-3</v>
      </c>
      <c r="M69" s="564"/>
      <c r="N69" s="632"/>
      <c r="O69" s="330"/>
      <c r="P69" s="330"/>
      <c r="Q69" s="330"/>
    </row>
    <row r="70" spans="1:17" ht="12.75" customHeight="1">
      <c r="A70" s="248" t="s">
        <v>261</v>
      </c>
      <c r="B70" s="684">
        <v>52772437018</v>
      </c>
      <c r="C70" s="669" t="s">
        <v>1177</v>
      </c>
      <c r="D70" s="669" t="s">
        <v>257</v>
      </c>
      <c r="E70" s="249" t="s">
        <v>222</v>
      </c>
      <c r="F70" s="249"/>
      <c r="G70" s="251">
        <v>198629373.38</v>
      </c>
      <c r="H70" s="252">
        <v>108.28721928069203</v>
      </c>
      <c r="I70" s="253">
        <v>201717086.84999999</v>
      </c>
      <c r="J70" s="254">
        <v>108.1757466566425</v>
      </c>
      <c r="K70" s="250">
        <v>-1.5307148830163708E-2</v>
      </c>
      <c r="L70" s="250">
        <v>1.0304770477189695E-3</v>
      </c>
      <c r="M70" s="564"/>
      <c r="N70" s="632"/>
      <c r="O70" s="330"/>
      <c r="P70" s="330"/>
      <c r="Q70" s="330"/>
    </row>
    <row r="71" spans="1:17" ht="12.75" customHeight="1">
      <c r="A71" s="332" t="s">
        <v>262</v>
      </c>
      <c r="B71" s="684">
        <v>66324185184</v>
      </c>
      <c r="C71" s="669" t="s">
        <v>1178</v>
      </c>
      <c r="D71" s="669" t="s">
        <v>257</v>
      </c>
      <c r="E71" s="249" t="s">
        <v>223</v>
      </c>
      <c r="F71" s="249"/>
      <c r="G71" s="251">
        <v>2029531618.9000001</v>
      </c>
      <c r="H71" s="252">
        <v>143.32862117993338</v>
      </c>
      <c r="I71" s="253">
        <v>1980614119.54</v>
      </c>
      <c r="J71" s="254">
        <v>143.29805620068296</v>
      </c>
      <c r="K71" s="250">
        <v>2.469814734601683E-2</v>
      </c>
      <c r="L71" s="250">
        <v>2.1329653772550472E-4</v>
      </c>
      <c r="M71" s="564"/>
      <c r="N71" s="632"/>
      <c r="O71" s="330"/>
      <c r="P71" s="330"/>
      <c r="Q71" s="330"/>
    </row>
    <row r="72" spans="1:17" ht="12.75" customHeight="1">
      <c r="A72" s="332" t="s">
        <v>1179</v>
      </c>
      <c r="B72" s="684">
        <v>31076456551</v>
      </c>
      <c r="C72" s="669" t="s">
        <v>1180</v>
      </c>
      <c r="D72" s="669" t="s">
        <v>257</v>
      </c>
      <c r="E72" s="249" t="s">
        <v>232</v>
      </c>
      <c r="F72" s="249"/>
      <c r="G72" s="251">
        <v>18234176.530000001</v>
      </c>
      <c r="H72" s="252">
        <v>101.24522722548309</v>
      </c>
      <c r="I72" s="253">
        <v>17073180.510000002</v>
      </c>
      <c r="J72" s="254">
        <v>101.36624177337752</v>
      </c>
      <c r="K72" s="250">
        <v>6.8001156510937522E-2</v>
      </c>
      <c r="L72" s="250">
        <v>-1.1938348090775319E-3</v>
      </c>
      <c r="M72" s="564"/>
      <c r="N72" s="632"/>
      <c r="O72" s="330"/>
      <c r="P72" s="330"/>
      <c r="Q72" s="330"/>
    </row>
    <row r="73" spans="1:17" ht="12.75" customHeight="1">
      <c r="A73" s="248" t="s">
        <v>263</v>
      </c>
      <c r="B73" s="684">
        <v>51707511570</v>
      </c>
      <c r="C73" s="669" t="s">
        <v>1181</v>
      </c>
      <c r="D73" s="669" t="s">
        <v>264</v>
      </c>
      <c r="E73" s="249" t="s">
        <v>221</v>
      </c>
      <c r="F73" s="249"/>
      <c r="G73" s="251">
        <v>14616141.199999999</v>
      </c>
      <c r="H73" s="252">
        <v>726.46477662000473</v>
      </c>
      <c r="I73" s="253">
        <v>15041362.039999999</v>
      </c>
      <c r="J73" s="254">
        <v>740.55244847919039</v>
      </c>
      <c r="K73" s="250">
        <v>-2.8270102060517943E-2</v>
      </c>
      <c r="L73" s="250">
        <v>-1.9023192601842487E-2</v>
      </c>
      <c r="M73" s="564"/>
      <c r="N73" s="632"/>
      <c r="O73" s="330"/>
      <c r="P73" s="330"/>
      <c r="Q73" s="330"/>
    </row>
    <row r="74" spans="1:17" ht="12.75" customHeight="1">
      <c r="A74" s="248" t="s">
        <v>265</v>
      </c>
      <c r="B74" s="684">
        <v>40759487854</v>
      </c>
      <c r="C74" s="669" t="s">
        <v>1182</v>
      </c>
      <c r="D74" s="669" t="s">
        <v>264</v>
      </c>
      <c r="E74" s="262" t="s">
        <v>221</v>
      </c>
      <c r="F74" s="262"/>
      <c r="G74" s="251">
        <v>17465086.379999999</v>
      </c>
      <c r="H74" s="252">
        <v>98.416458113089675</v>
      </c>
      <c r="I74" s="253">
        <v>17657075.93</v>
      </c>
      <c r="J74" s="254">
        <v>96.822228027448773</v>
      </c>
      <c r="K74" s="250">
        <v>-1.087323579289845E-2</v>
      </c>
      <c r="L74" s="250">
        <v>1.6465538111650746E-2</v>
      </c>
      <c r="M74" s="564"/>
      <c r="N74" s="632"/>
      <c r="O74" s="330"/>
      <c r="P74" s="330"/>
      <c r="Q74" s="330"/>
    </row>
    <row r="75" spans="1:17" ht="12.75" customHeight="1">
      <c r="A75" s="248" t="s">
        <v>1035</v>
      </c>
      <c r="B75" s="684">
        <v>89187481269</v>
      </c>
      <c r="C75" s="669" t="s">
        <v>1183</v>
      </c>
      <c r="D75" s="669" t="s">
        <v>266</v>
      </c>
      <c r="E75" s="262" t="s">
        <v>688</v>
      </c>
      <c r="F75" s="262"/>
      <c r="G75" s="251">
        <v>21724078.729899999</v>
      </c>
      <c r="H75" s="252">
        <v>764.10674307054524</v>
      </c>
      <c r="I75" s="253">
        <v>18497818.066100001</v>
      </c>
      <c r="J75" s="254">
        <v>757.34251531661289</v>
      </c>
      <c r="K75" s="250">
        <v>0.17441303900121063</v>
      </c>
      <c r="L75" s="250">
        <v>8.9315304728463385E-3</v>
      </c>
      <c r="M75" s="564"/>
      <c r="N75" s="632"/>
      <c r="O75" s="330"/>
      <c r="P75" s="330"/>
      <c r="Q75" s="330"/>
    </row>
    <row r="76" spans="1:17" ht="12.75" customHeight="1">
      <c r="A76" s="248" t="s">
        <v>1036</v>
      </c>
      <c r="B76" s="684">
        <v>45341487821</v>
      </c>
      <c r="C76" s="669" t="s">
        <v>1184</v>
      </c>
      <c r="D76" s="669" t="s">
        <v>266</v>
      </c>
      <c r="E76" s="262" t="s">
        <v>688</v>
      </c>
      <c r="F76" s="262"/>
      <c r="G76" s="251">
        <v>30459713.669799998</v>
      </c>
      <c r="H76" s="252">
        <v>709.86220009123792</v>
      </c>
      <c r="I76" s="253">
        <v>30127445.745700002</v>
      </c>
      <c r="J76" s="254">
        <v>702.11871168624907</v>
      </c>
      <c r="K76" s="250">
        <v>1.1028745247924743E-2</v>
      </c>
      <c r="L76" s="250">
        <v>1.1028745247924965E-2</v>
      </c>
      <c r="M76" s="564"/>
      <c r="N76" s="632"/>
      <c r="O76" s="330"/>
      <c r="P76" s="330"/>
      <c r="Q76" s="330"/>
    </row>
    <row r="77" spans="1:17" ht="12.75" customHeight="1">
      <c r="A77" s="248" t="s">
        <v>267</v>
      </c>
      <c r="B77" s="684">
        <v>37297835240</v>
      </c>
      <c r="C77" s="669" t="s">
        <v>1185</v>
      </c>
      <c r="D77" s="669" t="s">
        <v>266</v>
      </c>
      <c r="E77" s="262" t="s">
        <v>232</v>
      </c>
      <c r="F77" s="262"/>
      <c r="G77" s="251">
        <v>124704223.0896</v>
      </c>
      <c r="H77" s="252">
        <v>1303.9418102703942</v>
      </c>
      <c r="I77" s="253">
        <v>123373520.4043</v>
      </c>
      <c r="J77" s="254">
        <v>1298.3924568253387</v>
      </c>
      <c r="K77" s="250">
        <v>1.078596672072929E-2</v>
      </c>
      <c r="L77" s="250">
        <v>4.2740185495409033E-3</v>
      </c>
      <c r="M77" s="564"/>
      <c r="N77" s="632"/>
      <c r="O77" s="330"/>
      <c r="P77" s="330"/>
      <c r="Q77" s="330"/>
    </row>
    <row r="78" spans="1:17" ht="12.75" customHeight="1">
      <c r="A78" s="248" t="s">
        <v>268</v>
      </c>
      <c r="B78" s="684">
        <v>41253175713</v>
      </c>
      <c r="C78" s="669" t="s">
        <v>1186</v>
      </c>
      <c r="D78" s="669" t="s">
        <v>266</v>
      </c>
      <c r="E78" s="262" t="s">
        <v>223</v>
      </c>
      <c r="F78" s="262"/>
      <c r="G78" s="251">
        <v>830002123.19749999</v>
      </c>
      <c r="H78" s="252">
        <v>157.67473218286997</v>
      </c>
      <c r="I78" s="253">
        <v>758172914.29910004</v>
      </c>
      <c r="J78" s="254">
        <v>157.62978711126817</v>
      </c>
      <c r="K78" s="250">
        <v>9.4739877333659628E-2</v>
      </c>
      <c r="L78" s="250">
        <v>2.851305735132037E-4</v>
      </c>
      <c r="M78" s="564"/>
      <c r="N78" s="632"/>
      <c r="O78" s="330"/>
      <c r="P78" s="330"/>
      <c r="Q78" s="330"/>
    </row>
    <row r="79" spans="1:17" ht="12.75" customHeight="1">
      <c r="A79" s="248" t="s">
        <v>1009</v>
      </c>
      <c r="B79" s="684" t="s">
        <v>1299</v>
      </c>
      <c r="C79" s="669" t="s">
        <v>1187</v>
      </c>
      <c r="D79" s="669" t="s">
        <v>266</v>
      </c>
      <c r="E79" s="262" t="s">
        <v>232</v>
      </c>
      <c r="F79" s="262"/>
      <c r="G79" s="251">
        <v>50701492.157300003</v>
      </c>
      <c r="H79" s="252">
        <v>783.03553490293609</v>
      </c>
      <c r="I79" s="253">
        <v>42438099.541299999</v>
      </c>
      <c r="J79" s="254">
        <v>780.94686136852931</v>
      </c>
      <c r="K79" s="250">
        <v>0.19471636820018801</v>
      </c>
      <c r="L79" s="250">
        <v>2.6745398921850239E-3</v>
      </c>
      <c r="M79" s="564"/>
      <c r="N79" s="632"/>
      <c r="O79" s="330"/>
      <c r="P79" s="330"/>
      <c r="Q79" s="330"/>
    </row>
    <row r="80" spans="1:17" ht="12.75" customHeight="1">
      <c r="A80" s="332" t="s">
        <v>1019</v>
      </c>
      <c r="B80" s="684">
        <v>79265733460</v>
      </c>
      <c r="C80" s="669" t="s">
        <v>1188</v>
      </c>
      <c r="D80" s="669" t="s">
        <v>266</v>
      </c>
      <c r="E80" s="262" t="s">
        <v>688</v>
      </c>
      <c r="F80" s="262"/>
      <c r="G80" s="251">
        <v>114472104.3167</v>
      </c>
      <c r="H80" s="252">
        <v>887.77998737917562</v>
      </c>
      <c r="I80" s="253">
        <v>115509444.34370001</v>
      </c>
      <c r="J80" s="254">
        <v>875.09102413720223</v>
      </c>
      <c r="K80" s="250">
        <v>-8.9805646013965124E-3</v>
      </c>
      <c r="L80" s="250">
        <v>1.4500163859507254E-2</v>
      </c>
      <c r="M80" s="564"/>
      <c r="N80" s="632"/>
      <c r="O80" s="330"/>
      <c r="P80" s="330"/>
      <c r="Q80" s="330"/>
    </row>
    <row r="81" spans="1:17" ht="12.75" customHeight="1">
      <c r="A81" s="248" t="s">
        <v>269</v>
      </c>
      <c r="B81" s="684">
        <v>20010251059</v>
      </c>
      <c r="C81" s="669" t="s">
        <v>1189</v>
      </c>
      <c r="D81" s="669" t="s">
        <v>266</v>
      </c>
      <c r="E81" s="262" t="s">
        <v>223</v>
      </c>
      <c r="F81" s="262"/>
      <c r="G81" s="253">
        <v>193889650.7177</v>
      </c>
      <c r="H81" s="254">
        <v>795.18303439378985</v>
      </c>
      <c r="I81" s="253">
        <v>174843862.93529999</v>
      </c>
      <c r="J81" s="254">
        <v>792.18073153922751</v>
      </c>
      <c r="K81" s="250">
        <v>0.10893026190714972</v>
      </c>
      <c r="L81" s="250">
        <v>3.7899215861116886E-3</v>
      </c>
      <c r="M81" s="564"/>
      <c r="N81" s="632"/>
      <c r="O81" s="330"/>
      <c r="P81" s="330"/>
      <c r="Q81" s="330"/>
    </row>
    <row r="82" spans="1:17" ht="12.75" customHeight="1">
      <c r="A82" s="332" t="s">
        <v>1020</v>
      </c>
      <c r="B82" s="684">
        <v>79301865686</v>
      </c>
      <c r="C82" s="669" t="s">
        <v>1190</v>
      </c>
      <c r="D82" s="669" t="s">
        <v>266</v>
      </c>
      <c r="E82" s="262" t="s">
        <v>688</v>
      </c>
      <c r="F82" s="262"/>
      <c r="G82" s="251">
        <v>128457296.9427</v>
      </c>
      <c r="H82" s="252">
        <v>772.09007883269294</v>
      </c>
      <c r="I82" s="253">
        <v>125039131.21799999</v>
      </c>
      <c r="J82" s="254">
        <v>749.46403384891266</v>
      </c>
      <c r="K82" s="250">
        <v>2.7336768029366576E-2</v>
      </c>
      <c r="L82" s="250">
        <v>3.018963414105813E-2</v>
      </c>
      <c r="M82" s="564"/>
      <c r="N82" s="632"/>
      <c r="O82" s="330"/>
      <c r="P82" s="330"/>
      <c r="Q82" s="330"/>
    </row>
    <row r="83" spans="1:17" ht="12.75" customHeight="1">
      <c r="A83" s="248" t="s">
        <v>760</v>
      </c>
      <c r="B83" s="684">
        <v>21622887756</v>
      </c>
      <c r="C83" s="669" t="s">
        <v>1191</v>
      </c>
      <c r="D83" s="669" t="s">
        <v>266</v>
      </c>
      <c r="E83" s="262" t="s">
        <v>688</v>
      </c>
      <c r="F83" s="262"/>
      <c r="G83" s="255">
        <v>43748701.572499998</v>
      </c>
      <c r="H83" s="256">
        <v>774.3934333852909</v>
      </c>
      <c r="I83" s="253">
        <v>43324570.686300002</v>
      </c>
      <c r="J83" s="254">
        <v>766.7962491063704</v>
      </c>
      <c r="K83" s="250">
        <v>9.7896154418009029E-3</v>
      </c>
      <c r="L83" s="250">
        <v>9.907696194098925E-3</v>
      </c>
      <c r="M83" s="564"/>
      <c r="N83" s="632"/>
      <c r="O83" s="330"/>
      <c r="P83" s="330"/>
      <c r="Q83" s="330"/>
    </row>
    <row r="84" spans="1:17" ht="12.75" customHeight="1">
      <c r="A84" s="248" t="s">
        <v>1401</v>
      </c>
      <c r="B84" s="684">
        <v>23186371200</v>
      </c>
      <c r="C84" s="669" t="s">
        <v>1192</v>
      </c>
      <c r="D84" s="669" t="s">
        <v>1246</v>
      </c>
      <c r="E84" s="262" t="s">
        <v>222</v>
      </c>
      <c r="F84" s="262"/>
      <c r="G84" s="255">
        <v>0</v>
      </c>
      <c r="H84" s="256">
        <v>0</v>
      </c>
      <c r="I84" s="260">
        <v>0</v>
      </c>
      <c r="J84" s="261">
        <v>0</v>
      </c>
      <c r="K84" s="250" t="s">
        <v>1032</v>
      </c>
      <c r="L84" s="250" t="s">
        <v>1032</v>
      </c>
      <c r="M84" s="564"/>
      <c r="N84" s="632"/>
      <c r="O84" s="330"/>
      <c r="P84" s="330"/>
      <c r="Q84" s="330"/>
    </row>
    <row r="85" spans="1:17" ht="12.75" customHeight="1">
      <c r="A85" s="248" t="s">
        <v>1402</v>
      </c>
      <c r="B85" s="684">
        <v>43831181643</v>
      </c>
      <c r="C85" s="669" t="s">
        <v>1193</v>
      </c>
      <c r="D85" s="669" t="s">
        <v>1246</v>
      </c>
      <c r="E85" s="262" t="s">
        <v>223</v>
      </c>
      <c r="F85" s="262"/>
      <c r="G85" s="255">
        <v>0</v>
      </c>
      <c r="H85" s="256">
        <v>0</v>
      </c>
      <c r="I85" s="253">
        <v>0</v>
      </c>
      <c r="J85" s="254">
        <v>0</v>
      </c>
      <c r="K85" s="250" t="s">
        <v>1032</v>
      </c>
      <c r="L85" s="250" t="s">
        <v>1032</v>
      </c>
      <c r="M85" s="564"/>
      <c r="N85" s="632"/>
      <c r="O85" s="330"/>
      <c r="P85" s="330"/>
      <c r="Q85" s="330"/>
    </row>
    <row r="86" spans="1:17" ht="12.75" customHeight="1">
      <c r="A86" s="248" t="s">
        <v>1403</v>
      </c>
      <c r="B86" s="684">
        <v>12203685741</v>
      </c>
      <c r="C86" s="669" t="s">
        <v>1194</v>
      </c>
      <c r="D86" s="669" t="s">
        <v>1246</v>
      </c>
      <c r="E86" s="262" t="s">
        <v>221</v>
      </c>
      <c r="F86" s="262"/>
      <c r="G86" s="255">
        <v>0</v>
      </c>
      <c r="H86" s="256">
        <v>0</v>
      </c>
      <c r="I86" s="253">
        <v>0</v>
      </c>
      <c r="J86" s="254">
        <v>0</v>
      </c>
      <c r="K86" s="250" t="s">
        <v>1032</v>
      </c>
      <c r="L86" s="250" t="s">
        <v>1032</v>
      </c>
      <c r="M86" s="564"/>
      <c r="N86" s="632"/>
      <c r="O86" s="330"/>
      <c r="P86" s="330"/>
      <c r="Q86" s="330"/>
    </row>
    <row r="87" spans="1:17" ht="12.75" customHeight="1">
      <c r="A87" s="248" t="s">
        <v>270</v>
      </c>
      <c r="B87" s="684">
        <v>37884602446</v>
      </c>
      <c r="C87" s="669" t="s">
        <v>1195</v>
      </c>
      <c r="D87" s="669" t="s">
        <v>271</v>
      </c>
      <c r="E87" s="262" t="s">
        <v>221</v>
      </c>
      <c r="F87" s="262"/>
      <c r="G87" s="251">
        <v>276682226.15200001</v>
      </c>
      <c r="H87" s="252">
        <v>111.54861110472262</v>
      </c>
      <c r="I87" s="253">
        <v>281728141.29689997</v>
      </c>
      <c r="J87" s="254">
        <v>112.11957338512897</v>
      </c>
      <c r="K87" s="250">
        <v>-1.7910582598073876E-2</v>
      </c>
      <c r="L87" s="250">
        <v>-5.0924407145672701E-3</v>
      </c>
      <c r="M87" s="564"/>
      <c r="N87" s="632"/>
      <c r="O87" s="330"/>
      <c r="P87" s="330"/>
      <c r="Q87" s="330"/>
    </row>
    <row r="88" spans="1:17" ht="12.75" customHeight="1">
      <c r="A88" s="248" t="s">
        <v>272</v>
      </c>
      <c r="B88" s="684">
        <v>94465089647</v>
      </c>
      <c r="C88" s="669" t="s">
        <v>1196</v>
      </c>
      <c r="D88" s="669" t="s">
        <v>271</v>
      </c>
      <c r="E88" s="262" t="s">
        <v>232</v>
      </c>
      <c r="F88" s="262"/>
      <c r="G88" s="251">
        <v>282720983.54579997</v>
      </c>
      <c r="H88" s="252">
        <v>1449.6687981123309</v>
      </c>
      <c r="I88" s="253">
        <v>263891240.90900001</v>
      </c>
      <c r="J88" s="254">
        <v>1443.7866660754182</v>
      </c>
      <c r="K88" s="250">
        <v>7.1354178228648424E-2</v>
      </c>
      <c r="L88" s="250">
        <v>4.0741005406996766E-3</v>
      </c>
      <c r="M88" s="564"/>
      <c r="N88" s="632"/>
      <c r="O88" s="330"/>
      <c r="P88" s="330"/>
      <c r="Q88" s="330"/>
    </row>
    <row r="89" spans="1:17" ht="12.75" customHeight="1">
      <c r="A89" s="248" t="s">
        <v>273</v>
      </c>
      <c r="B89" s="684">
        <v>78935969676</v>
      </c>
      <c r="C89" s="669" t="s">
        <v>1197</v>
      </c>
      <c r="D89" s="669" t="s">
        <v>271</v>
      </c>
      <c r="E89" s="262" t="s">
        <v>221</v>
      </c>
      <c r="F89" s="262"/>
      <c r="G89" s="251">
        <v>39538300.6642</v>
      </c>
      <c r="H89" s="252">
        <v>633.91645423687328</v>
      </c>
      <c r="I89" s="253">
        <v>39665901.091600001</v>
      </c>
      <c r="J89" s="254">
        <v>610.44090019755322</v>
      </c>
      <c r="K89" s="250">
        <v>-3.2168795839362385E-3</v>
      </c>
      <c r="L89" s="250">
        <v>3.8456718794108946E-2</v>
      </c>
      <c r="M89" s="564"/>
      <c r="N89" s="632"/>
      <c r="O89" s="330"/>
      <c r="P89" s="330"/>
      <c r="Q89" s="330"/>
    </row>
    <row r="90" spans="1:17" ht="12.75" customHeight="1">
      <c r="A90" s="248" t="s">
        <v>274</v>
      </c>
      <c r="B90" s="684">
        <v>41002460007</v>
      </c>
      <c r="C90" s="669" t="s">
        <v>1198</v>
      </c>
      <c r="D90" s="669" t="s">
        <v>271</v>
      </c>
      <c r="E90" s="262" t="s">
        <v>221</v>
      </c>
      <c r="F90" s="262"/>
      <c r="G90" s="251">
        <v>246941714.0909</v>
      </c>
      <c r="H90" s="252">
        <v>936.75258778846865</v>
      </c>
      <c r="I90" s="253">
        <v>262172318.25319999</v>
      </c>
      <c r="J90" s="254">
        <v>990.01965787431504</v>
      </c>
      <c r="K90" s="250">
        <v>-5.8093868428895745E-2</v>
      </c>
      <c r="L90" s="250">
        <v>-5.380405294195556E-2</v>
      </c>
      <c r="M90" s="564"/>
      <c r="N90" s="632"/>
      <c r="O90" s="330"/>
      <c r="P90" s="330"/>
      <c r="Q90" s="330"/>
    </row>
    <row r="91" spans="1:17" ht="12.75" customHeight="1">
      <c r="A91" s="248" t="s">
        <v>275</v>
      </c>
      <c r="B91" s="684">
        <v>35313366580</v>
      </c>
      <c r="C91" s="669" t="s">
        <v>1199</v>
      </c>
      <c r="D91" s="669" t="s">
        <v>271</v>
      </c>
      <c r="E91" s="262" t="s">
        <v>223</v>
      </c>
      <c r="F91" s="262"/>
      <c r="G91" s="251">
        <v>194606348.60620001</v>
      </c>
      <c r="H91" s="252">
        <v>1131.5751976805084</v>
      </c>
      <c r="I91" s="253">
        <v>171723746.8416</v>
      </c>
      <c r="J91" s="254">
        <v>1127.5272022779743</v>
      </c>
      <c r="K91" s="250">
        <v>0.13325240210200628</v>
      </c>
      <c r="L91" s="250">
        <v>3.5901532081494825E-3</v>
      </c>
      <c r="M91" s="564"/>
      <c r="N91" s="632"/>
      <c r="O91" s="330"/>
      <c r="P91" s="330"/>
      <c r="Q91" s="330"/>
    </row>
    <row r="92" spans="1:17" ht="12.75" customHeight="1">
      <c r="A92" s="248" t="s">
        <v>1200</v>
      </c>
      <c r="B92" s="684">
        <v>58320210450</v>
      </c>
      <c r="C92" s="669" t="s">
        <v>1201</v>
      </c>
      <c r="D92" s="669" t="s">
        <v>271</v>
      </c>
      <c r="E92" s="262" t="s">
        <v>688</v>
      </c>
      <c r="F92" s="262"/>
      <c r="G92" s="251">
        <v>9962601.4746000003</v>
      </c>
      <c r="H92" s="252">
        <v>725.38442577311605</v>
      </c>
      <c r="I92" s="253">
        <v>10127035.779300001</v>
      </c>
      <c r="J92" s="254">
        <v>728.64107640808254</v>
      </c>
      <c r="K92" s="250">
        <v>-1.6237160437026388E-2</v>
      </c>
      <c r="L92" s="250">
        <v>-4.469485375461546E-3</v>
      </c>
      <c r="M92" s="564"/>
      <c r="N92" s="632"/>
      <c r="O92" s="330"/>
      <c r="P92" s="330"/>
      <c r="Q92" s="330"/>
    </row>
    <row r="93" spans="1:17" ht="12.75" customHeight="1">
      <c r="A93" s="248" t="s">
        <v>1202</v>
      </c>
      <c r="B93" s="684">
        <v>31982273976</v>
      </c>
      <c r="C93" s="669" t="s">
        <v>1203</v>
      </c>
      <c r="D93" s="669" t="s">
        <v>271</v>
      </c>
      <c r="E93" s="262" t="s">
        <v>688</v>
      </c>
      <c r="F93" s="262"/>
      <c r="G93" s="251">
        <v>6787714.6668999996</v>
      </c>
      <c r="H93" s="252">
        <v>705.56775159752897</v>
      </c>
      <c r="I93" s="253">
        <v>7336397.8558999998</v>
      </c>
      <c r="J93" s="254">
        <v>714.50420547068222</v>
      </c>
      <c r="K93" s="250">
        <v>-7.4789181254495962E-2</v>
      </c>
      <c r="L93" s="250">
        <v>-1.250720962134344E-2</v>
      </c>
      <c r="M93" s="564"/>
      <c r="N93" s="632"/>
      <c r="O93" s="330"/>
      <c r="P93" s="330"/>
      <c r="Q93" s="330"/>
    </row>
    <row r="94" spans="1:17" ht="12.75" customHeight="1">
      <c r="A94" s="248" t="s">
        <v>1204</v>
      </c>
      <c r="B94" s="684" t="s">
        <v>1300</v>
      </c>
      <c r="C94" s="669" t="s">
        <v>1205</v>
      </c>
      <c r="D94" s="669" t="s">
        <v>271</v>
      </c>
      <c r="E94" s="262" t="s">
        <v>688</v>
      </c>
      <c r="F94" s="262"/>
      <c r="G94" s="251">
        <v>5743981</v>
      </c>
      <c r="H94" s="252">
        <v>702.12276102132546</v>
      </c>
      <c r="I94" s="253">
        <v>5913830.8565999996</v>
      </c>
      <c r="J94" s="254">
        <v>713.40299967157671</v>
      </c>
      <c r="K94" s="250">
        <v>-2.8720783654209936E-2</v>
      </c>
      <c r="L94" s="250">
        <v>-1.5811874432045014E-2</v>
      </c>
      <c r="M94" s="564"/>
      <c r="N94" s="632"/>
      <c r="O94" s="330"/>
      <c r="P94" s="330"/>
      <c r="Q94" s="330"/>
    </row>
    <row r="95" spans="1:17" ht="12.75" customHeight="1">
      <c r="A95" s="248" t="s">
        <v>1206</v>
      </c>
      <c r="B95" s="684">
        <v>40820433166</v>
      </c>
      <c r="C95" s="669" t="s">
        <v>1207</v>
      </c>
      <c r="D95" s="669" t="s">
        <v>271</v>
      </c>
      <c r="E95" s="262" t="s">
        <v>688</v>
      </c>
      <c r="F95" s="262"/>
      <c r="G95" s="251">
        <v>7073731.0029999996</v>
      </c>
      <c r="H95" s="252">
        <v>702.56866178890925</v>
      </c>
      <c r="I95" s="253">
        <v>7831568.2807</v>
      </c>
      <c r="J95" s="254">
        <v>714.21396148947031</v>
      </c>
      <c r="K95" s="250">
        <v>-9.6766988492918204E-2</v>
      </c>
      <c r="L95" s="250">
        <v>-1.6305057487640218E-2</v>
      </c>
      <c r="M95" s="564"/>
      <c r="N95" s="632"/>
      <c r="O95" s="330"/>
      <c r="P95" s="330"/>
      <c r="Q95" s="330"/>
    </row>
    <row r="96" spans="1:17" ht="12.75" customHeight="1">
      <c r="A96" s="248" t="s">
        <v>276</v>
      </c>
      <c r="B96" s="684">
        <v>84643903663</v>
      </c>
      <c r="C96" s="669" t="s">
        <v>1208</v>
      </c>
      <c r="D96" s="669" t="s">
        <v>271</v>
      </c>
      <c r="E96" s="262" t="s">
        <v>222</v>
      </c>
      <c r="F96" s="262"/>
      <c r="G96" s="251">
        <v>358003138.54040003</v>
      </c>
      <c r="H96" s="252">
        <v>1236.2463726312192</v>
      </c>
      <c r="I96" s="253">
        <v>364400046.05400002</v>
      </c>
      <c r="J96" s="254">
        <v>1237.5973396896234</v>
      </c>
      <c r="K96" s="250">
        <v>-1.7554628718823073E-2</v>
      </c>
      <c r="L96" s="250">
        <v>-1.0916046884384967E-3</v>
      </c>
      <c r="M96" s="564"/>
      <c r="N96" s="632"/>
      <c r="O96" s="330"/>
      <c r="P96" s="330"/>
      <c r="Q96" s="330"/>
    </row>
    <row r="97" spans="1:17" ht="12.75" customHeight="1">
      <c r="A97" s="247" t="s">
        <v>277</v>
      </c>
      <c r="B97" s="684">
        <v>56062339448</v>
      </c>
      <c r="C97" s="669" t="s">
        <v>1209</v>
      </c>
      <c r="D97" s="669" t="s">
        <v>271</v>
      </c>
      <c r="E97" s="262" t="s">
        <v>223</v>
      </c>
      <c r="F97" s="262"/>
      <c r="G97" s="251">
        <v>1886664051.0084</v>
      </c>
      <c r="H97" s="252">
        <v>175.56446331160916</v>
      </c>
      <c r="I97" s="253">
        <v>1848528709.1640999</v>
      </c>
      <c r="J97" s="254">
        <v>175.5064670747245</v>
      </c>
      <c r="K97" s="250">
        <v>2.0630105258979015E-2</v>
      </c>
      <c r="L97" s="250">
        <v>3.304507113117694E-4</v>
      </c>
      <c r="M97" s="564"/>
      <c r="N97" s="632"/>
      <c r="O97" s="330"/>
      <c r="P97" s="330"/>
      <c r="Q97" s="330"/>
    </row>
    <row r="98" spans="1:17" ht="12.75" customHeight="1">
      <c r="A98" s="247" t="s">
        <v>1210</v>
      </c>
      <c r="B98" s="684">
        <v>53751385334</v>
      </c>
      <c r="C98" s="669" t="s">
        <v>1211</v>
      </c>
      <c r="D98" s="669" t="s">
        <v>271</v>
      </c>
      <c r="E98" s="262" t="s">
        <v>688</v>
      </c>
      <c r="F98" s="262"/>
      <c r="G98" s="251">
        <v>50773522.191600002</v>
      </c>
      <c r="H98" s="252">
        <v>753.84483736833829</v>
      </c>
      <c r="I98" s="253">
        <v>50508652.974100001</v>
      </c>
      <c r="J98" s="254">
        <v>749.91227008579517</v>
      </c>
      <c r="K98" s="250">
        <v>5.2440364552153174E-3</v>
      </c>
      <c r="L98" s="250">
        <v>5.2440364552153174E-3</v>
      </c>
      <c r="M98" s="564"/>
      <c r="N98" s="632"/>
      <c r="O98" s="330"/>
      <c r="P98" s="330"/>
      <c r="Q98" s="330"/>
    </row>
    <row r="99" spans="1:17" ht="12.75" customHeight="1">
      <c r="A99" s="248" t="s">
        <v>278</v>
      </c>
      <c r="B99" s="684">
        <v>88183360964</v>
      </c>
      <c r="C99" s="669" t="s">
        <v>1212</v>
      </c>
      <c r="D99" s="669" t="s">
        <v>271</v>
      </c>
      <c r="E99" s="262" t="s">
        <v>221</v>
      </c>
      <c r="F99" s="262"/>
      <c r="G99" s="251">
        <v>54389285.145400003</v>
      </c>
      <c r="H99" s="252">
        <v>997.40186045344126</v>
      </c>
      <c r="I99" s="253">
        <v>56701657.218599997</v>
      </c>
      <c r="J99" s="254">
        <v>1047.0960648378832</v>
      </c>
      <c r="K99" s="250">
        <v>-4.0781384295086598E-2</v>
      </c>
      <c r="L99" s="250">
        <v>-4.7459068993957021E-2</v>
      </c>
      <c r="M99" s="564"/>
      <c r="N99" s="632"/>
      <c r="O99" s="330"/>
      <c r="P99" s="330"/>
      <c r="Q99" s="330"/>
    </row>
    <row r="100" spans="1:17" ht="18.75" customHeight="1">
      <c r="A100" s="452" t="s">
        <v>560</v>
      </c>
      <c r="B100" s="453"/>
      <c r="C100" s="453"/>
      <c r="D100" s="453"/>
      <c r="E100" s="454"/>
      <c r="F100" s="454"/>
      <c r="G100" s="455">
        <f>SUM(G10:G99)</f>
        <v>15336052894.699402</v>
      </c>
      <c r="H100" s="455"/>
      <c r="I100" s="455">
        <f>SUM(I10:I99)</f>
        <v>15099814383.32831</v>
      </c>
      <c r="J100" s="456"/>
      <c r="K100" s="457">
        <v>1.5645126845527546E-2</v>
      </c>
      <c r="L100" s="457"/>
      <c r="M100" s="564"/>
      <c r="N100" s="564"/>
      <c r="O100" s="143"/>
      <c r="P100" s="143"/>
    </row>
    <row r="101" spans="1:17" ht="12.75" customHeight="1">
      <c r="A101" s="36" t="s">
        <v>561</v>
      </c>
    </row>
    <row r="102" spans="1:17" ht="12.75" customHeight="1"/>
    <row r="103" spans="1:17" ht="12.75" customHeight="1">
      <c r="A103" s="79" t="s">
        <v>695</v>
      </c>
    </row>
    <row r="104" spans="1:17" ht="12.75" customHeight="1">
      <c r="A104" s="80" t="s">
        <v>687</v>
      </c>
    </row>
    <row r="105" spans="1:17" ht="12.75" customHeight="1">
      <c r="A105" s="51" t="s">
        <v>721</v>
      </c>
    </row>
    <row r="106" spans="1:17" ht="12.75" customHeight="1">
      <c r="A106" s="540" t="s">
        <v>724</v>
      </c>
    </row>
    <row r="107" spans="1:17" ht="12.75" customHeight="1">
      <c r="A107" s="540" t="s">
        <v>1404</v>
      </c>
    </row>
    <row r="108" spans="1:17" ht="12.75" customHeight="1">
      <c r="A108" s="51" t="s">
        <v>1448</v>
      </c>
    </row>
    <row r="109" spans="1:17" ht="12.75" customHeight="1">
      <c r="A109" s="51" t="s">
        <v>1444</v>
      </c>
      <c r="B109" s="82"/>
      <c r="C109" s="82"/>
      <c r="D109" s="82"/>
      <c r="E109" s="82"/>
      <c r="F109" s="82"/>
      <c r="G109" s="82"/>
      <c r="H109" s="82"/>
      <c r="I109" s="82"/>
      <c r="J109" s="82"/>
      <c r="K109" s="82"/>
    </row>
    <row r="110" spans="1:17" ht="12.75" customHeight="1">
      <c r="A110" s="51" t="s">
        <v>1449</v>
      </c>
      <c r="B110" s="83"/>
      <c r="C110" s="83"/>
      <c r="D110" s="83"/>
      <c r="E110" s="83"/>
      <c r="F110" s="83"/>
      <c r="G110" s="83"/>
      <c r="H110" s="83"/>
      <c r="I110" s="83"/>
      <c r="J110" s="83"/>
      <c r="K110" s="83"/>
    </row>
    <row r="111" spans="1:17" ht="12.75" customHeight="1">
      <c r="A111" s="655" t="s">
        <v>1450</v>
      </c>
    </row>
    <row r="112" spans="1:17" ht="12.75" customHeight="1">
      <c r="A112" s="51"/>
    </row>
    <row r="113" spans="1:12" ht="12.75" customHeight="1">
      <c r="A113" s="89"/>
    </row>
    <row r="114" spans="1:12" ht="12.75" customHeight="1"/>
    <row r="115" spans="1:12" ht="12.75" customHeight="1">
      <c r="A115" s="74" t="s">
        <v>312</v>
      </c>
    </row>
    <row r="116" spans="1:12" ht="12.75" customHeight="1">
      <c r="L116" s="53" t="s">
        <v>421</v>
      </c>
    </row>
    <row r="117" spans="1:12" ht="12.75" customHeight="1"/>
    <row r="118" spans="1:12">
      <c r="A118" s="89"/>
      <c r="B118" s="89"/>
      <c r="C118" s="89"/>
      <c r="D118" s="89"/>
      <c r="E118" s="89"/>
      <c r="F118" s="89"/>
      <c r="G118" s="89"/>
      <c r="H118" s="89"/>
      <c r="I118" s="89"/>
      <c r="J118" s="89"/>
      <c r="K118" s="89"/>
      <c r="L118" s="89"/>
    </row>
    <row r="119" spans="1:12" ht="12.75" customHeight="1"/>
    <row r="120" spans="1:12" ht="12.75" customHeight="1">
      <c r="A120" s="51"/>
    </row>
    <row r="121" spans="1:12" ht="12.75" customHeight="1">
      <c r="A121" s="89"/>
    </row>
    <row r="122" spans="1:12" ht="12.75" customHeight="1">
      <c r="A122" s="51"/>
    </row>
    <row r="123" spans="1:12" ht="12.75" customHeight="1">
      <c r="A123" s="51"/>
    </row>
    <row r="124" spans="1:12" ht="12.75" customHeight="1">
      <c r="A124" s="89"/>
    </row>
    <row r="125" spans="1:12" ht="12.75" customHeight="1"/>
    <row r="126" spans="1:12" ht="12.75" customHeight="1">
      <c r="A126" s="51"/>
    </row>
    <row r="127" spans="1:12" ht="12.75" customHeight="1">
      <c r="A127" s="89"/>
    </row>
    <row r="128" spans="1:12" ht="12.75" customHeight="1">
      <c r="A128" s="95"/>
    </row>
    <row r="129" spans="1:1" ht="12.75" customHeight="1">
      <c r="A129" s="51"/>
    </row>
    <row r="130" spans="1:1" ht="12.75" customHeight="1">
      <c r="A130" s="89"/>
    </row>
    <row r="131" spans="1:1" ht="12.75" customHeight="1"/>
    <row r="132" spans="1:1" ht="12.75" customHeight="1"/>
    <row r="133" spans="1:1" ht="12.75" customHeight="1"/>
    <row r="134" spans="1:1" ht="12.75" customHeight="1"/>
    <row r="135" spans="1:1" ht="12.75" customHeight="1"/>
    <row r="136" spans="1:1" ht="12.75" customHeight="1"/>
    <row r="137" spans="1:1" ht="12.75" customHeight="1"/>
    <row r="138" spans="1:1" ht="12.75" customHeight="1"/>
    <row r="139" spans="1:1" ht="12.75" customHeight="1"/>
    <row r="140" spans="1:1" ht="12.75" customHeight="1"/>
    <row r="141" spans="1:1" ht="12.75" customHeight="1"/>
    <row r="142" spans="1:1" ht="12.75" customHeight="1"/>
    <row r="143" spans="1:1" ht="12.75" customHeight="1"/>
    <row r="144" spans="1:1"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sheetData>
  <mergeCells count="7">
    <mergeCell ref="G7:H7"/>
    <mergeCell ref="I7:J7"/>
    <mergeCell ref="K7:L7"/>
    <mergeCell ref="G5:H5"/>
    <mergeCell ref="G6:H6"/>
    <mergeCell ref="I5:J5"/>
    <mergeCell ref="I6:J6"/>
  </mergeCells>
  <hyperlinks>
    <hyperlink ref="A115" location="'2 Sadržaj'!A1" display="Sadržaj / Contents"/>
  </hyperlinks>
  <pageMargins left="0.7" right="0.7" top="0.75" bottom="0.75" header="0.3" footer="0.3"/>
  <pageSetup paperSize="9" scale="51" orientation="portrait" r:id="rId1"/>
  <rowBreaks count="1" manualBreakCount="1">
    <brk id="116" max="11" man="1"/>
  </rowBreaks>
  <ignoredErrors>
    <ignoredError sqref="B20:B99"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58" t="s">
        <v>906</v>
      </c>
      <c r="M1" s="353" t="str">
        <f>Naslovnica!A20</f>
        <v>Lipanj 2016.</v>
      </c>
    </row>
    <row r="2" spans="1:14" ht="12.75" customHeight="1">
      <c r="A2" s="120" t="s">
        <v>907</v>
      </c>
      <c r="M2" s="113" t="str">
        <f>Naslovnica!A24</f>
        <v>June 2016</v>
      </c>
    </row>
    <row r="3" spans="1:14" ht="12.75" customHeight="1">
      <c r="A3" s="18"/>
      <c r="M3" s="19"/>
    </row>
    <row r="4" spans="1:14" ht="12.75" customHeight="1">
      <c r="A4" s="107"/>
      <c r="B4" s="107"/>
      <c r="C4" s="107"/>
      <c r="D4" s="107"/>
      <c r="E4" s="107"/>
      <c r="F4" s="107"/>
      <c r="G4" s="107"/>
      <c r="H4" s="107"/>
      <c r="I4" s="107"/>
      <c r="J4" s="107"/>
      <c r="K4" s="107"/>
      <c r="L4" s="107"/>
      <c r="M4" s="21" t="s">
        <v>459</v>
      </c>
    </row>
    <row r="5" spans="1:14" ht="25.5" customHeight="1">
      <c r="A5" s="816" t="s">
        <v>564</v>
      </c>
      <c r="B5" s="817" t="s">
        <v>703</v>
      </c>
      <c r="C5" s="818"/>
      <c r="D5" s="747" t="s">
        <v>702</v>
      </c>
      <c r="E5" s="791"/>
      <c r="F5" s="747" t="s">
        <v>704</v>
      </c>
      <c r="G5" s="791"/>
      <c r="H5" s="747" t="s">
        <v>705</v>
      </c>
      <c r="I5" s="791"/>
      <c r="J5" s="747" t="s">
        <v>1013</v>
      </c>
      <c r="K5" s="791"/>
      <c r="L5" s="747" t="s">
        <v>706</v>
      </c>
      <c r="M5" s="791"/>
    </row>
    <row r="6" spans="1:14" ht="12.75" customHeight="1">
      <c r="A6" s="816"/>
      <c r="B6" s="410" t="s">
        <v>130</v>
      </c>
      <c r="C6" s="410" t="s">
        <v>131</v>
      </c>
      <c r="D6" s="410" t="s">
        <v>130</v>
      </c>
      <c r="E6" s="410" t="s">
        <v>131</v>
      </c>
      <c r="F6" s="410" t="s">
        <v>130</v>
      </c>
      <c r="G6" s="410" t="s">
        <v>131</v>
      </c>
      <c r="H6" s="410" t="s">
        <v>130</v>
      </c>
      <c r="I6" s="410" t="s">
        <v>131</v>
      </c>
      <c r="J6" s="410" t="s">
        <v>130</v>
      </c>
      <c r="K6" s="410" t="s">
        <v>131</v>
      </c>
      <c r="L6" s="410" t="s">
        <v>130</v>
      </c>
      <c r="M6" s="410" t="s">
        <v>131</v>
      </c>
    </row>
    <row r="7" spans="1:14" ht="12.75" customHeight="1">
      <c r="A7" s="816"/>
      <c r="B7" s="459" t="s">
        <v>122</v>
      </c>
      <c r="C7" s="459" t="s">
        <v>123</v>
      </c>
      <c r="D7" s="459" t="s">
        <v>122</v>
      </c>
      <c r="E7" s="459" t="s">
        <v>123</v>
      </c>
      <c r="F7" s="459" t="s">
        <v>122</v>
      </c>
      <c r="G7" s="459" t="s">
        <v>123</v>
      </c>
      <c r="H7" s="459" t="s">
        <v>122</v>
      </c>
      <c r="I7" s="459" t="s">
        <v>123</v>
      </c>
      <c r="J7" s="459" t="s">
        <v>122</v>
      </c>
      <c r="K7" s="459" t="s">
        <v>123</v>
      </c>
      <c r="L7" s="459" t="s">
        <v>122</v>
      </c>
      <c r="M7" s="459" t="s">
        <v>123</v>
      </c>
    </row>
    <row r="8" spans="1:14" ht="18">
      <c r="A8" s="200" t="s">
        <v>565</v>
      </c>
      <c r="B8" s="264">
        <v>133100.21427</v>
      </c>
      <c r="C8" s="265">
        <v>8.9450859342473002E-2</v>
      </c>
      <c r="D8" s="264">
        <v>38915.458890000002</v>
      </c>
      <c r="E8" s="265">
        <v>5.1569451365796604E-2</v>
      </c>
      <c r="F8" s="264">
        <v>971006.85710000002</v>
      </c>
      <c r="G8" s="265">
        <v>9.4613816659690431E-2</v>
      </c>
      <c r="H8" s="264">
        <v>351121.80101</v>
      </c>
      <c r="I8" s="265">
        <v>0.15919945160621668</v>
      </c>
      <c r="J8" s="264">
        <v>32666.452739999997</v>
      </c>
      <c r="K8" s="265">
        <v>5.2260501199540156E-2</v>
      </c>
      <c r="L8" s="264">
        <v>1526810.7840100001</v>
      </c>
      <c r="M8" s="265">
        <v>9.9556958657833219E-2</v>
      </c>
      <c r="N8" s="87"/>
    </row>
    <row r="9" spans="1:14" ht="18">
      <c r="A9" s="200" t="s">
        <v>566</v>
      </c>
      <c r="B9" s="264">
        <v>24623.602420000003</v>
      </c>
      <c r="C9" s="265">
        <v>1.6548451170095912E-2</v>
      </c>
      <c r="D9" s="264">
        <v>25168.62903</v>
      </c>
      <c r="E9" s="265">
        <v>3.3352616870718381E-2</v>
      </c>
      <c r="F9" s="264">
        <v>48280.12859</v>
      </c>
      <c r="G9" s="265">
        <v>4.7043614587472492E-3</v>
      </c>
      <c r="H9" s="264">
        <v>50539.369210000004</v>
      </c>
      <c r="I9" s="265">
        <v>2.2914669039667424E-2</v>
      </c>
      <c r="J9" s="264">
        <v>113718.183</v>
      </c>
      <c r="K9" s="265">
        <v>0.1819288211787953</v>
      </c>
      <c r="L9" s="264">
        <v>262329.91224999999</v>
      </c>
      <c r="M9" s="265">
        <v>1.7105438671315549E-2</v>
      </c>
      <c r="N9" s="87"/>
    </row>
    <row r="10" spans="1:14" ht="18">
      <c r="A10" s="200" t="s">
        <v>567</v>
      </c>
      <c r="B10" s="264">
        <v>1346045.1182800001</v>
      </c>
      <c r="C10" s="265">
        <v>0.90461832239908935</v>
      </c>
      <c r="D10" s="264">
        <v>711791.27205000003</v>
      </c>
      <c r="E10" s="265">
        <v>0.94324174591741472</v>
      </c>
      <c r="F10" s="264">
        <v>9903011.6974899992</v>
      </c>
      <c r="G10" s="265">
        <v>0.96493832795723977</v>
      </c>
      <c r="H10" s="264">
        <v>1958987.9056700002</v>
      </c>
      <c r="I10" s="265">
        <v>0.88820973060853292</v>
      </c>
      <c r="J10" s="264">
        <v>645573.84054</v>
      </c>
      <c r="K10" s="265">
        <v>1.0328030636341574</v>
      </c>
      <c r="L10" s="264">
        <v>14565409.83403</v>
      </c>
      <c r="M10" s="265">
        <v>0.94974958250715669</v>
      </c>
      <c r="N10" s="87"/>
    </row>
    <row r="11" spans="1:14" ht="21.75" customHeight="1">
      <c r="A11" s="200" t="s">
        <v>568</v>
      </c>
      <c r="B11" s="266">
        <v>558401.81352999993</v>
      </c>
      <c r="C11" s="267">
        <v>0.37527754821888509</v>
      </c>
      <c r="D11" s="266">
        <v>414731.89308999997</v>
      </c>
      <c r="E11" s="267">
        <v>0.54958869304366331</v>
      </c>
      <c r="F11" s="266">
        <v>9903011.6974899992</v>
      </c>
      <c r="G11" s="267">
        <v>0.96493832795723977</v>
      </c>
      <c r="H11" s="266">
        <v>1891497.4520400001</v>
      </c>
      <c r="I11" s="267">
        <v>0.85760939996644669</v>
      </c>
      <c r="J11" s="266">
        <v>470834.47479000001</v>
      </c>
      <c r="K11" s="267">
        <v>0.75325122780832598</v>
      </c>
      <c r="L11" s="266">
        <v>13238477.330940001</v>
      </c>
      <c r="M11" s="267">
        <v>0.86322585230078097</v>
      </c>
      <c r="N11" s="77"/>
    </row>
    <row r="12" spans="1:14" ht="18" customHeight="1">
      <c r="A12" s="201" t="s">
        <v>481</v>
      </c>
      <c r="B12" s="266">
        <v>533745.90067999996</v>
      </c>
      <c r="C12" s="267">
        <v>0.35870738261545737</v>
      </c>
      <c r="D12" s="266">
        <v>98172.317219999997</v>
      </c>
      <c r="E12" s="267">
        <v>0.13009463803715526</v>
      </c>
      <c r="F12" s="266">
        <v>2.9350300000000002</v>
      </c>
      <c r="G12" s="267">
        <v>2.8598602397108776E-7</v>
      </c>
      <c r="H12" s="266">
        <v>0</v>
      </c>
      <c r="I12" s="267">
        <v>0</v>
      </c>
      <c r="J12" s="266">
        <v>2923.3802999999998</v>
      </c>
      <c r="K12" s="267">
        <v>4.6768873526260345E-3</v>
      </c>
      <c r="L12" s="266">
        <v>634844.53322999994</v>
      </c>
      <c r="M12" s="267">
        <v>4.1395562312531171E-2</v>
      </c>
    </row>
    <row r="13" spans="1:14" ht="18" customHeight="1">
      <c r="A13" s="201" t="s">
        <v>569</v>
      </c>
      <c r="B13" s="266">
        <v>4675.0893099999994</v>
      </c>
      <c r="C13" s="267">
        <v>3.14192398994933E-3</v>
      </c>
      <c r="D13" s="266">
        <v>207819.33571000001</v>
      </c>
      <c r="E13" s="267">
        <v>0.27539516252557811</v>
      </c>
      <c r="F13" s="266">
        <v>2185963.8942800001</v>
      </c>
      <c r="G13" s="267">
        <v>0.2129978646451629</v>
      </c>
      <c r="H13" s="266">
        <v>1761847.50468</v>
      </c>
      <c r="I13" s="267">
        <v>0.79882580845741624</v>
      </c>
      <c r="J13" s="266">
        <v>329743.54730999999</v>
      </c>
      <c r="K13" s="267">
        <v>0.52753089497941252</v>
      </c>
      <c r="L13" s="266">
        <v>4490049.3712900002</v>
      </c>
      <c r="M13" s="267">
        <v>0.29277737903783418</v>
      </c>
    </row>
    <row r="14" spans="1:14" ht="18" customHeight="1">
      <c r="A14" s="201" t="s">
        <v>570</v>
      </c>
      <c r="B14" s="266">
        <v>0</v>
      </c>
      <c r="C14" s="267">
        <v>0</v>
      </c>
      <c r="D14" s="266">
        <v>711.83368999999993</v>
      </c>
      <c r="E14" s="267">
        <v>9.4329795675166797E-4</v>
      </c>
      <c r="F14" s="266">
        <v>0</v>
      </c>
      <c r="G14" s="267">
        <v>0</v>
      </c>
      <c r="H14" s="266">
        <v>0</v>
      </c>
      <c r="I14" s="267">
        <v>0</v>
      </c>
      <c r="J14" s="266">
        <v>0</v>
      </c>
      <c r="K14" s="267">
        <v>0</v>
      </c>
      <c r="L14" s="266">
        <v>711.83368999999993</v>
      </c>
      <c r="M14" s="267">
        <v>4.6415703889944949E-5</v>
      </c>
    </row>
    <row r="15" spans="1:14" ht="19.5">
      <c r="A15" s="201" t="s">
        <v>571</v>
      </c>
      <c r="B15" s="266">
        <v>4187.6240200000002</v>
      </c>
      <c r="C15" s="267">
        <v>2.8143197908931617E-3</v>
      </c>
      <c r="D15" s="266">
        <v>74880.062940000003</v>
      </c>
      <c r="E15" s="267">
        <v>9.9228529591987011E-2</v>
      </c>
      <c r="F15" s="266">
        <v>111536.73516</v>
      </c>
      <c r="G15" s="267">
        <v>1.0868014097002289E-2</v>
      </c>
      <c r="H15" s="266">
        <v>54935.613700000002</v>
      </c>
      <c r="I15" s="267">
        <v>2.4907936646297521E-2</v>
      </c>
      <c r="J15" s="266">
        <v>19.43956</v>
      </c>
      <c r="K15" s="267">
        <v>3.1099830666784938E-5</v>
      </c>
      <c r="L15" s="266">
        <v>245559.47537999999</v>
      </c>
      <c r="M15" s="267">
        <v>1.6011908479083518E-2</v>
      </c>
    </row>
    <row r="16" spans="1:14" ht="19.5">
      <c r="A16" s="539" t="s">
        <v>683</v>
      </c>
      <c r="B16" s="266">
        <v>0</v>
      </c>
      <c r="C16" s="267">
        <v>0</v>
      </c>
      <c r="D16" s="266">
        <v>0</v>
      </c>
      <c r="E16" s="267">
        <v>0</v>
      </c>
      <c r="F16" s="266">
        <v>0</v>
      </c>
      <c r="G16" s="267">
        <v>0</v>
      </c>
      <c r="H16" s="266">
        <v>0</v>
      </c>
      <c r="I16" s="267">
        <v>0</v>
      </c>
      <c r="J16" s="266">
        <v>0</v>
      </c>
      <c r="K16" s="267">
        <v>0</v>
      </c>
      <c r="L16" s="266">
        <v>0</v>
      </c>
      <c r="M16" s="267">
        <v>0</v>
      </c>
    </row>
    <row r="17" spans="1:13" ht="18" customHeight="1">
      <c r="A17" s="539" t="s">
        <v>684</v>
      </c>
      <c r="B17" s="266">
        <v>10941.669320000001</v>
      </c>
      <c r="C17" s="267">
        <v>7.3534195920207093E-3</v>
      </c>
      <c r="D17" s="266">
        <v>4749.9013399999994</v>
      </c>
      <c r="E17" s="267">
        <v>6.2944087807841878E-3</v>
      </c>
      <c r="F17" s="266">
        <v>55128.910950000005</v>
      </c>
      <c r="G17" s="267">
        <v>5.3716991132787958E-3</v>
      </c>
      <c r="H17" s="266">
        <v>2738.4131200000002</v>
      </c>
      <c r="I17" s="267">
        <v>1.2416029586350089E-3</v>
      </c>
      <c r="J17" s="266">
        <v>13365.68051</v>
      </c>
      <c r="K17" s="267">
        <v>2.13827062241814E-2</v>
      </c>
      <c r="L17" s="266">
        <v>86924.575240000006</v>
      </c>
      <c r="M17" s="267">
        <v>5.6679887476231714E-3</v>
      </c>
    </row>
    <row r="18" spans="1:13" ht="18" customHeight="1">
      <c r="A18" s="176" t="s">
        <v>694</v>
      </c>
      <c r="B18" s="266">
        <v>0</v>
      </c>
      <c r="C18" s="267">
        <v>0</v>
      </c>
      <c r="D18" s="266">
        <v>20892.883809999999</v>
      </c>
      <c r="E18" s="267">
        <v>2.7686543760836898E-2</v>
      </c>
      <c r="F18" s="266">
        <v>3335771.8233600003</v>
      </c>
      <c r="G18" s="267">
        <v>0.3250338567706334</v>
      </c>
      <c r="H18" s="266">
        <v>30921.235690000001</v>
      </c>
      <c r="I18" s="267">
        <v>1.4019761093371635E-2</v>
      </c>
      <c r="J18" s="266">
        <v>59320.641479999998</v>
      </c>
      <c r="K18" s="267">
        <v>9.490245175678147E-2</v>
      </c>
      <c r="L18" s="266">
        <v>3446906.5843400005</v>
      </c>
      <c r="M18" s="267">
        <v>0.22475839174600887</v>
      </c>
    </row>
    <row r="19" spans="1:13" ht="18" customHeight="1">
      <c r="A19" s="200" t="s">
        <v>607</v>
      </c>
      <c r="B19" s="266">
        <v>4851.5302000000001</v>
      </c>
      <c r="C19" s="267">
        <v>3.2605022305645906E-3</v>
      </c>
      <c r="D19" s="266">
        <v>7505.5583799999995</v>
      </c>
      <c r="E19" s="267">
        <v>9.946112390570274E-3</v>
      </c>
      <c r="F19" s="266">
        <v>4214607.3987100003</v>
      </c>
      <c r="G19" s="267">
        <v>0.41066660734513855</v>
      </c>
      <c r="H19" s="266">
        <v>41054.684850000005</v>
      </c>
      <c r="I19" s="267">
        <v>1.8614290810726134E-2</v>
      </c>
      <c r="J19" s="266">
        <v>65461.785630000006</v>
      </c>
      <c r="K19" s="267">
        <v>0.10472718766465783</v>
      </c>
      <c r="L19" s="266">
        <v>4333480.9577700002</v>
      </c>
      <c r="M19" s="267">
        <v>0.28256820627381007</v>
      </c>
    </row>
    <row r="20" spans="1:13" ht="18" customHeight="1">
      <c r="A20" s="201" t="s">
        <v>753</v>
      </c>
      <c r="B20" s="266">
        <v>787643.30475000013</v>
      </c>
      <c r="C20" s="267">
        <v>0.5293407741802042</v>
      </c>
      <c r="D20" s="266">
        <v>297059.37896</v>
      </c>
      <c r="E20" s="267">
        <v>0.39365305287375124</v>
      </c>
      <c r="F20" s="266">
        <v>0</v>
      </c>
      <c r="G20" s="267">
        <v>0</v>
      </c>
      <c r="H20" s="266">
        <v>67490.453630000004</v>
      </c>
      <c r="I20" s="267">
        <v>3.0600330642086202E-2</v>
      </c>
      <c r="J20" s="266">
        <v>174739.36575</v>
      </c>
      <c r="K20" s="267">
        <v>0.27955183582583143</v>
      </c>
      <c r="L20" s="266">
        <v>1326932.5030900002</v>
      </c>
      <c r="M20" s="267">
        <v>8.6523730206375757E-2</v>
      </c>
    </row>
    <row r="21" spans="1:13" ht="18" customHeight="1">
      <c r="A21" s="201" t="s">
        <v>754</v>
      </c>
      <c r="B21" s="266">
        <v>767692.30812000006</v>
      </c>
      <c r="C21" s="267">
        <v>0.5159325779343884</v>
      </c>
      <c r="D21" s="266">
        <v>124011.45915000001</v>
      </c>
      <c r="E21" s="267">
        <v>0.16433579594973646</v>
      </c>
      <c r="F21" s="266">
        <v>0</v>
      </c>
      <c r="G21" s="267">
        <v>0</v>
      </c>
      <c r="H21" s="266">
        <v>0</v>
      </c>
      <c r="I21" s="267">
        <v>0</v>
      </c>
      <c r="J21" s="266">
        <v>20541.13898</v>
      </c>
      <c r="K21" s="267">
        <v>3.2862160665205156E-2</v>
      </c>
      <c r="L21" s="266">
        <v>912244.90625000012</v>
      </c>
      <c r="M21" s="267">
        <v>5.9483682829918602E-2</v>
      </c>
    </row>
    <row r="22" spans="1:13" ht="18" customHeight="1">
      <c r="A22" s="201" t="s">
        <v>755</v>
      </c>
      <c r="B22" s="266">
        <v>1213.5359599999999</v>
      </c>
      <c r="C22" s="267">
        <v>8.1556468605520414E-4</v>
      </c>
      <c r="D22" s="266">
        <v>31770.333930000001</v>
      </c>
      <c r="E22" s="267">
        <v>4.2100973166200088E-2</v>
      </c>
      <c r="F22" s="266">
        <v>0</v>
      </c>
      <c r="G22" s="267">
        <v>0</v>
      </c>
      <c r="H22" s="266">
        <v>34507.951079999999</v>
      </c>
      <c r="I22" s="267">
        <v>1.5645986299306129E-2</v>
      </c>
      <c r="J22" s="266">
        <v>6950.5641699999996</v>
      </c>
      <c r="K22" s="267">
        <v>1.1119663651112607E-2</v>
      </c>
      <c r="L22" s="266">
        <v>74442.385139999999</v>
      </c>
      <c r="M22" s="267">
        <v>4.8540772290778739E-3</v>
      </c>
    </row>
    <row r="23" spans="1:13" ht="18" customHeight="1">
      <c r="A23" s="201" t="s">
        <v>570</v>
      </c>
      <c r="B23" s="266">
        <v>0</v>
      </c>
      <c r="C23" s="267">
        <v>0</v>
      </c>
      <c r="D23" s="266">
        <v>0</v>
      </c>
      <c r="E23" s="267">
        <v>0</v>
      </c>
      <c r="F23" s="266">
        <v>0</v>
      </c>
      <c r="G23" s="267">
        <v>0</v>
      </c>
      <c r="H23" s="266">
        <v>0</v>
      </c>
      <c r="I23" s="267">
        <v>0</v>
      </c>
      <c r="J23" s="266">
        <v>0</v>
      </c>
      <c r="K23" s="267">
        <v>0</v>
      </c>
      <c r="L23" s="266">
        <v>0</v>
      </c>
      <c r="M23" s="267">
        <v>0</v>
      </c>
    </row>
    <row r="24" spans="1:13" ht="19.5">
      <c r="A24" s="201" t="s">
        <v>756</v>
      </c>
      <c r="B24" s="266">
        <v>220.76066</v>
      </c>
      <c r="C24" s="267">
        <v>1.4836362852093784E-4</v>
      </c>
      <c r="D24" s="266">
        <v>26508.945500000002</v>
      </c>
      <c r="E24" s="267">
        <v>3.5128758974292615E-2</v>
      </c>
      <c r="F24" s="266">
        <v>0</v>
      </c>
      <c r="G24" s="267">
        <v>0</v>
      </c>
      <c r="H24" s="266">
        <v>23750.120340000001</v>
      </c>
      <c r="I24" s="267">
        <v>1.0768360502918385E-2</v>
      </c>
      <c r="J24" s="266">
        <v>0</v>
      </c>
      <c r="K24" s="267">
        <v>0</v>
      </c>
      <c r="L24" s="266">
        <v>50479.826500000003</v>
      </c>
      <c r="M24" s="267">
        <v>3.2915787945352747E-3</v>
      </c>
    </row>
    <row r="25" spans="1:13" ht="19.5">
      <c r="A25" s="539" t="s">
        <v>683</v>
      </c>
      <c r="B25" s="266">
        <v>876.67981000000009</v>
      </c>
      <c r="C25" s="267">
        <v>5.8917833305375319E-4</v>
      </c>
      <c r="D25" s="266">
        <v>0</v>
      </c>
      <c r="E25" s="267">
        <v>0</v>
      </c>
      <c r="F25" s="266">
        <v>0</v>
      </c>
      <c r="G25" s="267">
        <v>0</v>
      </c>
      <c r="H25" s="266">
        <v>0</v>
      </c>
      <c r="I25" s="267">
        <v>0</v>
      </c>
      <c r="J25" s="266">
        <v>0</v>
      </c>
      <c r="K25" s="267">
        <v>0</v>
      </c>
      <c r="L25" s="266">
        <v>876.67981000000009</v>
      </c>
      <c r="M25" s="267">
        <v>5.7164631344230432E-5</v>
      </c>
    </row>
    <row r="26" spans="1:13" ht="19.5">
      <c r="A26" s="539" t="s">
        <v>701</v>
      </c>
      <c r="B26" s="266">
        <v>17640.020199999999</v>
      </c>
      <c r="C26" s="267">
        <v>1.1855089598185833E-2</v>
      </c>
      <c r="D26" s="266">
        <v>114768.64038</v>
      </c>
      <c r="E26" s="267">
        <v>0.15208752478352208</v>
      </c>
      <c r="F26" s="266">
        <v>0</v>
      </c>
      <c r="G26" s="267">
        <v>0</v>
      </c>
      <c r="H26" s="266">
        <v>9232.3822100000016</v>
      </c>
      <c r="I26" s="267">
        <v>4.1859838398616879E-3</v>
      </c>
      <c r="J26" s="266">
        <v>147247.66259999998</v>
      </c>
      <c r="K26" s="267">
        <v>0.23557001150951365</v>
      </c>
      <c r="L26" s="266">
        <v>288888.70539000002</v>
      </c>
      <c r="M26" s="267">
        <v>1.8837226721499772E-2</v>
      </c>
    </row>
    <row r="27" spans="1:13" ht="18" customHeight="1">
      <c r="A27" s="176" t="s">
        <v>694</v>
      </c>
      <c r="B27" s="266">
        <v>0</v>
      </c>
      <c r="C27" s="267">
        <v>0</v>
      </c>
      <c r="D27" s="266">
        <v>0</v>
      </c>
      <c r="E27" s="267">
        <v>0</v>
      </c>
      <c r="F27" s="266">
        <v>0</v>
      </c>
      <c r="G27" s="267">
        <v>0</v>
      </c>
      <c r="H27" s="266">
        <v>0</v>
      </c>
      <c r="I27" s="267">
        <v>0</v>
      </c>
      <c r="J27" s="266">
        <v>0</v>
      </c>
      <c r="K27" s="267">
        <v>0</v>
      </c>
      <c r="L27" s="266">
        <v>0</v>
      </c>
      <c r="M27" s="267">
        <v>0</v>
      </c>
    </row>
    <row r="28" spans="1:13" ht="18" customHeight="1">
      <c r="A28" s="201" t="s">
        <v>607</v>
      </c>
      <c r="B28" s="266">
        <v>0</v>
      </c>
      <c r="C28" s="267">
        <v>0</v>
      </c>
      <c r="D28" s="266">
        <v>0</v>
      </c>
      <c r="E28" s="267">
        <v>0</v>
      </c>
      <c r="F28" s="266">
        <v>0</v>
      </c>
      <c r="G28" s="267">
        <v>0</v>
      </c>
      <c r="H28" s="266">
        <v>0</v>
      </c>
      <c r="I28" s="267">
        <v>0</v>
      </c>
      <c r="J28" s="266">
        <v>0</v>
      </c>
      <c r="K28" s="267">
        <v>0</v>
      </c>
      <c r="L28" s="266">
        <v>0</v>
      </c>
      <c r="M28" s="267">
        <v>0</v>
      </c>
    </row>
    <row r="29" spans="1:13" ht="18" customHeight="1">
      <c r="A29" s="201" t="s">
        <v>1029</v>
      </c>
      <c r="B29" s="638">
        <v>0</v>
      </c>
      <c r="C29" s="639">
        <v>0</v>
      </c>
      <c r="D29" s="638">
        <v>2028.4014299999999</v>
      </c>
      <c r="E29" s="639">
        <v>2.6879690456785791E-3</v>
      </c>
      <c r="F29" s="638">
        <v>0</v>
      </c>
      <c r="G29" s="639">
        <v>0</v>
      </c>
      <c r="H29" s="638">
        <v>108.93469</v>
      </c>
      <c r="I29" s="639">
        <v>4.9391245029525541E-5</v>
      </c>
      <c r="J29" s="638">
        <v>6705.2210400000004</v>
      </c>
      <c r="K29" s="639">
        <v>1.0727158378449082E-2</v>
      </c>
      <c r="L29" s="638">
        <v>8842.5571600000003</v>
      </c>
      <c r="M29" s="639">
        <v>5.7658624554349572E-4</v>
      </c>
    </row>
    <row r="30" spans="1:13" ht="18" customHeight="1">
      <c r="A30" s="200" t="s">
        <v>757</v>
      </c>
      <c r="B30" s="264">
        <v>1503768.9349700001</v>
      </c>
      <c r="C30" s="265">
        <v>1.0106176329116583</v>
      </c>
      <c r="D30" s="264">
        <v>777903.76139999996</v>
      </c>
      <c r="E30" s="265">
        <v>1.0308517831996082</v>
      </c>
      <c r="F30" s="264">
        <v>10922298.683179999</v>
      </c>
      <c r="G30" s="265">
        <v>1.0642565060756775</v>
      </c>
      <c r="H30" s="264">
        <v>2360758.01058</v>
      </c>
      <c r="I30" s="265">
        <v>1.0703732424994465</v>
      </c>
      <c r="J30" s="264">
        <v>798663.69732000004</v>
      </c>
      <c r="K30" s="265">
        <v>1.2777195443909422</v>
      </c>
      <c r="L30" s="264">
        <v>16363393.08745</v>
      </c>
      <c r="M30" s="265">
        <v>1.0669885660818488</v>
      </c>
    </row>
    <row r="31" spans="1:13" ht="18" customHeight="1">
      <c r="A31" s="201" t="s">
        <v>1030</v>
      </c>
      <c r="B31" s="638">
        <v>15798.721509999999</v>
      </c>
      <c r="C31" s="639">
        <v>1.0617632911658218E-2</v>
      </c>
      <c r="D31" s="638">
        <v>23281.44413</v>
      </c>
      <c r="E31" s="639">
        <v>3.0851783199608206E-2</v>
      </c>
      <c r="F31" s="638">
        <v>659454.50902999996</v>
      </c>
      <c r="G31" s="639">
        <v>6.4256506075677414E-2</v>
      </c>
      <c r="H31" s="638">
        <v>155211.4621</v>
      </c>
      <c r="I31" s="639">
        <v>7.0373242499446376E-2</v>
      </c>
      <c r="J31" s="638">
        <v>173594.05600000001</v>
      </c>
      <c r="K31" s="639">
        <v>0.2777195443909421</v>
      </c>
      <c r="L31" s="638">
        <v>1027340.19277</v>
      </c>
      <c r="M31" s="639">
        <v>6.6988566081848819E-2</v>
      </c>
    </row>
    <row r="32" spans="1:13" ht="26.25" customHeight="1">
      <c r="A32" s="460" t="s">
        <v>759</v>
      </c>
      <c r="B32" s="461">
        <v>1487970.21346</v>
      </c>
      <c r="C32" s="462">
        <v>1</v>
      </c>
      <c r="D32" s="461">
        <v>754622.31727</v>
      </c>
      <c r="E32" s="462">
        <v>1</v>
      </c>
      <c r="F32" s="461">
        <v>10262844.174149999</v>
      </c>
      <c r="G32" s="462">
        <v>1</v>
      </c>
      <c r="H32" s="461">
        <v>2205546.5484799999</v>
      </c>
      <c r="I32" s="462">
        <v>1</v>
      </c>
      <c r="J32" s="461">
        <v>625069.64132000005</v>
      </c>
      <c r="K32" s="462">
        <v>1</v>
      </c>
      <c r="L32" s="461">
        <v>15336052.894679999</v>
      </c>
      <c r="M32" s="462">
        <v>1</v>
      </c>
    </row>
    <row r="33" spans="1:13" ht="19.5">
      <c r="A33" s="176" t="s">
        <v>722</v>
      </c>
      <c r="B33" s="266">
        <v>738.26509999999996</v>
      </c>
      <c r="C33" s="267">
        <v>4.9615583250373053E-4</v>
      </c>
      <c r="D33" s="266">
        <v>922.35520999999994</v>
      </c>
      <c r="E33" s="267">
        <v>1.2222739626053041E-3</v>
      </c>
      <c r="F33" s="266">
        <v>262.04567000000003</v>
      </c>
      <c r="G33" s="267">
        <v>2.553343552268282E-5</v>
      </c>
      <c r="H33" s="266">
        <v>2244.1194</v>
      </c>
      <c r="I33" s="267">
        <v>1.0174890217332223E-3</v>
      </c>
      <c r="J33" s="266">
        <v>756.09109999999998</v>
      </c>
      <c r="K33" s="267">
        <v>1.2096109777517165E-3</v>
      </c>
      <c r="L33" s="266">
        <v>4922.876479999999</v>
      </c>
      <c r="M33" s="267">
        <v>3.2100022827305979E-4</v>
      </c>
    </row>
    <row r="34" spans="1:13" ht="19.5">
      <c r="A34" s="176" t="s">
        <v>723</v>
      </c>
      <c r="B34" s="266">
        <v>0</v>
      </c>
      <c r="C34" s="267">
        <v>0</v>
      </c>
      <c r="D34" s="266">
        <v>0</v>
      </c>
      <c r="E34" s="267">
        <v>0</v>
      </c>
      <c r="F34" s="266">
        <v>632496.69495000003</v>
      </c>
      <c r="G34" s="267">
        <v>6.1629766974649149E-2</v>
      </c>
      <c r="H34" s="266">
        <v>103258.08393000001</v>
      </c>
      <c r="I34" s="267">
        <v>4.6817458466774389E-2</v>
      </c>
      <c r="J34" s="266">
        <v>19322.527149999998</v>
      </c>
      <c r="K34" s="267">
        <v>3.091259896928503E-2</v>
      </c>
      <c r="L34" s="266">
        <v>755077.30602999998</v>
      </c>
      <c r="M34" s="267">
        <v>4.9235439602059054E-2</v>
      </c>
    </row>
    <row r="35" spans="1:13" ht="12.75" customHeight="1">
      <c r="A35" s="36" t="s">
        <v>562</v>
      </c>
    </row>
    <row r="36" spans="1:13" ht="12.75" customHeight="1">
      <c r="A36" s="65" t="s">
        <v>563</v>
      </c>
    </row>
    <row r="37" spans="1:13" ht="12.75" customHeight="1"/>
    <row r="38" spans="1:13" ht="12.75" customHeight="1"/>
    <row r="39" spans="1:13" ht="12.75" customHeight="1"/>
    <row r="40" spans="1:13" ht="12.75" customHeight="1"/>
    <row r="41" spans="1:13" ht="12.75" customHeight="1">
      <c r="A41" s="458" t="s">
        <v>908</v>
      </c>
      <c r="G41" s="353" t="str">
        <f>Naslovnica!A20</f>
        <v>Lipanj 2016.</v>
      </c>
    </row>
    <row r="42" spans="1:13">
      <c r="A42" s="120" t="s">
        <v>909</v>
      </c>
      <c r="G42" s="113" t="str">
        <f>Naslovnica!A24</f>
        <v>June 2016</v>
      </c>
    </row>
    <row r="43" spans="1:13" ht="12.75" customHeight="1"/>
    <row r="44" spans="1:13">
      <c r="G44" s="21" t="s">
        <v>739</v>
      </c>
    </row>
    <row r="45" spans="1:13" ht="22.5">
      <c r="A45" s="815" t="s">
        <v>728</v>
      </c>
      <c r="B45" s="552" t="s">
        <v>729</v>
      </c>
      <c r="C45" s="552" t="s">
        <v>730</v>
      </c>
      <c r="D45" s="552" t="s">
        <v>731</v>
      </c>
      <c r="E45" s="552" t="s">
        <v>732</v>
      </c>
      <c r="F45" s="552" t="s">
        <v>733</v>
      </c>
      <c r="G45" s="552" t="s">
        <v>734</v>
      </c>
    </row>
    <row r="46" spans="1:13" ht="22.5">
      <c r="A46" s="815"/>
      <c r="B46" s="553" t="s">
        <v>735</v>
      </c>
      <c r="C46" s="553" t="s">
        <v>735</v>
      </c>
      <c r="D46" s="553" t="s">
        <v>735</v>
      </c>
      <c r="E46" s="553" t="s">
        <v>735</v>
      </c>
      <c r="F46" s="553" t="s">
        <v>735</v>
      </c>
      <c r="G46" s="553" t="s">
        <v>735</v>
      </c>
    </row>
    <row r="47" spans="1:13" ht="22.5">
      <c r="A47" s="204" t="s">
        <v>736</v>
      </c>
      <c r="B47" s="555">
        <v>54006.703440000005</v>
      </c>
      <c r="C47" s="555">
        <v>10973.797960000002</v>
      </c>
      <c r="D47" s="555">
        <v>1632313.331809998</v>
      </c>
      <c r="E47" s="555">
        <v>187721.29246000003</v>
      </c>
      <c r="F47" s="555">
        <v>33342.720670000002</v>
      </c>
      <c r="G47" s="555">
        <v>1918357.8463399981</v>
      </c>
    </row>
    <row r="48" spans="1:13" ht="22.5">
      <c r="A48" s="554" t="s">
        <v>737</v>
      </c>
      <c r="B48" s="555">
        <v>65542.504520000002</v>
      </c>
      <c r="C48" s="555">
        <v>21756.999509999998</v>
      </c>
      <c r="D48" s="555">
        <v>1408194.9474499999</v>
      </c>
      <c r="E48" s="555">
        <v>64147.303380000078</v>
      </c>
      <c r="F48" s="555">
        <v>123445.08494</v>
      </c>
      <c r="G48" s="555">
        <v>1683086.8398</v>
      </c>
    </row>
    <row r="49" spans="1:7" ht="33">
      <c r="A49" s="460" t="s">
        <v>738</v>
      </c>
      <c r="B49" s="556">
        <v>-11535.801079999997</v>
      </c>
      <c r="C49" s="556">
        <v>-10783.201549999996</v>
      </c>
      <c r="D49" s="556">
        <v>224118.38435999816</v>
      </c>
      <c r="E49" s="556">
        <v>123573.98907999994</v>
      </c>
      <c r="F49" s="556">
        <v>-90102.364269999991</v>
      </c>
      <c r="G49" s="556">
        <v>235271.00653999811</v>
      </c>
    </row>
    <row r="50" spans="1:7" ht="12.75" customHeight="1">
      <c r="A50" s="36" t="s">
        <v>562</v>
      </c>
    </row>
    <row r="51" spans="1:7" ht="12.75" customHeight="1">
      <c r="A51" s="65" t="s">
        <v>563</v>
      </c>
    </row>
    <row r="52" spans="1:7" ht="12.75" customHeight="1"/>
    <row r="53" spans="1:7" ht="12.75" customHeight="1"/>
    <row r="54" spans="1:7" ht="12.75" customHeight="1"/>
    <row r="55" spans="1:7" ht="12.75" customHeight="1">
      <c r="A55" s="74" t="s">
        <v>312</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689</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506" t="s">
        <v>27</v>
      </c>
      <c r="B1" s="507"/>
      <c r="C1" s="507"/>
      <c r="D1" s="507"/>
      <c r="E1" s="507"/>
      <c r="F1" s="507"/>
      <c r="G1" s="507"/>
      <c r="H1" s="507"/>
      <c r="I1" s="507"/>
      <c r="J1" s="507"/>
      <c r="K1" s="507"/>
      <c r="L1" s="507"/>
      <c r="M1" s="507"/>
      <c r="N1" s="507"/>
      <c r="O1" s="507"/>
      <c r="P1" s="507"/>
      <c r="Q1" s="507"/>
    </row>
    <row r="2" spans="1:17" ht="16.5">
      <c r="A2" s="508" t="s">
        <v>28</v>
      </c>
      <c r="B2" s="509"/>
      <c r="C2" s="509"/>
      <c r="D2" s="509"/>
      <c r="E2" s="510"/>
      <c r="F2" s="510"/>
      <c r="G2" s="510"/>
      <c r="H2" s="510"/>
      <c r="I2" s="510"/>
      <c r="J2" s="510"/>
      <c r="K2" s="510"/>
      <c r="L2" s="510"/>
      <c r="M2" s="510"/>
      <c r="N2" s="510"/>
      <c r="O2" s="510"/>
      <c r="P2" s="510"/>
      <c r="Q2" s="510"/>
    </row>
    <row r="3" spans="1:17" ht="12.75" customHeight="1">
      <c r="A3" s="8"/>
      <c r="B3" s="9"/>
      <c r="C3" s="9"/>
      <c r="D3" s="9"/>
      <c r="E3" s="10"/>
      <c r="F3" s="10"/>
    </row>
    <row r="4" spans="1:17" ht="12.75" customHeight="1">
      <c r="A4" s="352" t="s">
        <v>656</v>
      </c>
      <c r="B4" s="11"/>
      <c r="C4" s="11"/>
      <c r="D4" s="12"/>
      <c r="E4" s="13"/>
      <c r="Q4" s="353" t="str">
        <f>Naslovnica!A20</f>
        <v>Lipanj 2016.</v>
      </c>
    </row>
    <row r="5" spans="1:17" ht="12.75" customHeight="1">
      <c r="A5" s="112" t="s">
        <v>655</v>
      </c>
      <c r="B5" s="16"/>
      <c r="C5" s="16"/>
      <c r="D5" s="17"/>
      <c r="E5" s="18"/>
      <c r="Q5" s="113" t="str">
        <f>Naslovnica!A24</f>
        <v>June 2016</v>
      </c>
    </row>
    <row r="6" spans="1:17" ht="12.75" customHeight="1"/>
    <row r="7" spans="1:17" ht="12.75" customHeight="1">
      <c r="A7" s="577"/>
      <c r="B7" s="601"/>
      <c r="C7" s="736" t="s">
        <v>108</v>
      </c>
      <c r="D7" s="736"/>
      <c r="E7" s="601"/>
      <c r="F7" s="736" t="s">
        <v>109</v>
      </c>
      <c r="G7" s="736"/>
      <c r="H7" s="601"/>
      <c r="I7" s="736" t="s">
        <v>110</v>
      </c>
      <c r="J7" s="736"/>
      <c r="K7" s="601"/>
      <c r="L7" s="736" t="s">
        <v>111</v>
      </c>
      <c r="M7" s="736"/>
      <c r="N7" s="601"/>
      <c r="O7" s="736" t="s">
        <v>802</v>
      </c>
      <c r="P7" s="736"/>
      <c r="Q7" s="732" t="s">
        <v>807</v>
      </c>
    </row>
    <row r="8" spans="1:17" ht="15" customHeight="1">
      <c r="A8" s="566"/>
      <c r="B8" s="734" t="s">
        <v>803</v>
      </c>
      <c r="C8" s="735"/>
      <c r="D8" s="735"/>
      <c r="E8" s="734" t="s">
        <v>803</v>
      </c>
      <c r="F8" s="735"/>
      <c r="G8" s="735"/>
      <c r="H8" s="734" t="s">
        <v>803</v>
      </c>
      <c r="I8" s="735"/>
      <c r="J8" s="735"/>
      <c r="K8" s="734" t="s">
        <v>803</v>
      </c>
      <c r="L8" s="735"/>
      <c r="M8" s="735"/>
      <c r="N8" s="734" t="s">
        <v>803</v>
      </c>
      <c r="O8" s="735"/>
      <c r="P8" s="735"/>
      <c r="Q8" s="733"/>
    </row>
    <row r="9" spans="1:17">
      <c r="A9" s="576" t="s">
        <v>801</v>
      </c>
      <c r="B9" s="600" t="s">
        <v>804</v>
      </c>
      <c r="C9" s="600" t="s">
        <v>805</v>
      </c>
      <c r="D9" s="600" t="s">
        <v>806</v>
      </c>
      <c r="E9" s="600" t="s">
        <v>804</v>
      </c>
      <c r="F9" s="600" t="s">
        <v>805</v>
      </c>
      <c r="G9" s="600" t="s">
        <v>806</v>
      </c>
      <c r="H9" s="600" t="s">
        <v>804</v>
      </c>
      <c r="I9" s="600" t="s">
        <v>805</v>
      </c>
      <c r="J9" s="600" t="s">
        <v>806</v>
      </c>
      <c r="K9" s="600" t="s">
        <v>804</v>
      </c>
      <c r="L9" s="600" t="s">
        <v>805</v>
      </c>
      <c r="M9" s="600" t="s">
        <v>806</v>
      </c>
      <c r="N9" s="600" t="s">
        <v>804</v>
      </c>
      <c r="O9" s="600" t="s">
        <v>805</v>
      </c>
      <c r="P9" s="600" t="s">
        <v>806</v>
      </c>
      <c r="Q9" s="733"/>
    </row>
    <row r="10" spans="1:17" ht="22.5" customHeight="1">
      <c r="A10" s="511" t="s">
        <v>448</v>
      </c>
      <c r="B10" s="578">
        <v>2150</v>
      </c>
      <c r="C10" s="578">
        <v>612833</v>
      </c>
      <c r="D10" s="578">
        <v>7036</v>
      </c>
      <c r="E10" s="578">
        <v>777</v>
      </c>
      <c r="F10" s="578">
        <v>276858</v>
      </c>
      <c r="G10" s="578">
        <v>2629</v>
      </c>
      <c r="H10" s="578">
        <v>870</v>
      </c>
      <c r="I10" s="578">
        <v>313825</v>
      </c>
      <c r="J10" s="578">
        <v>3292</v>
      </c>
      <c r="K10" s="578">
        <v>1386</v>
      </c>
      <c r="L10" s="578">
        <v>527008</v>
      </c>
      <c r="M10" s="578">
        <v>7080</v>
      </c>
      <c r="N10" s="578">
        <v>5183</v>
      </c>
      <c r="O10" s="578">
        <v>1730524</v>
      </c>
      <c r="P10" s="578">
        <v>20037</v>
      </c>
      <c r="Q10" s="578">
        <v>1755744</v>
      </c>
    </row>
    <row r="11" spans="1:17" ht="21.75">
      <c r="A11" s="567" t="s">
        <v>657</v>
      </c>
      <c r="B11" s="583">
        <v>1.2245520987114295E-3</v>
      </c>
      <c r="C11" s="583">
        <v>0.34904462153935883</v>
      </c>
      <c r="D11" s="583">
        <v>4.0074179379226129E-3</v>
      </c>
      <c r="E11" s="583">
        <v>4.425474328831538E-4</v>
      </c>
      <c r="F11" s="583">
        <v>0.15768699764885996</v>
      </c>
      <c r="G11" s="583">
        <v>1.4973709151220223E-3</v>
      </c>
      <c r="H11" s="583">
        <v>4.9551643064136913E-4</v>
      </c>
      <c r="I11" s="583">
        <v>0.17874188947819272</v>
      </c>
      <c r="J11" s="583">
        <v>1.8749886088176863E-3</v>
      </c>
      <c r="K11" s="583">
        <v>7.8940893433211224E-4</v>
      </c>
      <c r="L11" s="583">
        <v>0.3001622104361456</v>
      </c>
      <c r="M11" s="583">
        <v>4.0324785390125212E-3</v>
      </c>
      <c r="N11" s="583">
        <v>2.9520248965680647E-3</v>
      </c>
      <c r="O11" s="583">
        <v>0.9856357191025571</v>
      </c>
      <c r="P11" s="583">
        <v>1.1412256000874843E-2</v>
      </c>
      <c r="Q11" s="583">
        <v>1</v>
      </c>
    </row>
    <row r="12" spans="1:17" ht="22.5">
      <c r="A12" s="194" t="s">
        <v>658</v>
      </c>
      <c r="B12" s="579">
        <v>4</v>
      </c>
      <c r="C12" s="579">
        <v>16</v>
      </c>
      <c r="D12" s="579">
        <v>1</v>
      </c>
      <c r="E12" s="579">
        <v>0</v>
      </c>
      <c r="F12" s="579">
        <v>16</v>
      </c>
      <c r="G12" s="579">
        <v>3</v>
      </c>
      <c r="H12" s="579">
        <v>5</v>
      </c>
      <c r="I12" s="579">
        <v>14</v>
      </c>
      <c r="J12" s="579">
        <v>5</v>
      </c>
      <c r="K12" s="579">
        <v>0</v>
      </c>
      <c r="L12" s="579">
        <v>17</v>
      </c>
      <c r="M12" s="579">
        <v>3</v>
      </c>
      <c r="N12" s="579">
        <v>9</v>
      </c>
      <c r="O12" s="579">
        <v>63</v>
      </c>
      <c r="P12" s="579">
        <v>12</v>
      </c>
      <c r="Q12" s="579">
        <v>84</v>
      </c>
    </row>
    <row r="13" spans="1:17" ht="22.5">
      <c r="A13" s="194" t="s">
        <v>659</v>
      </c>
      <c r="B13" s="579">
        <v>0</v>
      </c>
      <c r="C13" s="579">
        <v>1</v>
      </c>
      <c r="D13" s="579">
        <v>0</v>
      </c>
      <c r="E13" s="579">
        <v>0</v>
      </c>
      <c r="F13" s="579">
        <v>3</v>
      </c>
      <c r="G13" s="579">
        <v>0</v>
      </c>
      <c r="H13" s="579">
        <v>0</v>
      </c>
      <c r="I13" s="579">
        <v>3</v>
      </c>
      <c r="J13" s="579">
        <v>0</v>
      </c>
      <c r="K13" s="579">
        <v>0</v>
      </c>
      <c r="L13" s="579">
        <v>0</v>
      </c>
      <c r="M13" s="579">
        <v>0</v>
      </c>
      <c r="N13" s="579">
        <v>0</v>
      </c>
      <c r="O13" s="579">
        <v>7</v>
      </c>
      <c r="P13" s="579">
        <v>0</v>
      </c>
      <c r="Q13" s="579">
        <v>7</v>
      </c>
    </row>
    <row r="14" spans="1:17" ht="22.5">
      <c r="A14" s="194" t="s">
        <v>660</v>
      </c>
      <c r="B14" s="579">
        <v>0</v>
      </c>
      <c r="C14" s="579">
        <v>1912</v>
      </c>
      <c r="D14" s="579">
        <v>0</v>
      </c>
      <c r="E14" s="579">
        <v>0</v>
      </c>
      <c r="F14" s="579">
        <v>1912</v>
      </c>
      <c r="G14" s="579">
        <v>0</v>
      </c>
      <c r="H14" s="579">
        <v>0</v>
      </c>
      <c r="I14" s="579">
        <v>1912</v>
      </c>
      <c r="J14" s="579">
        <v>0</v>
      </c>
      <c r="K14" s="579">
        <v>0</v>
      </c>
      <c r="L14" s="579">
        <v>1912</v>
      </c>
      <c r="M14" s="579">
        <v>0</v>
      </c>
      <c r="N14" s="579">
        <v>0</v>
      </c>
      <c r="O14" s="579">
        <v>7648</v>
      </c>
      <c r="P14" s="579">
        <v>0</v>
      </c>
      <c r="Q14" s="579">
        <v>7648</v>
      </c>
    </row>
    <row r="15" spans="1:17" ht="21.75">
      <c r="A15" s="567" t="s">
        <v>661</v>
      </c>
      <c r="B15" s="581">
        <v>4</v>
      </c>
      <c r="C15" s="581">
        <v>1929</v>
      </c>
      <c r="D15" s="581">
        <v>1</v>
      </c>
      <c r="E15" s="581">
        <v>0</v>
      </c>
      <c r="F15" s="581">
        <v>1931</v>
      </c>
      <c r="G15" s="581">
        <v>3</v>
      </c>
      <c r="H15" s="581">
        <v>5</v>
      </c>
      <c r="I15" s="581">
        <v>1929</v>
      </c>
      <c r="J15" s="581">
        <v>5</v>
      </c>
      <c r="K15" s="581">
        <v>0</v>
      </c>
      <c r="L15" s="581">
        <v>1929</v>
      </c>
      <c r="M15" s="581">
        <v>3</v>
      </c>
      <c r="N15" s="581">
        <v>9</v>
      </c>
      <c r="O15" s="581">
        <v>7718</v>
      </c>
      <c r="P15" s="581">
        <v>12</v>
      </c>
      <c r="Q15" s="581">
        <v>7739</v>
      </c>
    </row>
    <row r="16" spans="1:17" ht="22.5">
      <c r="A16" s="568" t="s">
        <v>795</v>
      </c>
      <c r="B16" s="579">
        <v>3</v>
      </c>
      <c r="C16" s="579">
        <v>215</v>
      </c>
      <c r="D16" s="579">
        <v>0</v>
      </c>
      <c r="E16" s="579">
        <v>1</v>
      </c>
      <c r="F16" s="579">
        <v>77</v>
      </c>
      <c r="G16" s="579">
        <v>0</v>
      </c>
      <c r="H16" s="579">
        <v>0</v>
      </c>
      <c r="I16" s="579">
        <v>98</v>
      </c>
      <c r="J16" s="579">
        <v>0</v>
      </c>
      <c r="K16" s="579">
        <v>1</v>
      </c>
      <c r="L16" s="579">
        <v>185</v>
      </c>
      <c r="M16" s="579">
        <v>0</v>
      </c>
      <c r="N16" s="579">
        <v>5</v>
      </c>
      <c r="O16" s="579">
        <v>575</v>
      </c>
      <c r="P16" s="579">
        <v>0</v>
      </c>
      <c r="Q16" s="579">
        <v>580</v>
      </c>
    </row>
    <row r="17" spans="1:17" ht="22.5">
      <c r="A17" s="568" t="s">
        <v>796</v>
      </c>
      <c r="B17" s="580">
        <v>0</v>
      </c>
      <c r="C17" s="579">
        <v>3</v>
      </c>
      <c r="D17" s="579">
        <v>215</v>
      </c>
      <c r="E17" s="579">
        <v>1</v>
      </c>
      <c r="F17" s="579">
        <v>1</v>
      </c>
      <c r="G17" s="579">
        <v>76</v>
      </c>
      <c r="H17" s="579">
        <v>1</v>
      </c>
      <c r="I17" s="579">
        <v>0</v>
      </c>
      <c r="J17" s="579">
        <v>97</v>
      </c>
      <c r="K17" s="579">
        <v>4</v>
      </c>
      <c r="L17" s="579">
        <v>1</v>
      </c>
      <c r="M17" s="579">
        <v>181</v>
      </c>
      <c r="N17" s="579">
        <v>6</v>
      </c>
      <c r="O17" s="579">
        <v>5</v>
      </c>
      <c r="P17" s="579">
        <v>569</v>
      </c>
      <c r="Q17" s="579">
        <v>580</v>
      </c>
    </row>
    <row r="18" spans="1:17" ht="22.5">
      <c r="A18" s="569" t="s">
        <v>797</v>
      </c>
      <c r="B18" s="579">
        <v>0</v>
      </c>
      <c r="C18" s="579">
        <v>4</v>
      </c>
      <c r="D18" s="579">
        <v>0</v>
      </c>
      <c r="E18" s="579">
        <v>1</v>
      </c>
      <c r="F18" s="579">
        <v>4</v>
      </c>
      <c r="G18" s="579">
        <v>0</v>
      </c>
      <c r="H18" s="579">
        <v>0</v>
      </c>
      <c r="I18" s="579">
        <v>3</v>
      </c>
      <c r="J18" s="579">
        <v>0</v>
      </c>
      <c r="K18" s="579">
        <v>0</v>
      </c>
      <c r="L18" s="579">
        <v>5</v>
      </c>
      <c r="M18" s="579">
        <v>0</v>
      </c>
      <c r="N18" s="579">
        <v>1</v>
      </c>
      <c r="O18" s="579">
        <v>16</v>
      </c>
      <c r="P18" s="579">
        <v>0</v>
      </c>
      <c r="Q18" s="579">
        <v>17</v>
      </c>
    </row>
    <row r="19" spans="1:17" ht="22.5">
      <c r="A19" s="569" t="s">
        <v>798</v>
      </c>
      <c r="B19" s="579">
        <v>0</v>
      </c>
      <c r="C19" s="579">
        <v>3</v>
      </c>
      <c r="D19" s="579">
        <v>0</v>
      </c>
      <c r="E19" s="579">
        <v>0</v>
      </c>
      <c r="F19" s="579">
        <v>6</v>
      </c>
      <c r="G19" s="579">
        <v>0</v>
      </c>
      <c r="H19" s="579">
        <v>1</v>
      </c>
      <c r="I19" s="579">
        <v>3</v>
      </c>
      <c r="J19" s="579">
        <v>0</v>
      </c>
      <c r="K19" s="579">
        <v>0</v>
      </c>
      <c r="L19" s="579">
        <v>4</v>
      </c>
      <c r="M19" s="579">
        <v>0</v>
      </c>
      <c r="N19" s="579">
        <v>1</v>
      </c>
      <c r="O19" s="579">
        <v>16</v>
      </c>
      <c r="P19" s="579">
        <v>0</v>
      </c>
      <c r="Q19" s="579">
        <v>17</v>
      </c>
    </row>
    <row r="20" spans="1:17" ht="22.5" customHeight="1">
      <c r="A20" s="567" t="s">
        <v>662</v>
      </c>
      <c r="B20" s="581">
        <v>-3</v>
      </c>
      <c r="C20" s="581">
        <v>-213</v>
      </c>
      <c r="D20" s="581">
        <v>215</v>
      </c>
      <c r="E20" s="581">
        <v>-1</v>
      </c>
      <c r="F20" s="581">
        <v>-74</v>
      </c>
      <c r="G20" s="581">
        <v>76</v>
      </c>
      <c r="H20" s="581">
        <v>2</v>
      </c>
      <c r="I20" s="581">
        <v>-98</v>
      </c>
      <c r="J20" s="581">
        <v>97</v>
      </c>
      <c r="K20" s="581">
        <v>3</v>
      </c>
      <c r="L20" s="581">
        <v>-185</v>
      </c>
      <c r="M20" s="581">
        <v>181</v>
      </c>
      <c r="N20" s="581">
        <v>1</v>
      </c>
      <c r="O20" s="581">
        <v>-570</v>
      </c>
      <c r="P20" s="581">
        <v>569</v>
      </c>
      <c r="Q20" s="581">
        <v>0</v>
      </c>
    </row>
    <row r="21" spans="1:17" ht="22.5" customHeight="1">
      <c r="A21" s="567" t="s">
        <v>663</v>
      </c>
      <c r="B21" s="581">
        <v>0</v>
      </c>
      <c r="C21" s="581">
        <v>98</v>
      </c>
      <c r="D21" s="581">
        <v>51</v>
      </c>
      <c r="E21" s="581">
        <v>0</v>
      </c>
      <c r="F21" s="581">
        <v>51</v>
      </c>
      <c r="G21" s="581">
        <v>21</v>
      </c>
      <c r="H21" s="581">
        <v>1</v>
      </c>
      <c r="I21" s="581">
        <v>43</v>
      </c>
      <c r="J21" s="581">
        <v>28</v>
      </c>
      <c r="K21" s="581">
        <v>0</v>
      </c>
      <c r="L21" s="581">
        <v>97</v>
      </c>
      <c r="M21" s="581">
        <v>52</v>
      </c>
      <c r="N21" s="581">
        <v>1</v>
      </c>
      <c r="O21" s="581">
        <v>289</v>
      </c>
      <c r="P21" s="581">
        <v>152</v>
      </c>
      <c r="Q21" s="581">
        <v>442</v>
      </c>
    </row>
    <row r="22" spans="1:17" ht="21.75">
      <c r="A22" s="511" t="s">
        <v>634</v>
      </c>
      <c r="B22" s="578">
        <v>2151</v>
      </c>
      <c r="C22" s="578">
        <v>614451</v>
      </c>
      <c r="D22" s="578">
        <v>7201</v>
      </c>
      <c r="E22" s="578">
        <v>776</v>
      </c>
      <c r="F22" s="578">
        <v>278664</v>
      </c>
      <c r="G22" s="578">
        <v>2687</v>
      </c>
      <c r="H22" s="582">
        <v>876</v>
      </c>
      <c r="I22" s="578">
        <v>315613</v>
      </c>
      <c r="J22" s="578">
        <v>3366</v>
      </c>
      <c r="K22" s="578">
        <v>1389</v>
      </c>
      <c r="L22" s="578">
        <v>528655</v>
      </c>
      <c r="M22" s="578">
        <v>7212</v>
      </c>
      <c r="N22" s="578">
        <v>5192</v>
      </c>
      <c r="O22" s="578">
        <v>1737383</v>
      </c>
      <c r="P22" s="578">
        <v>20466</v>
      </c>
      <c r="Q22" s="578">
        <v>1763041</v>
      </c>
    </row>
    <row r="23" spans="1:17" ht="22.5">
      <c r="A23" s="567" t="s">
        <v>664</v>
      </c>
      <c r="B23" s="583">
        <v>4.6511627906976747E-4</v>
      </c>
      <c r="C23" s="583">
        <v>2.6401972478636107E-3</v>
      </c>
      <c r="D23" s="583">
        <v>2.3450824332006823E-2</v>
      </c>
      <c r="E23" s="583">
        <v>-1.287001287001287E-3</v>
      </c>
      <c r="F23" s="583">
        <v>6.523199618577032E-3</v>
      </c>
      <c r="G23" s="583">
        <v>2.2061620387980221E-2</v>
      </c>
      <c r="H23" s="583">
        <v>6.8965517241379309E-3</v>
      </c>
      <c r="I23" s="583">
        <v>5.6974428423484423E-3</v>
      </c>
      <c r="J23" s="583">
        <v>2.2478736330498177E-2</v>
      </c>
      <c r="K23" s="583">
        <v>2.1645021645021645E-3</v>
      </c>
      <c r="L23" s="583">
        <v>3.1251897504402208E-3</v>
      </c>
      <c r="M23" s="583">
        <v>1.864406779661017E-2</v>
      </c>
      <c r="N23" s="583">
        <v>1.736446073702489E-3</v>
      </c>
      <c r="O23" s="583">
        <v>3.9635393672667928E-3</v>
      </c>
      <c r="P23" s="583">
        <v>2.1410390777062433E-2</v>
      </c>
      <c r="Q23" s="583">
        <v>4.1560728671150233E-3</v>
      </c>
    </row>
    <row r="24" spans="1:17" ht="21.75">
      <c r="A24" s="567" t="s">
        <v>657</v>
      </c>
      <c r="B24" s="583">
        <v>1.2200510368165006E-3</v>
      </c>
      <c r="C24" s="583">
        <v>0.34851770321847308</v>
      </c>
      <c r="D24" s="583">
        <v>4.0844200446841566E-3</v>
      </c>
      <c r="E24" s="583">
        <v>4.4014858417926753E-4</v>
      </c>
      <c r="F24" s="583">
        <v>0.15805871786305595</v>
      </c>
      <c r="G24" s="583">
        <v>1.5240711928990874E-3</v>
      </c>
      <c r="H24" s="583">
        <v>4.9686876255288447E-4</v>
      </c>
      <c r="I24" s="583">
        <v>0.17901625657032366</v>
      </c>
      <c r="J24" s="583">
        <v>1.9092012040559465E-3</v>
      </c>
      <c r="K24" s="583">
        <v>7.878432776095394E-4</v>
      </c>
      <c r="L24" s="583">
        <v>0.29985405898104467</v>
      </c>
      <c r="M24" s="583">
        <v>4.0906592643052547E-3</v>
      </c>
      <c r="N24" s="583">
        <v>2.9449116611581921E-3</v>
      </c>
      <c r="O24" s="583">
        <v>0.98544673663289739</v>
      </c>
      <c r="P24" s="583">
        <v>1.1608351705944445E-2</v>
      </c>
      <c r="Q24" s="583">
        <v>1</v>
      </c>
    </row>
    <row r="25" spans="1:17">
      <c r="A25" s="36" t="s">
        <v>665</v>
      </c>
    </row>
    <row r="26" spans="1:17" ht="12.75" customHeight="1">
      <c r="A26" s="575" t="s">
        <v>799</v>
      </c>
      <c r="B26" s="573"/>
      <c r="C26" s="573"/>
      <c r="D26" s="573"/>
      <c r="E26" s="573"/>
      <c r="F26" s="574"/>
    </row>
    <row r="27" spans="1:17" ht="12.75" customHeight="1">
      <c r="A27" s="570" t="s">
        <v>800</v>
      </c>
      <c r="B27" s="572"/>
      <c r="C27" s="572"/>
      <c r="D27" s="572"/>
      <c r="E27" s="572"/>
      <c r="F27" s="572"/>
    </row>
    <row r="28" spans="1:17" ht="12.75" customHeight="1">
      <c r="A28" s="571"/>
      <c r="B28" s="570"/>
      <c r="C28" s="570"/>
      <c r="D28" s="570"/>
      <c r="E28" s="570"/>
      <c r="F28" s="570"/>
    </row>
    <row r="29" spans="1:17" ht="12.75" customHeight="1">
      <c r="A29" s="513" t="s">
        <v>834</v>
      </c>
      <c r="F29" s="353" t="str">
        <f>Naslovnica!A20</f>
        <v>Lipanj 2016.</v>
      </c>
    </row>
    <row r="30" spans="1:17" ht="12.75" customHeight="1">
      <c r="A30" s="112" t="s">
        <v>835</v>
      </c>
      <c r="F30" s="113" t="str">
        <f>Naslovnica!A24</f>
        <v>June 2016</v>
      </c>
    </row>
    <row r="31" spans="1:17" ht="12.75" customHeight="1"/>
    <row r="32" spans="1:17" ht="12.75" customHeight="1">
      <c r="G32" s="87"/>
    </row>
    <row r="33" spans="1:8" ht="12.75" customHeight="1"/>
    <row r="34" spans="1:8" ht="12.75" customHeight="1">
      <c r="G34" s="87"/>
      <c r="H34" s="77"/>
    </row>
    <row r="35" spans="1:8" ht="12.75" customHeight="1">
      <c r="A35" s="647"/>
      <c r="F35" s="87"/>
      <c r="G35" s="87"/>
    </row>
    <row r="36" spans="1:8" ht="12.75" customHeight="1">
      <c r="F36" s="87"/>
      <c r="G36" s="87"/>
    </row>
    <row r="37" spans="1:8" ht="12.75" customHeight="1">
      <c r="F37" s="77"/>
      <c r="G37" s="77"/>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12"/>
    </row>
    <row r="50" spans="1:17" ht="12.75" customHeight="1">
      <c r="A50" s="599"/>
    </row>
    <row r="51" spans="1:17" ht="12.75" customHeight="1">
      <c r="A51" s="599" t="s">
        <v>665</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87"/>
  <sheetViews>
    <sheetView showGridLines="0" zoomScaleNormal="100" workbookViewId="0"/>
  </sheetViews>
  <sheetFormatPr defaultRowHeight="15"/>
  <cols>
    <col min="1" max="1" width="27.28515625" customWidth="1"/>
    <col min="2" max="2" width="10.42578125" bestFit="1" customWidth="1"/>
    <col min="3" max="3" width="13.42578125" customWidth="1"/>
    <col min="4" max="4" width="32.140625" bestFit="1" customWidth="1"/>
    <col min="5" max="5" width="11.5703125" customWidth="1"/>
    <col min="6" max="6" width="15" bestFit="1" customWidth="1"/>
    <col min="7" max="7" width="11.7109375" bestFit="1" customWidth="1"/>
    <col min="8" max="8" width="8.7109375" customWidth="1"/>
    <col min="9" max="9" width="10.140625" customWidth="1"/>
    <col min="11" max="11" width="12.42578125" bestFit="1" customWidth="1"/>
    <col min="12" max="12" width="9.28515625" bestFit="1" customWidth="1"/>
  </cols>
  <sheetData>
    <row r="1" spans="1:12" ht="12.75" customHeight="1">
      <c r="A1" s="445" t="s">
        <v>1051</v>
      </c>
      <c r="E1" s="476" t="s">
        <v>1213</v>
      </c>
      <c r="F1" s="543" t="s">
        <v>1103</v>
      </c>
    </row>
    <row r="2" spans="1:12">
      <c r="A2" s="123" t="s">
        <v>910</v>
      </c>
      <c r="E2" s="90" t="s">
        <v>1372</v>
      </c>
      <c r="F2" s="544" t="s">
        <v>1102</v>
      </c>
    </row>
    <row r="3" spans="1:12" ht="12.75" customHeight="1"/>
    <row r="4" spans="1:12" ht="12.75" customHeight="1">
      <c r="C4" s="680"/>
      <c r="F4" s="541" t="s">
        <v>741</v>
      </c>
    </row>
    <row r="5" spans="1:12" ht="21.75">
      <c r="A5" s="431" t="s">
        <v>696</v>
      </c>
      <c r="B5" s="431" t="s">
        <v>1251</v>
      </c>
      <c r="C5" s="431" t="s">
        <v>1252</v>
      </c>
      <c r="D5" s="431" t="s">
        <v>697</v>
      </c>
      <c r="E5" s="431" t="s">
        <v>698</v>
      </c>
      <c r="F5" s="431" t="s">
        <v>715</v>
      </c>
    </row>
    <row r="6" spans="1:12" ht="12.75" customHeight="1">
      <c r="A6" s="248" t="s">
        <v>230</v>
      </c>
      <c r="B6" s="684">
        <v>47572962490</v>
      </c>
      <c r="C6" s="248" t="s">
        <v>1214</v>
      </c>
      <c r="D6" s="248" t="s">
        <v>229</v>
      </c>
      <c r="E6" s="253">
        <v>7938596.2999999998</v>
      </c>
      <c r="F6" s="254">
        <v>139.10029154969311</v>
      </c>
      <c r="G6" s="561"/>
      <c r="H6" s="561"/>
      <c r="I6" s="561"/>
      <c r="J6" s="562"/>
      <c r="K6" s="561"/>
      <c r="L6" s="561"/>
    </row>
    <row r="7" spans="1:12" ht="12.75" customHeight="1">
      <c r="A7" s="248" t="s">
        <v>1001</v>
      </c>
      <c r="B7" s="684">
        <v>57255663752</v>
      </c>
      <c r="C7" s="248" t="s">
        <v>1215</v>
      </c>
      <c r="D7" s="248" t="s">
        <v>229</v>
      </c>
      <c r="E7" s="253">
        <v>29195618.289999999</v>
      </c>
      <c r="F7" s="254">
        <v>173.23180644692732</v>
      </c>
      <c r="L7" s="561"/>
    </row>
    <row r="8" spans="1:12" ht="12.75" customHeight="1">
      <c r="A8" s="248" t="s">
        <v>761</v>
      </c>
      <c r="B8" s="684">
        <v>97433886648</v>
      </c>
      <c r="C8" s="248" t="s">
        <v>1217</v>
      </c>
      <c r="D8" s="248" t="s">
        <v>681</v>
      </c>
      <c r="E8" s="253">
        <v>7176965.8399999999</v>
      </c>
      <c r="F8" s="254">
        <v>1038.0591196068344</v>
      </c>
      <c r="G8" s="561"/>
      <c r="H8" s="561"/>
      <c r="I8" s="561"/>
      <c r="J8" s="561"/>
      <c r="K8" s="561"/>
      <c r="L8" s="561"/>
    </row>
    <row r="9" spans="1:12" ht="12.75" customHeight="1">
      <c r="A9" s="248" t="s">
        <v>1110</v>
      </c>
      <c r="B9" s="684">
        <v>93273216321</v>
      </c>
      <c r="C9" s="248" t="s">
        <v>1216</v>
      </c>
      <c r="D9" s="248" t="s">
        <v>681</v>
      </c>
      <c r="E9" s="253">
        <v>198852710.66</v>
      </c>
      <c r="F9" s="254">
        <v>764.03802275968656</v>
      </c>
      <c r="G9" s="561"/>
      <c r="H9" s="561"/>
      <c r="I9" s="561"/>
      <c r="J9" s="561"/>
      <c r="K9" s="561"/>
      <c r="L9" s="561"/>
    </row>
    <row r="10" spans="1:12" ht="12.75" customHeight="1">
      <c r="A10" s="248" t="s">
        <v>1075</v>
      </c>
      <c r="B10" s="684">
        <v>13264226136</v>
      </c>
      <c r="C10" s="248" t="s">
        <v>1218</v>
      </c>
      <c r="D10" s="332" t="s">
        <v>762</v>
      </c>
      <c r="E10" s="258">
        <v>20670774.640000001</v>
      </c>
      <c r="F10" s="254">
        <v>1.0203145440972288</v>
      </c>
      <c r="G10" s="561"/>
      <c r="H10" s="561"/>
      <c r="I10" s="561"/>
      <c r="J10" s="561"/>
      <c r="K10" s="561"/>
      <c r="L10" s="561"/>
    </row>
    <row r="11" spans="1:12" ht="12.75" customHeight="1">
      <c r="A11" s="247" t="s">
        <v>1076</v>
      </c>
      <c r="B11" s="686">
        <v>15317623015</v>
      </c>
      <c r="C11" s="247" t="s">
        <v>1219</v>
      </c>
      <c r="D11" s="332" t="s">
        <v>762</v>
      </c>
      <c r="E11" s="258">
        <v>25146918.109999999</v>
      </c>
      <c r="F11" s="254">
        <v>1.0002440662735672</v>
      </c>
      <c r="G11" s="561"/>
      <c r="H11" s="561"/>
      <c r="I11" s="561"/>
      <c r="J11" s="561"/>
      <c r="K11" s="561"/>
      <c r="L11" s="561"/>
    </row>
    <row r="12" spans="1:12" ht="12.75" customHeight="1">
      <c r="A12" s="248" t="s">
        <v>1109</v>
      </c>
      <c r="B12" s="684">
        <v>75398635234</v>
      </c>
      <c r="C12" s="248" t="s">
        <v>1220</v>
      </c>
      <c r="D12" s="248" t="s">
        <v>1074</v>
      </c>
      <c r="E12" s="253">
        <v>54379165.740000002</v>
      </c>
      <c r="F12" s="254">
        <v>7031.1823550250219</v>
      </c>
      <c r="G12" s="561"/>
      <c r="H12" s="561"/>
      <c r="I12" s="561"/>
      <c r="J12" s="561"/>
      <c r="K12" s="561"/>
      <c r="L12" s="561"/>
    </row>
    <row r="13" spans="1:12" ht="12.75" customHeight="1">
      <c r="A13" s="248" t="s">
        <v>1077</v>
      </c>
      <c r="B13" s="684">
        <v>45897406091</v>
      </c>
      <c r="C13" s="674" t="s">
        <v>1221</v>
      </c>
      <c r="D13" s="248" t="s">
        <v>1074</v>
      </c>
      <c r="E13" s="253">
        <v>5245296.04</v>
      </c>
      <c r="F13" s="254">
        <v>40.671709029853382</v>
      </c>
      <c r="G13" s="561"/>
      <c r="H13" s="561"/>
      <c r="I13" s="561"/>
      <c r="J13" s="561"/>
      <c r="K13" s="561"/>
      <c r="L13" s="561"/>
    </row>
    <row r="14" spans="1:12" ht="12.75" customHeight="1">
      <c r="A14" s="248" t="s">
        <v>764</v>
      </c>
      <c r="B14" s="684">
        <v>48815690681</v>
      </c>
      <c r="C14" s="248" t="s">
        <v>1222</v>
      </c>
      <c r="D14" s="248" t="s">
        <v>1074</v>
      </c>
      <c r="E14" s="260">
        <v>8272220.0599999996</v>
      </c>
      <c r="F14" s="261">
        <v>1010.8503392179053</v>
      </c>
      <c r="G14" s="561"/>
      <c r="H14" s="561"/>
      <c r="I14" s="561"/>
      <c r="J14" s="561"/>
      <c r="K14" s="561"/>
      <c r="L14" s="561"/>
    </row>
    <row r="15" spans="1:12" ht="12.75" customHeight="1">
      <c r="A15" s="248" t="s">
        <v>1060</v>
      </c>
      <c r="B15" s="684">
        <v>81393286204</v>
      </c>
      <c r="C15" s="248" t="s">
        <v>1223</v>
      </c>
      <c r="D15" s="248" t="s">
        <v>271</v>
      </c>
      <c r="E15" s="258">
        <v>24141833.807300001</v>
      </c>
      <c r="F15" s="263">
        <v>58.399718375131755</v>
      </c>
      <c r="G15" s="561"/>
      <c r="H15" s="561"/>
      <c r="I15" s="561"/>
      <c r="J15" s="561"/>
      <c r="K15" s="561"/>
      <c r="L15" s="561"/>
    </row>
    <row r="16" spans="1:12" ht="18.75" customHeight="1">
      <c r="A16" s="452" t="s">
        <v>560</v>
      </c>
      <c r="B16" s="473"/>
      <c r="C16" s="474"/>
      <c r="D16" s="453"/>
      <c r="E16" s="455">
        <f>SUM(E6:E15)</f>
        <v>381020099.48730004</v>
      </c>
      <c r="F16" s="456"/>
    </row>
    <row r="17" spans="1:6" ht="12.75" customHeight="1">
      <c r="A17" s="36" t="s">
        <v>561</v>
      </c>
    </row>
    <row r="18" spans="1:6" ht="12.75" customHeight="1">
      <c r="A18" s="79" t="s">
        <v>695</v>
      </c>
    </row>
    <row r="19" spans="1:6" ht="12.75" customHeight="1">
      <c r="A19" s="89"/>
    </row>
    <row r="20" spans="1:6" ht="12.75" customHeight="1">
      <c r="A20" s="445" t="s">
        <v>1052</v>
      </c>
      <c r="F20" s="543" t="s">
        <v>1103</v>
      </c>
    </row>
    <row r="21" spans="1:6" ht="12.75" customHeight="1">
      <c r="A21" s="123" t="s">
        <v>1053</v>
      </c>
      <c r="F21" s="544" t="s">
        <v>1102</v>
      </c>
    </row>
    <row r="22" spans="1:6" ht="12.75" customHeight="1">
      <c r="A22" s="89"/>
    </row>
    <row r="23" spans="1:6" ht="12.75" customHeight="1">
      <c r="A23" s="89"/>
      <c r="F23" s="645" t="s">
        <v>741</v>
      </c>
    </row>
    <row r="24" spans="1:6" ht="22.5">
      <c r="A24" s="431" t="s">
        <v>1050</v>
      </c>
      <c r="B24" s="431" t="s">
        <v>1251</v>
      </c>
      <c r="C24" s="431" t="s">
        <v>1252</v>
      </c>
      <c r="D24" s="431" t="s">
        <v>697</v>
      </c>
      <c r="E24" s="431" t="s">
        <v>698</v>
      </c>
      <c r="F24" s="431" t="s">
        <v>715</v>
      </c>
    </row>
    <row r="25" spans="1:6" ht="12.75" customHeight="1">
      <c r="A25" s="248" t="s">
        <v>1072</v>
      </c>
      <c r="B25" s="684" t="s">
        <v>1307</v>
      </c>
      <c r="C25" s="248" t="s">
        <v>1224</v>
      </c>
      <c r="D25" s="248" t="s">
        <v>762</v>
      </c>
      <c r="E25" s="258">
        <v>9361479.7585000005</v>
      </c>
      <c r="F25" s="254">
        <v>1.0347435511969629</v>
      </c>
    </row>
    <row r="26" spans="1:6" ht="12.75" customHeight="1">
      <c r="A26" s="248" t="s">
        <v>763</v>
      </c>
      <c r="B26" s="684">
        <v>34464772270</v>
      </c>
      <c r="C26" s="248" t="s">
        <v>1225</v>
      </c>
      <c r="D26" s="248" t="s">
        <v>1074</v>
      </c>
      <c r="E26" s="258">
        <v>14993860.66</v>
      </c>
      <c r="F26" s="254">
        <v>1044.5362125553554</v>
      </c>
    </row>
    <row r="27" spans="1:6" ht="12.75" customHeight="1">
      <c r="A27" s="248" t="s">
        <v>765</v>
      </c>
      <c r="B27" s="684">
        <v>23551463350</v>
      </c>
      <c r="C27" s="248" t="s">
        <v>1226</v>
      </c>
      <c r="D27" s="248" t="s">
        <v>1074</v>
      </c>
      <c r="E27" s="258">
        <v>13707752.199999999</v>
      </c>
      <c r="F27" s="254">
        <v>570.81772070270995</v>
      </c>
    </row>
    <row r="28" spans="1:6" ht="12.75" customHeight="1">
      <c r="A28" s="248" t="s">
        <v>1073</v>
      </c>
      <c r="B28" s="684">
        <v>84595320778</v>
      </c>
      <c r="C28" s="248" t="s">
        <v>1227</v>
      </c>
      <c r="D28" s="248" t="s">
        <v>1074</v>
      </c>
      <c r="E28" s="253">
        <v>2729467.35</v>
      </c>
      <c r="F28" s="254">
        <v>1548.4193311531342</v>
      </c>
    </row>
    <row r="29" spans="1:6" ht="12.75" customHeight="1">
      <c r="A29" s="248" t="s">
        <v>1025</v>
      </c>
      <c r="B29" s="684">
        <v>34988643147</v>
      </c>
      <c r="C29" s="248" t="s">
        <v>1228</v>
      </c>
      <c r="D29" s="248" t="s">
        <v>1074</v>
      </c>
      <c r="E29" s="253">
        <v>16244802.550000001</v>
      </c>
      <c r="F29" s="254">
        <v>1146.1201386268381</v>
      </c>
    </row>
    <row r="30" spans="1:6" ht="18.75" customHeight="1">
      <c r="A30" s="452" t="s">
        <v>560</v>
      </c>
      <c r="B30" s="473"/>
      <c r="C30" s="474"/>
      <c r="D30" s="453"/>
      <c r="E30" s="455">
        <f>SUM(E25:E29)</f>
        <v>57037362.5185</v>
      </c>
      <c r="F30" s="456"/>
    </row>
    <row r="31" spans="1:6" ht="12.75" customHeight="1">
      <c r="A31" s="36" t="s">
        <v>561</v>
      </c>
    </row>
    <row r="32" spans="1:6" ht="12.75" customHeight="1">
      <c r="A32" s="79" t="s">
        <v>695</v>
      </c>
    </row>
    <row r="33" spans="1:6" ht="12.75" customHeight="1">
      <c r="A33" s="79"/>
    </row>
    <row r="34" spans="1:6" ht="12.75" customHeight="1">
      <c r="A34" s="445" t="s">
        <v>1439</v>
      </c>
      <c r="F34" s="543" t="s">
        <v>1103</v>
      </c>
    </row>
    <row r="35" spans="1:6" ht="12.75" customHeight="1">
      <c r="A35" s="123" t="s">
        <v>1438</v>
      </c>
      <c r="F35" s="544" t="s">
        <v>1102</v>
      </c>
    </row>
    <row r="36" spans="1:6" ht="12.75" customHeight="1">
      <c r="A36" s="123"/>
    </row>
    <row r="37" spans="1:6" ht="12.75" customHeight="1">
      <c r="A37" s="79"/>
      <c r="F37" s="715" t="s">
        <v>741</v>
      </c>
    </row>
    <row r="38" spans="1:6" ht="47.25" customHeight="1">
      <c r="A38" s="469" t="s">
        <v>740</v>
      </c>
      <c r="B38" s="431" t="s">
        <v>1254</v>
      </c>
      <c r="C38" s="431" t="s">
        <v>1252</v>
      </c>
      <c r="D38" s="469" t="s">
        <v>745</v>
      </c>
      <c r="E38" s="469" t="s">
        <v>743</v>
      </c>
      <c r="F38" s="469" t="s">
        <v>747</v>
      </c>
    </row>
    <row r="39" spans="1:6">
      <c r="A39" s="268" t="s">
        <v>1065</v>
      </c>
      <c r="B39" s="248">
        <v>8269700991</v>
      </c>
      <c r="C39" s="248" t="s">
        <v>1242</v>
      </c>
      <c r="D39" s="268" t="s">
        <v>679</v>
      </c>
      <c r="E39" s="269">
        <v>1131301279.72</v>
      </c>
      <c r="F39" s="270">
        <v>294.18826824385167</v>
      </c>
    </row>
    <row r="40" spans="1:6">
      <c r="A40" s="36" t="s">
        <v>561</v>
      </c>
    </row>
    <row r="41" spans="1:6">
      <c r="A41" s="534" t="s">
        <v>1406</v>
      </c>
    </row>
    <row r="42" spans="1:6">
      <c r="A42" s="534" t="s">
        <v>1451</v>
      </c>
    </row>
    <row r="43" spans="1:6" ht="12.75" customHeight="1">
      <c r="A43" s="547" t="s">
        <v>719</v>
      </c>
      <c r="B43" s="646"/>
      <c r="C43" s="646"/>
      <c r="D43" s="646"/>
      <c r="E43" s="646"/>
      <c r="F43" s="646"/>
    </row>
    <row r="44" spans="1:6" ht="21.75" customHeight="1">
      <c r="A44" s="819" t="s">
        <v>720</v>
      </c>
      <c r="B44" s="819"/>
      <c r="C44" s="819"/>
      <c r="D44" s="819"/>
      <c r="E44" s="819"/>
      <c r="F44" s="819"/>
    </row>
    <row r="45" spans="1:6" ht="12.75" customHeight="1">
      <c r="A45" s="89"/>
    </row>
    <row r="46" spans="1:6" ht="12.75" customHeight="1">
      <c r="A46" s="475" t="s">
        <v>911</v>
      </c>
      <c r="E46" s="476"/>
      <c r="F46" s="543" t="s">
        <v>1103</v>
      </c>
    </row>
    <row r="47" spans="1:6" ht="12.75" customHeight="1">
      <c r="A47" s="545" t="s">
        <v>912</v>
      </c>
      <c r="E47" s="90"/>
      <c r="F47" s="544" t="s">
        <v>1102</v>
      </c>
    </row>
    <row r="48" spans="1:6" ht="12.75" customHeight="1"/>
    <row r="49" spans="1:8" ht="12.75" customHeight="1">
      <c r="F49" s="541" t="s">
        <v>741</v>
      </c>
    </row>
    <row r="50" spans="1:8" ht="35.25" customHeight="1">
      <c r="A50" s="469" t="s">
        <v>746</v>
      </c>
      <c r="B50" s="431" t="s">
        <v>1251</v>
      </c>
      <c r="C50" s="431" t="s">
        <v>1252</v>
      </c>
      <c r="D50" s="469" t="s">
        <v>745</v>
      </c>
      <c r="E50" s="469" t="s">
        <v>743</v>
      </c>
      <c r="F50" s="431" t="s">
        <v>715</v>
      </c>
    </row>
    <row r="51" spans="1:8" ht="12.75" customHeight="1">
      <c r="A51" s="273" t="s">
        <v>283</v>
      </c>
      <c r="B51" s="684">
        <v>40266711905</v>
      </c>
      <c r="C51" s="273" t="s">
        <v>1229</v>
      </c>
      <c r="D51" s="273" t="s">
        <v>284</v>
      </c>
      <c r="E51" s="274">
        <v>23481145.170000002</v>
      </c>
      <c r="F51" s="275">
        <v>129.19371213331212</v>
      </c>
    </row>
    <row r="52" spans="1:8" ht="12.75" customHeight="1">
      <c r="A52" s="273" t="s">
        <v>285</v>
      </c>
      <c r="B52" s="684">
        <v>92162729453</v>
      </c>
      <c r="C52" s="273" t="s">
        <v>1230</v>
      </c>
      <c r="D52" s="276" t="s">
        <v>286</v>
      </c>
      <c r="E52" s="274">
        <v>47069281.18</v>
      </c>
      <c r="F52" s="275">
        <v>327.30355698626391</v>
      </c>
    </row>
    <row r="53" spans="1:8" ht="18.75" customHeight="1">
      <c r="A53" s="452" t="s">
        <v>560</v>
      </c>
      <c r="B53" s="473"/>
      <c r="C53" s="474"/>
      <c r="D53" s="470"/>
      <c r="E53" s="471">
        <f>SUM(E51:E52)</f>
        <v>70550426.349999994</v>
      </c>
      <c r="F53" s="472"/>
    </row>
    <row r="54" spans="1:8" ht="12.75" customHeight="1">
      <c r="A54" s="67" t="s">
        <v>315</v>
      </c>
    </row>
    <row r="55" spans="1:8" ht="12.75" customHeight="1">
      <c r="A55" s="79" t="s">
        <v>695</v>
      </c>
    </row>
    <row r="56" spans="1:8" ht="12.75" customHeight="1"/>
    <row r="57" spans="1:8" ht="12.75" customHeight="1">
      <c r="A57" s="475" t="s">
        <v>983</v>
      </c>
      <c r="E57" s="476"/>
      <c r="H57" s="543" t="s">
        <v>1103</v>
      </c>
    </row>
    <row r="58" spans="1:8" ht="12.75" customHeight="1">
      <c r="A58" s="545" t="s">
        <v>1236</v>
      </c>
      <c r="E58" s="90"/>
      <c r="H58" s="544" t="s">
        <v>1102</v>
      </c>
    </row>
    <row r="59" spans="1:8" ht="12.75" customHeight="1">
      <c r="A59" s="546"/>
    </row>
    <row r="60" spans="1:8" ht="12.75" customHeight="1">
      <c r="H60" s="541" t="s">
        <v>742</v>
      </c>
    </row>
    <row r="61" spans="1:8" ht="66.75" customHeight="1">
      <c r="A61" s="469" t="s">
        <v>744</v>
      </c>
      <c r="B61" s="431" t="s">
        <v>1251</v>
      </c>
      <c r="C61" s="431" t="s">
        <v>1252</v>
      </c>
      <c r="D61" s="469" t="s">
        <v>745</v>
      </c>
      <c r="E61" s="469" t="s">
        <v>699</v>
      </c>
      <c r="F61" s="469" t="s">
        <v>1237</v>
      </c>
      <c r="G61" s="469" t="s">
        <v>743</v>
      </c>
      <c r="H61" s="431" t="s">
        <v>715</v>
      </c>
    </row>
    <row r="62" spans="1:8" ht="12.75" customHeight="1">
      <c r="A62" s="273" t="s">
        <v>287</v>
      </c>
      <c r="B62" s="684">
        <v>50454412454</v>
      </c>
      <c r="C62" s="273" t="s">
        <v>1231</v>
      </c>
      <c r="D62" s="276" t="s">
        <v>288</v>
      </c>
      <c r="E62" s="280">
        <v>155000000</v>
      </c>
      <c r="F62" s="280">
        <v>77500000</v>
      </c>
      <c r="G62" s="278">
        <v>12477665.380000001</v>
      </c>
      <c r="H62" s="279">
        <v>0.78120005520736457</v>
      </c>
    </row>
    <row r="63" spans="1:8" ht="12.75" customHeight="1">
      <c r="A63" s="273" t="s">
        <v>289</v>
      </c>
      <c r="B63" s="684">
        <v>79640747340</v>
      </c>
      <c r="C63" s="273" t="s">
        <v>1232</v>
      </c>
      <c r="D63" s="273" t="s">
        <v>284</v>
      </c>
      <c r="E63" s="277">
        <v>380000000</v>
      </c>
      <c r="F63" s="277">
        <v>190000000</v>
      </c>
      <c r="G63" s="278">
        <v>274026361.41000003</v>
      </c>
      <c r="H63" s="279">
        <v>166.27126675647486</v>
      </c>
    </row>
    <row r="64" spans="1:8" ht="12.75" customHeight="1">
      <c r="A64" s="273" t="s">
        <v>1078</v>
      </c>
      <c r="B64" s="684">
        <v>37735093339</v>
      </c>
      <c r="C64" s="273" t="s">
        <v>1233</v>
      </c>
      <c r="D64" s="273" t="s">
        <v>284</v>
      </c>
      <c r="E64" s="277">
        <v>600000000</v>
      </c>
      <c r="F64" s="277">
        <v>300000000</v>
      </c>
      <c r="G64" s="278">
        <v>117144303.14</v>
      </c>
      <c r="H64" s="279">
        <v>8.6483440183265223</v>
      </c>
    </row>
    <row r="65" spans="1:8" ht="12.75" customHeight="1">
      <c r="A65" s="273" t="s">
        <v>291</v>
      </c>
      <c r="B65" s="684">
        <v>61196386099</v>
      </c>
      <c r="C65" s="273" t="s">
        <v>1234</v>
      </c>
      <c r="D65" s="273" t="s">
        <v>292</v>
      </c>
      <c r="E65" s="277">
        <v>340000000</v>
      </c>
      <c r="F65" s="277">
        <v>170000000</v>
      </c>
      <c r="G65" s="278">
        <v>211933130.9296</v>
      </c>
      <c r="H65" s="279">
        <v>3.4731505430726517</v>
      </c>
    </row>
    <row r="66" spans="1:8" ht="12.75" customHeight="1">
      <c r="A66" s="273" t="s">
        <v>290</v>
      </c>
      <c r="B66" s="684">
        <v>48379655657</v>
      </c>
      <c r="C66" s="273" t="s">
        <v>1235</v>
      </c>
      <c r="D66" s="276" t="s">
        <v>286</v>
      </c>
      <c r="E66" s="280">
        <v>540000000</v>
      </c>
      <c r="F66" s="280">
        <v>262500000</v>
      </c>
      <c r="G66" s="278">
        <v>257107220.0156</v>
      </c>
      <c r="H66" s="279">
        <v>225.42895284645428</v>
      </c>
    </row>
    <row r="67" spans="1:8" ht="18.75" customHeight="1">
      <c r="A67" s="452" t="s">
        <v>560</v>
      </c>
      <c r="B67" s="473"/>
      <c r="C67" s="474"/>
      <c r="D67" s="473"/>
      <c r="E67" s="474"/>
      <c r="F67" s="474"/>
      <c r="G67" s="471">
        <f>SUM(G62:G66)</f>
        <v>872688680.87520003</v>
      </c>
      <c r="H67" s="472"/>
    </row>
    <row r="68" spans="1:8" ht="12.75" customHeight="1">
      <c r="A68" s="67" t="s">
        <v>315</v>
      </c>
    </row>
    <row r="69" spans="1:8" ht="12.75" customHeight="1">
      <c r="A69" s="79" t="s">
        <v>695</v>
      </c>
      <c r="E69" s="78"/>
    </row>
    <row r="70" spans="1:8" ht="12.75" customHeight="1">
      <c r="A70" s="540" t="s">
        <v>1253</v>
      </c>
    </row>
    <row r="72" spans="1:8">
      <c r="A72" s="547" t="s">
        <v>718</v>
      </c>
    </row>
    <row r="73" spans="1:8" ht="21" customHeight="1">
      <c r="A73" s="820" t="s">
        <v>717</v>
      </c>
      <c r="B73" s="820"/>
      <c r="C73" s="820"/>
      <c r="D73" s="820"/>
      <c r="E73" s="820"/>
      <c r="F73" s="820"/>
    </row>
    <row r="74" spans="1:8" ht="12.75" customHeight="1">
      <c r="A74" s="548"/>
    </row>
    <row r="75" spans="1:8" ht="12.75" customHeight="1">
      <c r="A75" s="74" t="s">
        <v>312</v>
      </c>
    </row>
    <row r="76" spans="1:8" ht="12.75" customHeight="1">
      <c r="H76" s="53" t="s">
        <v>690</v>
      </c>
    </row>
    <row r="77" spans="1:8" ht="12.75" customHeight="1"/>
    <row r="78" spans="1:8" ht="12.75" customHeight="1">
      <c r="A78" s="549"/>
    </row>
    <row r="79" spans="1:8" ht="12.75" customHeight="1">
      <c r="A79" s="547"/>
    </row>
    <row r="80" spans="1:8" ht="12.75" customHeight="1">
      <c r="A80" s="547"/>
    </row>
    <row r="81" spans="1:1" ht="12.75" customHeight="1">
      <c r="A81" s="547"/>
    </row>
    <row r="82" spans="1:1" ht="12.75" customHeight="1">
      <c r="A82" s="548"/>
    </row>
    <row r="83" spans="1:1" ht="12.75" customHeight="1">
      <c r="A83" s="548"/>
    </row>
    <row r="84" spans="1:1" ht="12.75" customHeight="1">
      <c r="A84" s="548"/>
    </row>
    <row r="85" spans="1:1" ht="12.75" customHeight="1">
      <c r="A85" s="548"/>
    </row>
    <row r="86" spans="1:1" ht="12.75" customHeight="1"/>
    <row r="87" spans="1:1" ht="12.75" customHeight="1"/>
  </sheetData>
  <sortState ref="A6:D15">
    <sortCondition ref="B6"/>
  </sortState>
  <mergeCells count="2">
    <mergeCell ref="A44:F44"/>
    <mergeCell ref="A73:F73"/>
  </mergeCells>
  <hyperlinks>
    <hyperlink ref="A75" location="'2 Sadržaj'!A1" display="Sadržaj / Contents"/>
  </hyperlinks>
  <pageMargins left="0.7" right="0.7" top="0.75" bottom="0.75" header="0.3" footer="0.3"/>
  <pageSetup paperSize="9" scale="66" orientation="portrait" r:id="rId1"/>
  <rowBreaks count="1" manualBreakCount="1">
    <brk id="76" max="7" man="1"/>
  </rowBreaks>
  <ignoredErrors>
    <ignoredError sqref="B25"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24.28515625" bestFit="1" customWidth="1"/>
    <col min="5" max="5" width="13.140625" bestFit="1" customWidth="1"/>
  </cols>
  <sheetData>
    <row r="1" spans="1:6" ht="12.75" customHeight="1">
      <c r="A1" s="458" t="s">
        <v>913</v>
      </c>
      <c r="F1" s="467" t="str">
        <f>Naslovnica!A20</f>
        <v>Lipanj 2016.</v>
      </c>
    </row>
    <row r="2" spans="1:6" ht="12.75" customHeight="1">
      <c r="A2" s="120" t="s">
        <v>1095</v>
      </c>
      <c r="F2" s="559" t="str">
        <f>Naslovnica!A24</f>
        <v>June 2016</v>
      </c>
    </row>
    <row r="3" spans="1:6" ht="12.75" customHeight="1"/>
    <row r="4" spans="1:6" ht="12.75" customHeight="1">
      <c r="F4" s="563" t="s">
        <v>741</v>
      </c>
    </row>
    <row r="5" spans="1:6" ht="54.75">
      <c r="A5" s="469" t="s">
        <v>1062</v>
      </c>
      <c r="B5" s="431" t="s">
        <v>1254</v>
      </c>
      <c r="C5" s="431" t="s">
        <v>1252</v>
      </c>
      <c r="D5" s="469" t="s">
        <v>745</v>
      </c>
      <c r="E5" s="469" t="s">
        <v>743</v>
      </c>
      <c r="F5" s="469" t="s">
        <v>747</v>
      </c>
    </row>
    <row r="6" spans="1:6">
      <c r="A6" s="268" t="s">
        <v>769</v>
      </c>
      <c r="B6" s="684" t="s">
        <v>1306</v>
      </c>
      <c r="C6" s="248" t="s">
        <v>1238</v>
      </c>
      <c r="D6" s="675" t="s">
        <v>252</v>
      </c>
      <c r="E6" s="269">
        <v>28559438.41</v>
      </c>
      <c r="F6" s="565">
        <v>751.04068542078073</v>
      </c>
    </row>
    <row r="7" spans="1:6">
      <c r="A7" s="268" t="s">
        <v>1061</v>
      </c>
      <c r="B7" s="684">
        <v>66839822146</v>
      </c>
      <c r="C7" s="248" t="s">
        <v>1239</v>
      </c>
      <c r="D7" s="675" t="s">
        <v>252</v>
      </c>
      <c r="E7" s="269">
        <v>21540276.350000001</v>
      </c>
      <c r="F7" s="565">
        <v>737.21067966502778</v>
      </c>
    </row>
    <row r="8" spans="1:6">
      <c r="A8" s="452" t="s">
        <v>560</v>
      </c>
      <c r="B8" s="473"/>
      <c r="C8" s="474"/>
      <c r="D8" s="463"/>
      <c r="E8" s="464">
        <f>SUM(E6:E7)</f>
        <v>50099714.760000005</v>
      </c>
      <c r="F8" s="465"/>
    </row>
    <row r="9" spans="1:6" ht="12.75" customHeight="1">
      <c r="A9" s="36" t="s">
        <v>562</v>
      </c>
    </row>
    <row r="10" spans="1:6" ht="12.75" customHeight="1"/>
    <row r="11" spans="1:6" ht="12.75" customHeight="1">
      <c r="A11" s="458" t="s">
        <v>1435</v>
      </c>
      <c r="F11" s="467" t="s">
        <v>1287</v>
      </c>
    </row>
    <row r="12" spans="1:6" ht="12.75" customHeight="1">
      <c r="A12" s="120" t="s">
        <v>1436</v>
      </c>
      <c r="F12" s="559" t="s">
        <v>1288</v>
      </c>
    </row>
    <row r="13" spans="1:6" ht="12.75" customHeight="1"/>
    <row r="14" spans="1:6" ht="12.75" customHeight="1">
      <c r="F14" s="64" t="s">
        <v>741</v>
      </c>
    </row>
    <row r="15" spans="1:6" ht="54.75">
      <c r="A15" s="469" t="s">
        <v>740</v>
      </c>
      <c r="B15" s="431" t="s">
        <v>1254</v>
      </c>
      <c r="C15" s="431" t="s">
        <v>1252</v>
      </c>
      <c r="D15" s="469" t="s">
        <v>745</v>
      </c>
      <c r="E15" s="469" t="s">
        <v>743</v>
      </c>
      <c r="F15" s="469" t="s">
        <v>747</v>
      </c>
    </row>
    <row r="16" spans="1:6">
      <c r="A16" s="268" t="s">
        <v>1063</v>
      </c>
      <c r="B16" s="684" t="s">
        <v>1305</v>
      </c>
      <c r="C16" s="248" t="s">
        <v>1240</v>
      </c>
      <c r="D16" s="675" t="s">
        <v>314</v>
      </c>
      <c r="E16" s="269">
        <v>259793052.40000001</v>
      </c>
      <c r="F16" s="270">
        <v>85.278202925534174</v>
      </c>
    </row>
    <row r="17" spans="1:6" ht="15" customHeight="1">
      <c r="A17" s="268" t="s">
        <v>1002</v>
      </c>
      <c r="B17" s="684">
        <v>75111210338</v>
      </c>
      <c r="C17" s="248" t="s">
        <v>1241</v>
      </c>
      <c r="D17" s="676" t="s">
        <v>1014</v>
      </c>
      <c r="E17" s="269">
        <v>20079802.984000001</v>
      </c>
      <c r="F17" s="270">
        <v>39.68340510671937</v>
      </c>
    </row>
    <row r="18" spans="1:6">
      <c r="A18" s="452" t="s">
        <v>1106</v>
      </c>
      <c r="B18" s="431"/>
      <c r="C18" s="431"/>
      <c r="D18" s="657"/>
      <c r="E18" s="464">
        <f>SUM(E16:E17)</f>
        <v>279872855.384</v>
      </c>
      <c r="F18" s="658"/>
    </row>
    <row r="19" spans="1:6" ht="12.75" customHeight="1">
      <c r="A19" s="36" t="s">
        <v>562</v>
      </c>
    </row>
    <row r="20" spans="1:6" ht="12.75" customHeight="1"/>
    <row r="21" spans="1:6" ht="12.75" customHeight="1">
      <c r="A21" s="466" t="s">
        <v>914</v>
      </c>
      <c r="F21" s="467" t="s">
        <v>1287</v>
      </c>
    </row>
    <row r="22" spans="1:6" ht="12.75" customHeight="1">
      <c r="A22" s="558" t="s">
        <v>1096</v>
      </c>
      <c r="F22" s="559" t="s">
        <v>1288</v>
      </c>
    </row>
    <row r="23" spans="1:6" ht="12.75" customHeight="1"/>
    <row r="24" spans="1:6" ht="12.75" customHeight="1">
      <c r="F24" s="64" t="s">
        <v>741</v>
      </c>
    </row>
    <row r="25" spans="1:6" ht="54.75">
      <c r="A25" s="469" t="s">
        <v>740</v>
      </c>
      <c r="B25" s="431" t="s">
        <v>1254</v>
      </c>
      <c r="C25" s="431" t="s">
        <v>1252</v>
      </c>
      <c r="D25" s="469" t="s">
        <v>745</v>
      </c>
      <c r="E25" s="469" t="s">
        <v>743</v>
      </c>
      <c r="F25" s="469" t="s">
        <v>747</v>
      </c>
    </row>
    <row r="26" spans="1:6" ht="15" customHeight="1">
      <c r="A26" s="268" t="s">
        <v>1064</v>
      </c>
      <c r="B26" s="684">
        <v>56903349567</v>
      </c>
      <c r="C26" s="248" t="s">
        <v>1243</v>
      </c>
      <c r="D26" s="675" t="s">
        <v>1014</v>
      </c>
      <c r="E26" s="269">
        <v>75153465.355499998</v>
      </c>
      <c r="F26" s="270">
        <v>37.517230350414238</v>
      </c>
    </row>
    <row r="27" spans="1:6" ht="12.75" customHeight="1">
      <c r="A27" s="36" t="s">
        <v>562</v>
      </c>
    </row>
    <row r="28" spans="1:6" ht="12.75" customHeight="1">
      <c r="A28" s="51"/>
    </row>
    <row r="29" spans="1:6" ht="19.5" customHeight="1">
      <c r="A29" s="821" t="s">
        <v>719</v>
      </c>
      <c r="B29" s="821"/>
      <c r="C29" s="821"/>
      <c r="D29" s="821"/>
    </row>
    <row r="30" spans="1:6" ht="21.75" customHeight="1">
      <c r="A30" s="819" t="s">
        <v>720</v>
      </c>
      <c r="B30" s="819"/>
      <c r="C30" s="819"/>
      <c r="D30" s="819"/>
      <c r="E30" s="89"/>
      <c r="F30" s="89"/>
    </row>
    <row r="31" spans="1:6" ht="12.75" customHeight="1">
      <c r="A31" s="51"/>
    </row>
    <row r="32" spans="1:6" ht="12.75" customHeight="1"/>
    <row r="33" spans="1:5" ht="12.75" customHeight="1">
      <c r="A33" s="468" t="s">
        <v>915</v>
      </c>
      <c r="E33" s="353" t="str">
        <f>Naslovnica!A20</f>
        <v>Lipanj 2016.</v>
      </c>
    </row>
    <row r="34" spans="1:5" ht="12.75" customHeight="1">
      <c r="A34" s="558" t="s">
        <v>916</v>
      </c>
      <c r="E34" s="113" t="str">
        <f>Naslovnica!A24</f>
        <v>June 2016</v>
      </c>
    </row>
    <row r="35" spans="1:5" ht="12.75" customHeight="1"/>
    <row r="36" spans="1:5" ht="12.75" customHeight="1">
      <c r="E36" s="76" t="s">
        <v>742</v>
      </c>
    </row>
    <row r="37" spans="1:5" ht="22.5" customHeight="1">
      <c r="A37" s="469" t="s">
        <v>748</v>
      </c>
      <c r="B37" s="431" t="s">
        <v>1254</v>
      </c>
      <c r="C37" s="431" t="s">
        <v>1252</v>
      </c>
      <c r="D37" s="469" t="s">
        <v>745</v>
      </c>
      <c r="E37" s="469" t="s">
        <v>743</v>
      </c>
    </row>
    <row r="38" spans="1:5" ht="22.5" customHeight="1">
      <c r="A38" s="271" t="s">
        <v>280</v>
      </c>
      <c r="B38" s="684">
        <v>39146857475</v>
      </c>
      <c r="C38" s="248" t="s">
        <v>1244</v>
      </c>
      <c r="D38" s="677" t="s">
        <v>242</v>
      </c>
      <c r="E38" s="272">
        <v>697773409.24000001</v>
      </c>
    </row>
    <row r="39" spans="1:5" ht="15" customHeight="1">
      <c r="A39" s="271" t="s">
        <v>281</v>
      </c>
      <c r="B39" s="684">
        <v>76591684374</v>
      </c>
      <c r="C39" s="248" t="s">
        <v>1245</v>
      </c>
      <c r="D39" s="677" t="s">
        <v>282</v>
      </c>
      <c r="E39" s="272">
        <v>192217873.04316667</v>
      </c>
    </row>
    <row r="40" spans="1:5" ht="12.75" customHeight="1">
      <c r="A40" s="36" t="s">
        <v>562</v>
      </c>
    </row>
    <row r="41" spans="1:5" ht="12.75" customHeight="1"/>
    <row r="42" spans="1:5">
      <c r="A42" s="540" t="s">
        <v>1255</v>
      </c>
      <c r="B42" s="656"/>
      <c r="C42" s="656"/>
      <c r="D42" s="656"/>
    </row>
    <row r="43" spans="1:5">
      <c r="B43" s="89"/>
      <c r="C43" s="89"/>
      <c r="D43" s="89"/>
    </row>
    <row r="44" spans="1:5" ht="12.75" customHeight="1">
      <c r="A44" s="74" t="s">
        <v>312</v>
      </c>
    </row>
    <row r="45" spans="1:5" ht="12.75" customHeight="1"/>
    <row r="46" spans="1:5" ht="12.75" customHeight="1"/>
    <row r="47" spans="1:5" ht="12.75" customHeight="1"/>
    <row r="48" spans="1:5" ht="12.75" customHeight="1"/>
    <row r="49" spans="6:6" ht="12.75" customHeight="1"/>
    <row r="50" spans="6:6" ht="12.75" customHeight="1"/>
    <row r="51" spans="6:6" ht="12.75" customHeight="1"/>
    <row r="52" spans="6:6" ht="12.75" customHeight="1"/>
    <row r="53" spans="6:6" ht="12.75" customHeight="1"/>
    <row r="54" spans="6:6" ht="12.75" customHeight="1">
      <c r="F54" s="53" t="s">
        <v>700</v>
      </c>
    </row>
    <row r="55" spans="6:6" ht="12.75" customHeight="1"/>
    <row r="56" spans="6:6" ht="12.75" customHeight="1"/>
    <row r="57" spans="6:6" ht="12.75" customHeight="1"/>
    <row r="58" spans="6:6" ht="12.75" customHeight="1"/>
    <row r="59" spans="6:6" ht="12.75" customHeight="1"/>
    <row r="60" spans="6:6" ht="12.75" customHeight="1"/>
    <row r="61" spans="6:6" ht="12.75" customHeight="1"/>
    <row r="62" spans="6:6" ht="12.75" customHeight="1"/>
    <row r="63" spans="6:6" ht="12.75" customHeight="1"/>
    <row r="64" spans="6: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44" location="'2 Sadržaj'!A1" display="Sadržaj / Contents"/>
  </hyperlinks>
  <pageMargins left="0.7" right="0.7" top="0.75" bottom="0.75" header="0.3" footer="0.3"/>
  <pageSetup paperSize="9" scale="86"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161"/>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92" t="s">
        <v>432</v>
      </c>
      <c r="B1" s="493"/>
      <c r="C1" s="493"/>
      <c r="D1" s="493"/>
      <c r="E1" s="523"/>
      <c r="F1" s="505"/>
      <c r="G1" s="494" t="s">
        <v>1262</v>
      </c>
    </row>
    <row r="2" spans="1:7" ht="15" customHeight="1">
      <c r="A2" s="495" t="s">
        <v>433</v>
      </c>
      <c r="B2" s="493"/>
      <c r="C2" s="493"/>
      <c r="D2" s="493"/>
      <c r="E2" s="524"/>
      <c r="F2" s="505"/>
      <c r="G2" s="496" t="s">
        <v>1263</v>
      </c>
    </row>
    <row r="3" spans="1:7" ht="12.75" customHeight="1">
      <c r="A3" s="68" t="s">
        <v>293</v>
      </c>
    </row>
    <row r="4" spans="1:7" ht="12.75" customHeight="1"/>
    <row r="5" spans="1:7" ht="12.75" customHeight="1">
      <c r="A5" s="478" t="s">
        <v>917</v>
      </c>
    </row>
    <row r="6" spans="1:7" ht="12.75" customHeight="1">
      <c r="A6" s="69" t="s">
        <v>918</v>
      </c>
    </row>
    <row r="7" spans="1:7" ht="12.75" customHeight="1"/>
    <row r="8" spans="1:7" ht="34.5" customHeight="1">
      <c r="A8" s="477" t="s">
        <v>294</v>
      </c>
      <c r="B8" s="822" t="s">
        <v>595</v>
      </c>
      <c r="C8" s="822"/>
    </row>
    <row r="9" spans="1:7" ht="12.75" customHeight="1">
      <c r="A9" s="651" t="s">
        <v>1049</v>
      </c>
      <c r="B9" s="281">
        <v>22</v>
      </c>
      <c r="C9" s="282"/>
      <c r="D9" s="77"/>
      <c r="F9" s="77"/>
    </row>
    <row r="10" spans="1:7" ht="12.75" customHeight="1">
      <c r="A10" s="652" t="s">
        <v>1066</v>
      </c>
      <c r="B10" s="281">
        <v>21</v>
      </c>
      <c r="C10" s="282"/>
      <c r="F10" s="87"/>
    </row>
    <row r="11" spans="1:7" ht="12.75" customHeight="1">
      <c r="A11" s="651" t="s">
        <v>1085</v>
      </c>
      <c r="B11" s="281">
        <v>21</v>
      </c>
      <c r="C11" s="282"/>
      <c r="F11" s="87"/>
    </row>
    <row r="12" spans="1:7" ht="12.75" customHeight="1">
      <c r="A12" s="653" t="s">
        <v>1108</v>
      </c>
      <c r="B12" s="281">
        <v>21</v>
      </c>
      <c r="C12" s="282"/>
    </row>
    <row r="13" spans="1:7" ht="12.75" customHeight="1">
      <c r="A13" s="653" t="s">
        <v>1258</v>
      </c>
      <c r="B13" s="281">
        <v>21</v>
      </c>
      <c r="C13" s="282"/>
    </row>
    <row r="14" spans="1:7" ht="12.75" customHeight="1">
      <c r="A14" s="27" t="s">
        <v>298</v>
      </c>
    </row>
    <row r="15" spans="1:7" ht="12.75" customHeight="1"/>
    <row r="16" spans="1:7" ht="12.75" customHeight="1">
      <c r="A16" s="478" t="s">
        <v>919</v>
      </c>
    </row>
    <row r="17" spans="1:9" ht="12.75" customHeight="1">
      <c r="A17" s="69" t="s">
        <v>920</v>
      </c>
    </row>
    <row r="18" spans="1:9" ht="12.75" customHeight="1">
      <c r="E18" s="824" t="s">
        <v>598</v>
      </c>
      <c r="F18" s="824"/>
      <c r="G18" s="824"/>
    </row>
    <row r="19" spans="1:9" ht="73.5" customHeight="1">
      <c r="A19" s="822" t="s">
        <v>622</v>
      </c>
      <c r="B19" s="822" t="s">
        <v>590</v>
      </c>
      <c r="C19" s="823"/>
      <c r="D19" s="823"/>
      <c r="E19" s="822" t="s">
        <v>678</v>
      </c>
      <c r="F19" s="794"/>
      <c r="G19" s="794"/>
    </row>
    <row r="20" spans="1:9" ht="27.75" customHeight="1">
      <c r="A20" s="822"/>
      <c r="B20" s="530" t="s">
        <v>1266</v>
      </c>
      <c r="C20" s="530" t="s">
        <v>1258</v>
      </c>
      <c r="D20" s="413" t="s">
        <v>1045</v>
      </c>
      <c r="E20" s="530" t="s">
        <v>1266</v>
      </c>
      <c r="F20" s="530" t="s">
        <v>1258</v>
      </c>
      <c r="G20" s="642" t="s">
        <v>1045</v>
      </c>
    </row>
    <row r="21" spans="1:9" ht="16.5" customHeight="1">
      <c r="A21" s="283" t="s">
        <v>295</v>
      </c>
      <c r="B21" s="284">
        <v>49600</v>
      </c>
      <c r="C21" s="284">
        <v>48195</v>
      </c>
      <c r="D21" s="285">
        <v>-2.8326612903225808E-2</v>
      </c>
      <c r="E21" s="284">
        <v>3497448.68756</v>
      </c>
      <c r="F21" s="284">
        <v>3315841.96851</v>
      </c>
      <c r="G21" s="286">
        <v>-5.192548491017266E-2</v>
      </c>
      <c r="H21" s="77"/>
      <c r="I21" s="143"/>
    </row>
    <row r="22" spans="1:9" ht="16.5" customHeight="1">
      <c r="A22" s="283" t="s">
        <v>296</v>
      </c>
      <c r="B22" s="284">
        <v>57709</v>
      </c>
      <c r="C22" s="284">
        <v>61168</v>
      </c>
      <c r="D22" s="285">
        <v>5.9938657748358139E-2</v>
      </c>
      <c r="E22" s="284">
        <v>10204099.702440001</v>
      </c>
      <c r="F22" s="284">
        <v>10391127.2522</v>
      </c>
      <c r="G22" s="286">
        <v>1.8328667419358607E-2</v>
      </c>
    </row>
    <row r="23" spans="1:9" ht="16.5" customHeight="1">
      <c r="A23" s="283" t="s">
        <v>297</v>
      </c>
      <c r="B23" s="284">
        <v>1767</v>
      </c>
      <c r="C23" s="284">
        <v>1179</v>
      </c>
      <c r="D23" s="285">
        <v>-0.33276740237690999</v>
      </c>
      <c r="E23" s="284">
        <v>115677.68449</v>
      </c>
      <c r="F23" s="284">
        <v>66796.769360000006</v>
      </c>
      <c r="G23" s="286">
        <v>-0.42256132066877261</v>
      </c>
    </row>
    <row r="24" spans="1:9" ht="16.5" customHeight="1">
      <c r="A24" s="287" t="s">
        <v>129</v>
      </c>
      <c r="B24" s="288">
        <v>109076</v>
      </c>
      <c r="C24" s="288">
        <v>110542</v>
      </c>
      <c r="D24" s="289">
        <v>1.3440170156588067E-2</v>
      </c>
      <c r="E24" s="288">
        <v>13817226.074490001</v>
      </c>
      <c r="F24" s="288">
        <v>13773765.99007</v>
      </c>
      <c r="G24" s="290">
        <v>-3.145355238866587E-3</v>
      </c>
    </row>
    <row r="25" spans="1:9" ht="12.75" customHeight="1">
      <c r="A25" s="27" t="s">
        <v>298</v>
      </c>
    </row>
    <row r="26" spans="1:9" ht="27" customHeight="1">
      <c r="A26" s="825" t="s">
        <v>1117</v>
      </c>
      <c r="B26" s="825"/>
      <c r="C26" s="825"/>
      <c r="D26" s="825"/>
      <c r="E26" s="825"/>
      <c r="F26" s="829"/>
      <c r="G26" s="829"/>
    </row>
    <row r="27" spans="1:9" ht="71.25" customHeight="1">
      <c r="A27" s="826" t="s">
        <v>1056</v>
      </c>
      <c r="B27" s="826"/>
      <c r="C27" s="826"/>
      <c r="D27" s="826"/>
      <c r="E27" s="826"/>
      <c r="F27" s="826"/>
      <c r="G27" s="826"/>
    </row>
    <row r="28" spans="1:9" ht="23.25" customHeight="1">
      <c r="A28" s="827" t="s">
        <v>1269</v>
      </c>
      <c r="B28" s="828"/>
      <c r="C28" s="828"/>
      <c r="D28" s="828"/>
      <c r="E28" s="828"/>
      <c r="F28" s="828"/>
      <c r="G28" s="828"/>
    </row>
    <row r="29" spans="1:9" ht="12.75" customHeight="1"/>
    <row r="30" spans="1:9" ht="12.75" customHeight="1">
      <c r="A30" s="478" t="s">
        <v>921</v>
      </c>
    </row>
    <row r="31" spans="1:9" ht="12.75" customHeight="1">
      <c r="A31" s="69" t="s">
        <v>922</v>
      </c>
    </row>
    <row r="32" spans="1:9" ht="12.75" customHeight="1">
      <c r="E32" s="824" t="s">
        <v>598</v>
      </c>
      <c r="F32" s="824"/>
      <c r="G32" s="824"/>
    </row>
    <row r="33" spans="1:9" ht="78" customHeight="1">
      <c r="A33" s="822" t="s">
        <v>622</v>
      </c>
      <c r="B33" s="822" t="s">
        <v>591</v>
      </c>
      <c r="C33" s="823"/>
      <c r="D33" s="479"/>
      <c r="E33" s="822" t="s">
        <v>596</v>
      </c>
      <c r="F33" s="794"/>
      <c r="G33" s="794"/>
    </row>
    <row r="34" spans="1:9" ht="32.25" customHeight="1">
      <c r="A34" s="822"/>
      <c r="B34" s="530" t="s">
        <v>1267</v>
      </c>
      <c r="C34" s="530" t="s">
        <v>1268</v>
      </c>
      <c r="D34" s="642" t="s">
        <v>1045</v>
      </c>
      <c r="E34" s="530" t="s">
        <v>1267</v>
      </c>
      <c r="F34" s="530" t="s">
        <v>1268</v>
      </c>
      <c r="G34" s="642" t="s">
        <v>1045</v>
      </c>
    </row>
    <row r="35" spans="1:9" ht="16.5" customHeight="1">
      <c r="A35" s="283" t="s">
        <v>295</v>
      </c>
      <c r="B35" s="284">
        <v>3555</v>
      </c>
      <c r="C35" s="284">
        <v>3935</v>
      </c>
      <c r="D35" s="285">
        <v>0.10689170182841069</v>
      </c>
      <c r="E35" s="284">
        <v>358413.91792000004</v>
      </c>
      <c r="F35" s="284">
        <v>381914.85787999997</v>
      </c>
      <c r="G35" s="291">
        <v>6.5569272801636769E-2</v>
      </c>
      <c r="H35" s="77"/>
      <c r="I35" s="77"/>
    </row>
    <row r="36" spans="1:9" ht="16.5" customHeight="1">
      <c r="A36" s="283" t="s">
        <v>296</v>
      </c>
      <c r="B36" s="284">
        <v>4094</v>
      </c>
      <c r="C36" s="284">
        <v>5231</v>
      </c>
      <c r="D36" s="285">
        <v>0.27772349780166095</v>
      </c>
      <c r="E36" s="284">
        <v>781265.36940999993</v>
      </c>
      <c r="F36" s="284">
        <v>1058714.0784400001</v>
      </c>
      <c r="G36" s="291">
        <v>0.35512736119293925</v>
      </c>
      <c r="H36" s="77"/>
    </row>
    <row r="37" spans="1:9" ht="16.5" customHeight="1">
      <c r="A37" s="287" t="s">
        <v>129</v>
      </c>
      <c r="B37" s="288">
        <v>7649</v>
      </c>
      <c r="C37" s="288">
        <v>9166</v>
      </c>
      <c r="D37" s="289">
        <v>0.19832657863773043</v>
      </c>
      <c r="E37" s="288">
        <v>1139679.28733</v>
      </c>
      <c r="F37" s="288">
        <v>1440628.9363200001</v>
      </c>
      <c r="G37" s="292">
        <v>0.26406520881418688</v>
      </c>
    </row>
    <row r="38" spans="1:9" ht="12.75" customHeight="1">
      <c r="A38" s="27" t="s">
        <v>298</v>
      </c>
    </row>
    <row r="39" spans="1:9" ht="30.75" customHeight="1">
      <c r="A39" s="825" t="s">
        <v>1118</v>
      </c>
      <c r="B39" s="825"/>
      <c r="C39" s="825"/>
      <c r="D39" s="825"/>
      <c r="E39" s="825"/>
      <c r="F39" s="825"/>
      <c r="G39" s="825"/>
    </row>
    <row r="40" spans="1:9" ht="81.75" customHeight="1">
      <c r="A40" s="826" t="s">
        <v>1057</v>
      </c>
      <c r="B40" s="826"/>
      <c r="C40" s="826"/>
      <c r="D40" s="826"/>
      <c r="E40" s="826"/>
      <c r="F40" s="826"/>
      <c r="G40" s="826"/>
    </row>
    <row r="41" spans="1:9" ht="24.75" customHeight="1">
      <c r="A41" s="827" t="s">
        <v>1269</v>
      </c>
      <c r="B41" s="828"/>
      <c r="C41" s="828"/>
      <c r="D41" s="828"/>
      <c r="E41" s="828"/>
      <c r="F41" s="828"/>
      <c r="G41" s="828"/>
    </row>
    <row r="42" spans="1:9" ht="12.75" customHeight="1"/>
    <row r="43" spans="1:9" ht="12.75" customHeight="1"/>
    <row r="44" spans="1:9" ht="12.75" customHeight="1"/>
    <row r="45" spans="1:9" ht="12.75" customHeight="1"/>
    <row r="46" spans="1:9" ht="12.75" customHeight="1">
      <c r="A46" s="74" t="s">
        <v>312</v>
      </c>
    </row>
    <row r="47" spans="1:9" ht="12.75" customHeight="1">
      <c r="G47" s="53" t="s">
        <v>199</v>
      </c>
    </row>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sheetData>
  <mergeCells count="15">
    <mergeCell ref="A39:G39"/>
    <mergeCell ref="A40:G40"/>
    <mergeCell ref="A41:G41"/>
    <mergeCell ref="A26:G26"/>
    <mergeCell ref="A27:G27"/>
    <mergeCell ref="A28:G28"/>
    <mergeCell ref="A33:A34"/>
    <mergeCell ref="B33:C33"/>
    <mergeCell ref="E33:G33"/>
    <mergeCell ref="E32:G32"/>
    <mergeCell ref="B8:C8"/>
    <mergeCell ref="A19:A20"/>
    <mergeCell ref="B19:D19"/>
    <mergeCell ref="E19:G19"/>
    <mergeCell ref="E18:G18"/>
  </mergeCells>
  <hyperlinks>
    <hyperlink ref="A46" location="'2 Sadržaj'!A1" display="Sadržaj / Contents"/>
  </hyperlinks>
  <pageMargins left="0.7" right="0.7" top="0.75" bottom="0.75" header="0.3" footer="0.3"/>
  <pageSetup paperSize="9" scale="76" orientation="portrait" r:id="rId1"/>
  <rowBreaks count="1" manualBreakCount="1">
    <brk id="47"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81" t="s">
        <v>923</v>
      </c>
    </row>
    <row r="2" spans="1:6" ht="12.75" customHeight="1">
      <c r="A2" s="52" t="s">
        <v>924</v>
      </c>
    </row>
    <row r="3" spans="1:6" ht="12.75" customHeight="1"/>
    <row r="4" spans="1:6" ht="12.75" customHeight="1">
      <c r="E4" s="108" t="s">
        <v>453</v>
      </c>
      <c r="F4" s="135"/>
    </row>
    <row r="5" spans="1:6" ht="22.5" customHeight="1">
      <c r="A5" s="822" t="s">
        <v>338</v>
      </c>
      <c r="B5" s="480" t="s">
        <v>592</v>
      </c>
      <c r="C5" s="480" t="s">
        <v>592</v>
      </c>
      <c r="D5" s="831" t="s">
        <v>336</v>
      </c>
      <c r="E5" s="831" t="s">
        <v>337</v>
      </c>
    </row>
    <row r="6" spans="1:6" ht="22.5" customHeight="1">
      <c r="A6" s="830"/>
      <c r="B6" s="531" t="s">
        <v>1270</v>
      </c>
      <c r="C6" s="531" t="s">
        <v>1258</v>
      </c>
      <c r="D6" s="831"/>
      <c r="E6" s="831"/>
    </row>
    <row r="7" spans="1:6" ht="12.75" customHeight="1">
      <c r="A7" s="293" t="s">
        <v>380</v>
      </c>
      <c r="B7" s="294">
        <v>13014831.595760001</v>
      </c>
      <c r="C7" s="294">
        <v>13218631.88325</v>
      </c>
      <c r="D7" s="295">
        <v>1.5659079872873159E-2</v>
      </c>
      <c r="E7" s="294">
        <v>203800.28748999909</v>
      </c>
      <c r="F7" s="77"/>
    </row>
    <row r="8" spans="1:6" ht="12.75" customHeight="1">
      <c r="A8" s="296" t="s">
        <v>369</v>
      </c>
      <c r="B8" s="297">
        <v>11354.566439999999</v>
      </c>
      <c r="C8" s="297">
        <v>11258.679239999999</v>
      </c>
      <c r="D8" s="298">
        <v>-8.4448138558779907E-3</v>
      </c>
      <c r="E8" s="297">
        <v>-95.887199999999211</v>
      </c>
      <c r="F8" s="87"/>
    </row>
    <row r="9" spans="1:6" ht="12.75" customHeight="1">
      <c r="A9" s="296" t="s">
        <v>370</v>
      </c>
      <c r="B9" s="297">
        <v>5281697.8674099995</v>
      </c>
      <c r="C9" s="297">
        <v>5230458.6182200005</v>
      </c>
      <c r="D9" s="298">
        <v>-9.7012836546679047E-3</v>
      </c>
      <c r="E9" s="297">
        <v>-51239.249189998955</v>
      </c>
      <c r="F9" s="87"/>
    </row>
    <row r="10" spans="1:6" ht="12.75" customHeight="1">
      <c r="A10" s="296" t="s">
        <v>371</v>
      </c>
      <c r="B10" s="297">
        <v>160020.80944000001</v>
      </c>
      <c r="C10" s="297">
        <v>273034.74588</v>
      </c>
      <c r="D10" s="298">
        <v>0.70624524919913434</v>
      </c>
      <c r="E10" s="297">
        <v>113013.93643999999</v>
      </c>
    </row>
    <row r="11" spans="1:6" ht="12.75" customHeight="1">
      <c r="A11" s="296" t="s">
        <v>372</v>
      </c>
      <c r="B11" s="297">
        <v>7406264.6059600003</v>
      </c>
      <c r="C11" s="297">
        <v>7569447.8432</v>
      </c>
      <c r="D11" s="298">
        <v>2.2033136259901137E-2</v>
      </c>
      <c r="E11" s="297">
        <v>163183.2372399997</v>
      </c>
    </row>
    <row r="12" spans="1:6" ht="12.75" customHeight="1">
      <c r="A12" s="296" t="s">
        <v>373</v>
      </c>
      <c r="B12" s="297">
        <v>155493.74651</v>
      </c>
      <c r="C12" s="297">
        <v>134431.99671000001</v>
      </c>
      <c r="D12" s="298">
        <v>-0.13545078353775136</v>
      </c>
      <c r="E12" s="297">
        <v>-21061.749799999991</v>
      </c>
    </row>
    <row r="13" spans="1:6" ht="12.75" customHeight="1">
      <c r="A13" s="293" t="s">
        <v>381</v>
      </c>
      <c r="B13" s="294">
        <v>4361142.2509799991</v>
      </c>
      <c r="C13" s="294">
        <v>4395279.9094599998</v>
      </c>
      <c r="D13" s="295">
        <v>7.8276874532880823E-3</v>
      </c>
      <c r="E13" s="294">
        <v>34137.658480000682</v>
      </c>
    </row>
    <row r="14" spans="1:6" ht="12.75" customHeight="1">
      <c r="A14" s="296" t="s">
        <v>374</v>
      </c>
      <c r="B14" s="297">
        <v>684972.43821000005</v>
      </c>
      <c r="C14" s="297">
        <v>501579.85506999999</v>
      </c>
      <c r="D14" s="298">
        <v>-0.26773717146816822</v>
      </c>
      <c r="E14" s="297">
        <v>-183392.58314000006</v>
      </c>
    </row>
    <row r="15" spans="1:6" ht="12.75" customHeight="1">
      <c r="A15" s="296" t="s">
        <v>375</v>
      </c>
      <c r="B15" s="297">
        <v>3072210.7927299999</v>
      </c>
      <c r="C15" s="297">
        <v>3317367.4224399999</v>
      </c>
      <c r="D15" s="298">
        <v>7.9798114859218741E-2</v>
      </c>
      <c r="E15" s="297">
        <v>245156.62971000001</v>
      </c>
    </row>
    <row r="16" spans="1:6" ht="12.75" customHeight="1">
      <c r="A16" s="296" t="s">
        <v>376</v>
      </c>
      <c r="B16" s="297">
        <v>438261.11697000003</v>
      </c>
      <c r="C16" s="297">
        <v>305094.80900999997</v>
      </c>
      <c r="D16" s="298">
        <v>-0.30385152322129366</v>
      </c>
      <c r="E16" s="297">
        <v>-133166.30796000006</v>
      </c>
    </row>
    <row r="17" spans="1:7" ht="12.75" customHeight="1">
      <c r="A17" s="296" t="s">
        <v>377</v>
      </c>
      <c r="B17" s="297">
        <v>165697.90307</v>
      </c>
      <c r="C17" s="297">
        <v>271237.82293999998</v>
      </c>
      <c r="D17" s="298">
        <v>0.6369417953672839</v>
      </c>
      <c r="E17" s="297">
        <v>105539.91986999998</v>
      </c>
    </row>
    <row r="18" spans="1:7" ht="22.5">
      <c r="A18" s="299" t="s">
        <v>386</v>
      </c>
      <c r="B18" s="297">
        <v>62875.359979999994</v>
      </c>
      <c r="C18" s="297">
        <v>71830.218730000008</v>
      </c>
      <c r="D18" s="298">
        <v>0.14242238538035348</v>
      </c>
      <c r="E18" s="297">
        <v>8954.858750000014</v>
      </c>
    </row>
    <row r="19" spans="1:7" ht="12.75" customHeight="1">
      <c r="A19" s="300" t="s">
        <v>389</v>
      </c>
      <c r="B19" s="294">
        <v>17438849.206720002</v>
      </c>
      <c r="C19" s="294">
        <v>17685742.011439998</v>
      </c>
      <c r="D19" s="295">
        <v>1.4157631721756983E-2</v>
      </c>
      <c r="E19" s="294">
        <v>246892.80471999571</v>
      </c>
    </row>
    <row r="20" spans="1:7" ht="12.75" customHeight="1">
      <c r="A20" s="296" t="s">
        <v>378</v>
      </c>
      <c r="B20" s="297">
        <v>7139862.7831999995</v>
      </c>
      <c r="C20" s="297">
        <v>10298643.924700001</v>
      </c>
      <c r="D20" s="298">
        <v>0.44241482468438625</v>
      </c>
      <c r="E20" s="297">
        <v>3158781.1415000018</v>
      </c>
    </row>
    <row r="21" spans="1:7" ht="12.75" customHeight="1">
      <c r="A21" s="293" t="s">
        <v>382</v>
      </c>
      <c r="B21" s="294">
        <v>1394683.5863699999</v>
      </c>
      <c r="C21" s="294">
        <v>1918672.6187100001</v>
      </c>
      <c r="D21" s="295">
        <v>0.37570459526508654</v>
      </c>
      <c r="E21" s="294">
        <v>523989.03234000015</v>
      </c>
    </row>
    <row r="22" spans="1:7" ht="12.75" customHeight="1">
      <c r="A22" s="293" t="s">
        <v>383</v>
      </c>
      <c r="B22" s="294">
        <v>128453.88090999999</v>
      </c>
      <c r="C22" s="294">
        <v>135020.39602000001</v>
      </c>
      <c r="D22" s="295">
        <v>5.1119631913657704E-2</v>
      </c>
      <c r="E22" s="294">
        <v>6566.5151100000221</v>
      </c>
    </row>
    <row r="23" spans="1:7" ht="12.75" customHeight="1">
      <c r="A23" s="293" t="s">
        <v>384</v>
      </c>
      <c r="B23" s="294">
        <v>11584978.002459999</v>
      </c>
      <c r="C23" s="294">
        <v>10139529.143239999</v>
      </c>
      <c r="D23" s="295">
        <v>-0.12476923641228044</v>
      </c>
      <c r="E23" s="294">
        <v>-1445448.85922</v>
      </c>
    </row>
    <row r="24" spans="1:7" ht="12.75" customHeight="1">
      <c r="A24" s="293" t="s">
        <v>385</v>
      </c>
      <c r="B24" s="294">
        <v>4033288.9590700003</v>
      </c>
      <c r="C24" s="294">
        <v>5169460.1782999998</v>
      </c>
      <c r="D24" s="295">
        <v>0.2816984428241856</v>
      </c>
      <c r="E24" s="294">
        <v>1136171.2192299995</v>
      </c>
    </row>
    <row r="25" spans="1:7" ht="21.75">
      <c r="A25" s="301" t="s">
        <v>387</v>
      </c>
      <c r="B25" s="294">
        <v>297444.77789999999</v>
      </c>
      <c r="C25" s="294">
        <v>323059.67516000004</v>
      </c>
      <c r="D25" s="295">
        <v>8.6116479976030058E-2</v>
      </c>
      <c r="E25" s="294">
        <v>25614.897260000056</v>
      </c>
    </row>
    <row r="26" spans="1:7">
      <c r="A26" s="300" t="s">
        <v>390</v>
      </c>
      <c r="B26" s="294">
        <v>17438849.20671</v>
      </c>
      <c r="C26" s="294">
        <v>17685742.011429999</v>
      </c>
      <c r="D26" s="295">
        <v>1.4157631721765318E-2</v>
      </c>
      <c r="E26" s="294">
        <v>246892.80471999943</v>
      </c>
    </row>
    <row r="27" spans="1:7" ht="12.75" customHeight="1">
      <c r="A27" s="296" t="s">
        <v>379</v>
      </c>
      <c r="B27" s="297">
        <v>7139862.7831999995</v>
      </c>
      <c r="C27" s="297">
        <v>10298643.924700001</v>
      </c>
      <c r="D27" s="298">
        <v>0.44241482468438625</v>
      </c>
      <c r="E27" s="297">
        <v>3158781.1415000018</v>
      </c>
    </row>
    <row r="28" spans="1:7" ht="12.75" customHeight="1">
      <c r="A28" s="36" t="s">
        <v>279</v>
      </c>
    </row>
    <row r="29" spans="1:7" ht="12.75" customHeight="1">
      <c r="F29" s="132"/>
      <c r="G29" s="132"/>
    </row>
    <row r="30" spans="1:7" ht="26.25" customHeight="1">
      <c r="A30" s="538" t="s">
        <v>1271</v>
      </c>
      <c r="B30" s="538"/>
      <c r="C30" s="538"/>
      <c r="D30" s="538"/>
      <c r="E30" s="538"/>
    </row>
    <row r="31" spans="1:7" ht="12.75" customHeight="1"/>
    <row r="32" spans="1:7" ht="12.75" customHeight="1">
      <c r="A32" s="74" t="s">
        <v>312</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362</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68" t="s">
        <v>925</v>
      </c>
    </row>
    <row r="2" spans="1:8" ht="12.75" customHeight="1">
      <c r="A2" s="66" t="s">
        <v>926</v>
      </c>
    </row>
    <row r="3" spans="1:8" ht="12.75" customHeight="1">
      <c r="E3" s="824" t="s">
        <v>598</v>
      </c>
      <c r="F3" s="824"/>
    </row>
    <row r="4" spans="1:8" ht="84.75" customHeight="1">
      <c r="A4" s="480" t="s">
        <v>299</v>
      </c>
      <c r="B4" s="831" t="s">
        <v>593</v>
      </c>
      <c r="C4" s="831"/>
      <c r="D4" s="643" t="s">
        <v>1046</v>
      </c>
      <c r="E4" s="822" t="s">
        <v>621</v>
      </c>
      <c r="F4" s="823"/>
      <c r="G4" s="643" t="s">
        <v>1046</v>
      </c>
    </row>
    <row r="5" spans="1:8" ht="15" customHeight="1" thickBot="1">
      <c r="A5" s="482"/>
      <c r="B5" s="530" t="s">
        <v>1272</v>
      </c>
      <c r="C5" s="530" t="s">
        <v>1258</v>
      </c>
      <c r="D5" s="532"/>
      <c r="E5" s="530" t="s">
        <v>1272</v>
      </c>
      <c r="F5" s="530" t="s">
        <v>1258</v>
      </c>
      <c r="G5" s="483"/>
    </row>
    <row r="6" spans="1:8" ht="12.75" customHeight="1">
      <c r="A6" s="484" t="s">
        <v>300</v>
      </c>
      <c r="B6" s="485"/>
      <c r="C6" s="485"/>
      <c r="D6" s="486"/>
      <c r="E6" s="485"/>
      <c r="F6" s="485"/>
      <c r="G6" s="486"/>
    </row>
    <row r="7" spans="1:8" ht="12.75" customHeight="1">
      <c r="A7" s="302" t="s">
        <v>609</v>
      </c>
      <c r="B7" s="303">
        <v>78</v>
      </c>
      <c r="C7" s="303">
        <v>66</v>
      </c>
      <c r="D7" s="304">
        <v>-0.15384615384615385</v>
      </c>
      <c r="E7" s="303">
        <v>706200.11154999991</v>
      </c>
      <c r="F7" s="305">
        <v>619079.81069000007</v>
      </c>
      <c r="G7" s="304">
        <v>-0.12336489252144732</v>
      </c>
      <c r="H7" s="77"/>
    </row>
    <row r="8" spans="1:8" ht="12.75" customHeight="1">
      <c r="A8" s="302" t="s">
        <v>608</v>
      </c>
      <c r="B8" s="303">
        <v>41293</v>
      </c>
      <c r="C8" s="303">
        <v>39265</v>
      </c>
      <c r="D8" s="304">
        <v>-4.9112440365195069E-2</v>
      </c>
      <c r="E8" s="303">
        <v>1888761.33772</v>
      </c>
      <c r="F8" s="305">
        <v>1838695.8036</v>
      </c>
      <c r="G8" s="304">
        <v>-2.6507072714881012E-2</v>
      </c>
      <c r="H8" s="77"/>
    </row>
    <row r="9" spans="1:8" ht="12.75" customHeight="1">
      <c r="A9" s="306" t="s">
        <v>610</v>
      </c>
      <c r="B9" s="303">
        <v>5693</v>
      </c>
      <c r="C9" s="303">
        <v>6641</v>
      </c>
      <c r="D9" s="304">
        <v>0.1665202880730722</v>
      </c>
      <c r="E9" s="303">
        <v>375655.46901999996</v>
      </c>
      <c r="F9" s="305">
        <v>431398.91697000002</v>
      </c>
      <c r="G9" s="304">
        <v>0.14838982138453113</v>
      </c>
    </row>
    <row r="10" spans="1:8" ht="12.75" customHeight="1">
      <c r="A10" s="302" t="s">
        <v>597</v>
      </c>
      <c r="B10" s="303">
        <v>457</v>
      </c>
      <c r="C10" s="303">
        <v>393</v>
      </c>
      <c r="D10" s="304">
        <v>-0.14004376367614879</v>
      </c>
      <c r="E10" s="303">
        <v>209303.85109000001</v>
      </c>
      <c r="F10" s="305">
        <v>193231.56102000002</v>
      </c>
      <c r="G10" s="304">
        <v>-7.6789270652688341E-2</v>
      </c>
    </row>
    <row r="11" spans="1:8" ht="12.75" customHeight="1">
      <c r="A11" s="307" t="s">
        <v>674</v>
      </c>
      <c r="B11" s="303">
        <v>1</v>
      </c>
      <c r="C11" s="303">
        <v>1</v>
      </c>
      <c r="D11" s="304">
        <v>0</v>
      </c>
      <c r="E11" s="303">
        <v>239.42484999999999</v>
      </c>
      <c r="F11" s="305">
        <v>0</v>
      </c>
      <c r="G11" s="304"/>
    </row>
    <row r="12" spans="1:8" ht="29.25">
      <c r="A12" s="306" t="s">
        <v>675</v>
      </c>
      <c r="B12" s="303">
        <v>1708</v>
      </c>
      <c r="C12" s="303">
        <v>1519</v>
      </c>
      <c r="D12" s="304">
        <v>-0.11065573770491803</v>
      </c>
      <c r="E12" s="303">
        <v>315400.69491000002</v>
      </c>
      <c r="F12" s="305">
        <v>232428.02088999999</v>
      </c>
      <c r="G12" s="304">
        <v>-0.26307067599732586</v>
      </c>
      <c r="H12" s="87"/>
    </row>
    <row r="13" spans="1:8" ht="12.75" customHeight="1">
      <c r="A13" s="302" t="s">
        <v>1012</v>
      </c>
      <c r="B13" s="303">
        <v>370</v>
      </c>
      <c r="C13" s="303">
        <v>310</v>
      </c>
      <c r="D13" s="304">
        <v>-0.16216216216216217</v>
      </c>
      <c r="E13" s="303">
        <v>1887.7984199999999</v>
      </c>
      <c r="F13" s="305">
        <v>1007.85534</v>
      </c>
      <c r="G13" s="304">
        <v>-0.46612131394833989</v>
      </c>
      <c r="H13" s="87"/>
    </row>
    <row r="14" spans="1:8" ht="22.5" customHeight="1">
      <c r="A14" s="308" t="s">
        <v>301</v>
      </c>
      <c r="B14" s="309">
        <v>49600</v>
      </c>
      <c r="C14" s="309">
        <v>48195</v>
      </c>
      <c r="D14" s="310">
        <v>-2.8326612903225808E-2</v>
      </c>
      <c r="E14" s="309">
        <v>3497448.6875599995</v>
      </c>
      <c r="F14" s="309">
        <v>3315841.9685099996</v>
      </c>
      <c r="G14" s="310">
        <v>-5.1925484910172667E-2</v>
      </c>
    </row>
    <row r="15" spans="1:8" ht="15" customHeight="1">
      <c r="A15" s="487" t="s">
        <v>302</v>
      </c>
      <c r="B15" s="488"/>
      <c r="C15" s="488"/>
      <c r="D15" s="489"/>
      <c r="E15" s="488"/>
      <c r="F15" s="488"/>
      <c r="G15" s="490"/>
    </row>
    <row r="16" spans="1:8" ht="12.75" customHeight="1">
      <c r="A16" s="302" t="s">
        <v>609</v>
      </c>
      <c r="B16" s="303">
        <v>744</v>
      </c>
      <c r="C16" s="303">
        <v>678</v>
      </c>
      <c r="D16" s="304">
        <v>-8.8709677419354843E-2</v>
      </c>
      <c r="E16" s="303">
        <v>2983460.46239</v>
      </c>
      <c r="F16" s="303">
        <v>2607085.2312699999</v>
      </c>
      <c r="G16" s="304">
        <v>-0.12615391953895452</v>
      </c>
    </row>
    <row r="17" spans="1:7" ht="12.75" customHeight="1">
      <c r="A17" s="302" t="s">
        <v>608</v>
      </c>
      <c r="B17" s="303">
        <v>33190</v>
      </c>
      <c r="C17" s="303">
        <v>34568</v>
      </c>
      <c r="D17" s="304">
        <v>4.1518529677613741E-2</v>
      </c>
      <c r="E17" s="303">
        <v>2005990.3349000001</v>
      </c>
      <c r="F17" s="303">
        <v>2262251.0043899999</v>
      </c>
      <c r="G17" s="304">
        <v>0.12774770896529494</v>
      </c>
    </row>
    <row r="18" spans="1:7" ht="12.75" customHeight="1">
      <c r="A18" s="306" t="s">
        <v>610</v>
      </c>
      <c r="B18" s="303">
        <v>14804</v>
      </c>
      <c r="C18" s="303">
        <v>16702</v>
      </c>
      <c r="D18" s="304">
        <v>0.12820859227235881</v>
      </c>
      <c r="E18" s="303">
        <v>2414409.8763200003</v>
      </c>
      <c r="F18" s="303">
        <v>2841932.22089</v>
      </c>
      <c r="G18" s="304">
        <v>0.17707115463825948</v>
      </c>
    </row>
    <row r="19" spans="1:7" ht="12.75" customHeight="1">
      <c r="A19" s="302" t="s">
        <v>597</v>
      </c>
      <c r="B19" s="303">
        <v>674</v>
      </c>
      <c r="C19" s="303">
        <v>727</v>
      </c>
      <c r="D19" s="304">
        <v>7.8635014836795247E-2</v>
      </c>
      <c r="E19" s="303">
        <v>337187.65850000002</v>
      </c>
      <c r="F19" s="303">
        <v>291314.95364999998</v>
      </c>
      <c r="G19" s="304">
        <v>-0.13604502921034412</v>
      </c>
    </row>
    <row r="20" spans="1:7" ht="12.75" customHeight="1">
      <c r="A20" s="307" t="s">
        <v>674</v>
      </c>
      <c r="B20" s="303">
        <v>1</v>
      </c>
      <c r="C20" s="303">
        <v>2</v>
      </c>
      <c r="D20" s="304">
        <v>1</v>
      </c>
      <c r="E20" s="303">
        <v>0</v>
      </c>
      <c r="F20" s="303">
        <v>754.65768999999989</v>
      </c>
      <c r="G20" s="304"/>
    </row>
    <row r="21" spans="1:7" ht="29.25">
      <c r="A21" s="306" t="s">
        <v>675</v>
      </c>
      <c r="B21" s="303">
        <v>7392</v>
      </c>
      <c r="C21" s="303">
        <v>7525</v>
      </c>
      <c r="D21" s="304">
        <v>1.7992424242424244E-2</v>
      </c>
      <c r="E21" s="303">
        <v>2392641.2322900002</v>
      </c>
      <c r="F21" s="303">
        <v>2322351.1984799998</v>
      </c>
      <c r="G21" s="304">
        <v>-2.9377590280313656E-2</v>
      </c>
    </row>
    <row r="22" spans="1:7" ht="12.75" customHeight="1">
      <c r="A22" s="302" t="s">
        <v>1012</v>
      </c>
      <c r="B22" s="303">
        <v>904</v>
      </c>
      <c r="C22" s="303">
        <v>966</v>
      </c>
      <c r="D22" s="304">
        <v>6.8584070796460173E-2</v>
      </c>
      <c r="E22" s="303">
        <v>70410.138030000002</v>
      </c>
      <c r="F22" s="303">
        <v>65437.985829999998</v>
      </c>
      <c r="G22" s="304">
        <v>-7.0616992653550745E-2</v>
      </c>
    </row>
    <row r="23" spans="1:7" ht="22.5" customHeight="1">
      <c r="A23" s="308" t="s">
        <v>301</v>
      </c>
      <c r="B23" s="309">
        <v>57709</v>
      </c>
      <c r="C23" s="311">
        <v>61168</v>
      </c>
      <c r="D23" s="310">
        <v>5.9938657748358139E-2</v>
      </c>
      <c r="E23" s="309">
        <v>10204099.702430001</v>
      </c>
      <c r="F23" s="309">
        <v>10391127.252199998</v>
      </c>
      <c r="G23" s="310">
        <v>1.8328667420356441E-2</v>
      </c>
    </row>
    <row r="24" spans="1:7" ht="15" customHeight="1">
      <c r="A24" s="487" t="s">
        <v>303</v>
      </c>
      <c r="B24" s="488"/>
      <c r="C24" s="488"/>
      <c r="D24" s="489"/>
      <c r="E24" s="488"/>
      <c r="F24" s="488"/>
      <c r="G24" s="491"/>
    </row>
    <row r="25" spans="1:7" ht="12.75" customHeight="1">
      <c r="A25" s="302" t="s">
        <v>609</v>
      </c>
      <c r="B25" s="303">
        <v>292</v>
      </c>
      <c r="C25" s="303">
        <v>226</v>
      </c>
      <c r="D25" s="304">
        <v>-0.22602739726027396</v>
      </c>
      <c r="E25" s="303">
        <v>104056.40098999999</v>
      </c>
      <c r="F25" s="303">
        <v>64706.82273</v>
      </c>
      <c r="G25" s="304">
        <v>-0.3781562487807123</v>
      </c>
    </row>
    <row r="26" spans="1:7" ht="12.75" customHeight="1">
      <c r="A26" s="302" t="s">
        <v>608</v>
      </c>
      <c r="B26" s="303">
        <v>467</v>
      </c>
      <c r="C26" s="303">
        <v>256</v>
      </c>
      <c r="D26" s="304">
        <v>-0.45182012847965741</v>
      </c>
      <c r="E26" s="303">
        <v>1.75421</v>
      </c>
      <c r="F26" s="303">
        <v>1.7264600000000001</v>
      </c>
      <c r="G26" s="304">
        <v>-1.5819086654391402E-2</v>
      </c>
    </row>
    <row r="27" spans="1:7" ht="12.75" customHeight="1">
      <c r="A27" s="306" t="s">
        <v>610</v>
      </c>
      <c r="B27" s="303">
        <v>516</v>
      </c>
      <c r="C27" s="303">
        <v>344</v>
      </c>
      <c r="D27" s="304">
        <v>-0.33333333333333331</v>
      </c>
      <c r="E27" s="303">
        <v>0</v>
      </c>
      <c r="F27" s="303">
        <v>14.72592</v>
      </c>
      <c r="G27" s="304"/>
    </row>
    <row r="28" spans="1:7" ht="12.75" customHeight="1">
      <c r="A28" s="302" t="s">
        <v>597</v>
      </c>
      <c r="B28" s="303">
        <v>50</v>
      </c>
      <c r="C28" s="303">
        <v>33</v>
      </c>
      <c r="D28" s="304">
        <v>-0.34</v>
      </c>
      <c r="E28" s="303">
        <v>8600.6152600000005</v>
      </c>
      <c r="F28" s="303">
        <v>493.21965999999998</v>
      </c>
      <c r="G28" s="304">
        <v>-0.94265297945672788</v>
      </c>
    </row>
    <row r="29" spans="1:7" ht="12.75" customHeight="1">
      <c r="A29" s="307" t="s">
        <v>676</v>
      </c>
      <c r="B29" s="303">
        <v>3</v>
      </c>
      <c r="C29" s="303">
        <v>0</v>
      </c>
      <c r="D29" s="304">
        <v>-1</v>
      </c>
      <c r="E29" s="303">
        <v>0</v>
      </c>
      <c r="F29" s="303">
        <v>0</v>
      </c>
      <c r="G29" s="304"/>
    </row>
    <row r="30" spans="1:7" ht="29.25">
      <c r="A30" s="306" t="s">
        <v>675</v>
      </c>
      <c r="B30" s="303">
        <v>436</v>
      </c>
      <c r="C30" s="303">
        <v>320</v>
      </c>
      <c r="D30" s="304">
        <v>-0.26605504587155965</v>
      </c>
      <c r="E30" s="303">
        <v>3018.9140299999999</v>
      </c>
      <c r="F30" s="303">
        <v>1580.27459</v>
      </c>
      <c r="G30" s="304">
        <v>-0.47654203654153077</v>
      </c>
    </row>
    <row r="31" spans="1:7" ht="12.75" customHeight="1">
      <c r="A31" s="302" t="s">
        <v>1012</v>
      </c>
      <c r="B31" s="303">
        <v>3</v>
      </c>
      <c r="C31" s="303">
        <v>0</v>
      </c>
      <c r="D31" s="304">
        <v>-1</v>
      </c>
      <c r="E31" s="303">
        <v>0</v>
      </c>
      <c r="F31" s="303">
        <v>0</v>
      </c>
      <c r="G31" s="304"/>
    </row>
    <row r="32" spans="1:7" ht="22.5" customHeight="1">
      <c r="A32" s="308" t="s">
        <v>301</v>
      </c>
      <c r="B32" s="309">
        <v>1767</v>
      </c>
      <c r="C32" s="309">
        <v>1179</v>
      </c>
      <c r="D32" s="310">
        <v>-0.33276740237690999</v>
      </c>
      <c r="E32" s="309">
        <v>115677.68449</v>
      </c>
      <c r="F32" s="309">
        <v>66796.769359999991</v>
      </c>
      <c r="G32" s="310">
        <v>-0.42256132066877272</v>
      </c>
    </row>
    <row r="33" spans="1:17" ht="12.75" customHeight="1">
      <c r="A33" s="27" t="s">
        <v>306</v>
      </c>
    </row>
    <row r="34" spans="1:17" ht="35.25" customHeight="1">
      <c r="A34" s="825" t="s">
        <v>1119</v>
      </c>
      <c r="B34" s="825"/>
      <c r="C34" s="825"/>
      <c r="D34" s="825"/>
      <c r="E34" s="825"/>
      <c r="F34" s="829"/>
      <c r="G34" s="829"/>
      <c r="K34" s="832"/>
      <c r="L34" s="832"/>
      <c r="M34" s="832"/>
      <c r="N34" s="832"/>
      <c r="O34" s="832"/>
      <c r="P34" s="832"/>
      <c r="Q34" s="832"/>
    </row>
    <row r="35" spans="1:17" ht="72.75" customHeight="1">
      <c r="A35" s="834" t="s">
        <v>1058</v>
      </c>
      <c r="B35" s="834"/>
      <c r="C35" s="834"/>
      <c r="D35" s="834"/>
      <c r="E35" s="834"/>
      <c r="F35" s="834"/>
      <c r="G35" s="834"/>
    </row>
    <row r="36" spans="1:17" ht="25.5" customHeight="1">
      <c r="A36" s="827" t="s">
        <v>1269</v>
      </c>
      <c r="B36" s="828"/>
      <c r="C36" s="828"/>
      <c r="D36" s="828"/>
      <c r="E36" s="828"/>
      <c r="F36" s="828"/>
      <c r="G36" s="828"/>
    </row>
    <row r="37" spans="1:17" ht="12.75" customHeight="1"/>
    <row r="38" spans="1:17" ht="12.75" customHeight="1"/>
    <row r="39" spans="1:17" ht="12.75" customHeight="1">
      <c r="A39" s="468" t="s">
        <v>927</v>
      </c>
    </row>
    <row r="40" spans="1:17" ht="12.75" customHeight="1">
      <c r="A40" s="66" t="s">
        <v>928</v>
      </c>
    </row>
    <row r="41" spans="1:17" ht="12.75" customHeight="1">
      <c r="E41" s="824" t="s">
        <v>598</v>
      </c>
      <c r="F41" s="824"/>
    </row>
    <row r="42" spans="1:17" ht="85.5" customHeight="1">
      <c r="A42" s="480" t="s">
        <v>304</v>
      </c>
      <c r="B42" s="831" t="s">
        <v>594</v>
      </c>
      <c r="C42" s="831"/>
      <c r="D42" s="643" t="s">
        <v>1046</v>
      </c>
      <c r="E42" s="822" t="s">
        <v>305</v>
      </c>
      <c r="F42" s="823"/>
      <c r="G42" s="643" t="s">
        <v>1046</v>
      </c>
    </row>
    <row r="43" spans="1:17" ht="27" customHeight="1" thickBot="1">
      <c r="A43" s="482"/>
      <c r="B43" s="530" t="s">
        <v>1267</v>
      </c>
      <c r="C43" s="530" t="s">
        <v>1268</v>
      </c>
      <c r="D43" s="532"/>
      <c r="E43" s="530" t="s">
        <v>1267</v>
      </c>
      <c r="F43" s="530" t="s">
        <v>1268</v>
      </c>
      <c r="G43" s="483"/>
    </row>
    <row r="44" spans="1:17" ht="15" customHeight="1">
      <c r="A44" s="484" t="s">
        <v>300</v>
      </c>
      <c r="B44" s="485"/>
      <c r="C44" s="485"/>
      <c r="D44" s="486"/>
      <c r="E44" s="485"/>
      <c r="F44" s="485"/>
      <c r="G44" s="486"/>
    </row>
    <row r="45" spans="1:17" ht="12.75" customHeight="1">
      <c r="A45" s="302" t="s">
        <v>609</v>
      </c>
      <c r="B45" s="303">
        <v>7</v>
      </c>
      <c r="C45" s="303">
        <v>2</v>
      </c>
      <c r="D45" s="304">
        <v>-0.7142857142857143</v>
      </c>
      <c r="E45" s="303">
        <v>10218.953</v>
      </c>
      <c r="F45" s="305">
        <v>24451.398410000002</v>
      </c>
      <c r="G45" s="304">
        <v>1.3927498648834185</v>
      </c>
      <c r="H45" s="77"/>
    </row>
    <row r="46" spans="1:17" ht="12.75" customHeight="1">
      <c r="A46" s="302" t="s">
        <v>608</v>
      </c>
      <c r="B46" s="303">
        <v>2996</v>
      </c>
      <c r="C46" s="303">
        <v>3264</v>
      </c>
      <c r="D46" s="304">
        <v>8.9452603471295064E-2</v>
      </c>
      <c r="E46" s="303">
        <v>257607.01590999999</v>
      </c>
      <c r="F46" s="305">
        <v>256499.31334999998</v>
      </c>
      <c r="G46" s="304">
        <v>-4.2999704650396736E-3</v>
      </c>
      <c r="H46" s="77"/>
    </row>
    <row r="47" spans="1:17" ht="12.75" customHeight="1">
      <c r="A47" s="306" t="s">
        <v>610</v>
      </c>
      <c r="B47" s="303">
        <v>480</v>
      </c>
      <c r="C47" s="303">
        <v>621</v>
      </c>
      <c r="D47" s="304">
        <v>0.29375000000000001</v>
      </c>
      <c r="E47" s="303">
        <v>61126.468520000002</v>
      </c>
      <c r="F47" s="305">
        <v>62093.205249999999</v>
      </c>
      <c r="G47" s="304">
        <v>1.5815353862356531E-2</v>
      </c>
    </row>
    <row r="48" spans="1:17" ht="12.75" customHeight="1">
      <c r="A48" s="302" t="s">
        <v>597</v>
      </c>
      <c r="B48" s="303">
        <v>23</v>
      </c>
      <c r="C48" s="303">
        <v>15</v>
      </c>
      <c r="D48" s="304">
        <v>-0.34782608695652173</v>
      </c>
      <c r="E48" s="303">
        <v>21165.114710000002</v>
      </c>
      <c r="F48" s="305">
        <v>30401.571219999998</v>
      </c>
      <c r="G48" s="304">
        <v>0.43640002128767086</v>
      </c>
    </row>
    <row r="49" spans="1:17" ht="12.75" customHeight="1">
      <c r="A49" s="307" t="s">
        <v>676</v>
      </c>
      <c r="B49" s="303">
        <v>0</v>
      </c>
      <c r="C49" s="303">
        <v>0</v>
      </c>
      <c r="D49" s="304"/>
      <c r="E49" s="303">
        <v>0</v>
      </c>
      <c r="F49" s="305">
        <v>0</v>
      </c>
      <c r="G49" s="304"/>
    </row>
    <row r="50" spans="1:17" ht="34.5" customHeight="1">
      <c r="A50" s="306" t="s">
        <v>677</v>
      </c>
      <c r="B50" s="303">
        <v>23</v>
      </c>
      <c r="C50" s="303">
        <v>33</v>
      </c>
      <c r="D50" s="304">
        <v>0.43478260869565216</v>
      </c>
      <c r="E50" s="303">
        <v>8055.8125799999998</v>
      </c>
      <c r="F50" s="305">
        <v>8469.3696600000003</v>
      </c>
      <c r="G50" s="304">
        <v>5.1336482309274442E-2</v>
      </c>
    </row>
    <row r="51" spans="1:17" ht="12.75" customHeight="1">
      <c r="A51" s="302" t="s">
        <v>1012</v>
      </c>
      <c r="B51" s="303">
        <v>26</v>
      </c>
      <c r="C51" s="303">
        <v>0</v>
      </c>
      <c r="D51" s="304">
        <v>-1</v>
      </c>
      <c r="E51" s="303">
        <v>240.55320999999998</v>
      </c>
      <c r="F51" s="305">
        <v>0</v>
      </c>
      <c r="G51" s="304">
        <v>-1</v>
      </c>
    </row>
    <row r="52" spans="1:17" ht="22.5" customHeight="1">
      <c r="A52" s="308" t="s">
        <v>301</v>
      </c>
      <c r="B52" s="309">
        <v>3555</v>
      </c>
      <c r="C52" s="309">
        <v>3935</v>
      </c>
      <c r="D52" s="326">
        <v>0.10689170182841069</v>
      </c>
      <c r="E52" s="309">
        <v>358413.91793</v>
      </c>
      <c r="F52" s="309">
        <v>381914.85788999998</v>
      </c>
      <c r="G52" s="326">
        <v>6.556927279980751E-2</v>
      </c>
    </row>
    <row r="53" spans="1:17" ht="15" customHeight="1">
      <c r="A53" s="487" t="s">
        <v>302</v>
      </c>
      <c r="B53" s="488"/>
      <c r="C53" s="488"/>
      <c r="D53" s="489"/>
      <c r="E53" s="488"/>
      <c r="F53" s="488"/>
      <c r="G53" s="490"/>
    </row>
    <row r="54" spans="1:17" ht="12.75" customHeight="1">
      <c r="A54" s="302" t="s">
        <v>609</v>
      </c>
      <c r="B54" s="303">
        <v>2</v>
      </c>
      <c r="C54" s="303">
        <v>4</v>
      </c>
      <c r="D54" s="304">
        <v>1</v>
      </c>
      <c r="E54" s="303">
        <v>1433.0677900000001</v>
      </c>
      <c r="F54" s="305">
        <v>9759.1299899999995</v>
      </c>
      <c r="G54" s="304">
        <v>5.8099569734939056</v>
      </c>
    </row>
    <row r="55" spans="1:17">
      <c r="A55" s="302" t="s">
        <v>608</v>
      </c>
      <c r="B55" s="303">
        <v>2537</v>
      </c>
      <c r="C55" s="303">
        <v>3242</v>
      </c>
      <c r="D55" s="304">
        <v>0.27788726842727629</v>
      </c>
      <c r="E55" s="303">
        <v>284976.69974000001</v>
      </c>
      <c r="F55" s="305">
        <v>405855.76182000001</v>
      </c>
      <c r="G55" s="304">
        <v>0.42417173821678983</v>
      </c>
    </row>
    <row r="56" spans="1:17" ht="12.75" customHeight="1">
      <c r="A56" s="306" t="s">
        <v>610</v>
      </c>
      <c r="B56" s="303">
        <v>1155</v>
      </c>
      <c r="C56" s="303">
        <v>1476</v>
      </c>
      <c r="D56" s="304">
        <v>0.2779220779220779</v>
      </c>
      <c r="E56" s="303">
        <v>312017.17745999998</v>
      </c>
      <c r="F56" s="305">
        <v>448332.96799999999</v>
      </c>
      <c r="G56" s="304">
        <v>0.43688553191106105</v>
      </c>
    </row>
    <row r="57" spans="1:17" ht="12.75" customHeight="1">
      <c r="A57" s="302" t="s">
        <v>597</v>
      </c>
      <c r="B57" s="303">
        <v>68</v>
      </c>
      <c r="C57" s="303">
        <v>88</v>
      </c>
      <c r="D57" s="304">
        <v>0.29411764705882354</v>
      </c>
      <c r="E57" s="303">
        <v>71234.678260000001</v>
      </c>
      <c r="F57" s="305">
        <v>55746.928399999997</v>
      </c>
      <c r="G57" s="304">
        <v>-0.21741868200023515</v>
      </c>
    </row>
    <row r="58" spans="1:17" ht="12.75" customHeight="1">
      <c r="A58" s="307" t="s">
        <v>676</v>
      </c>
      <c r="B58" s="303">
        <v>0</v>
      </c>
      <c r="C58" s="303">
        <v>0</v>
      </c>
      <c r="D58" s="304"/>
      <c r="E58" s="303">
        <v>0</v>
      </c>
      <c r="F58" s="305">
        <v>0</v>
      </c>
      <c r="G58" s="304"/>
    </row>
    <row r="59" spans="1:17" ht="29.25">
      <c r="A59" s="306" t="s">
        <v>677</v>
      </c>
      <c r="B59" s="303">
        <v>290</v>
      </c>
      <c r="C59" s="303">
        <v>389</v>
      </c>
      <c r="D59" s="304">
        <v>0.3413793103448276</v>
      </c>
      <c r="E59" s="303">
        <v>100770.83378</v>
      </c>
      <c r="F59" s="305">
        <v>137264.95001</v>
      </c>
      <c r="G59" s="304">
        <v>0.36214959091906401</v>
      </c>
    </row>
    <row r="60" spans="1:17" ht="12.75" customHeight="1">
      <c r="A60" s="302" t="s">
        <v>1012</v>
      </c>
      <c r="B60" s="303">
        <v>42</v>
      </c>
      <c r="C60" s="303">
        <v>32</v>
      </c>
      <c r="D60" s="304">
        <v>-0.23809523809523808</v>
      </c>
      <c r="E60" s="303">
        <v>10832.912380000002</v>
      </c>
      <c r="F60" s="305">
        <v>1754.3402100000001</v>
      </c>
      <c r="G60" s="304">
        <v>-0.83805461094295308</v>
      </c>
    </row>
    <row r="61" spans="1:17" ht="22.5" customHeight="1">
      <c r="A61" s="308" t="s">
        <v>301</v>
      </c>
      <c r="B61" s="309">
        <v>4094</v>
      </c>
      <c r="C61" s="309">
        <v>5231</v>
      </c>
      <c r="D61" s="326">
        <v>0.27772349780166095</v>
      </c>
      <c r="E61" s="309">
        <v>781265.36940999993</v>
      </c>
      <c r="F61" s="309">
        <v>1058714.07843</v>
      </c>
      <c r="G61" s="326">
        <v>0.35512736118013938</v>
      </c>
    </row>
    <row r="62" spans="1:17" ht="12.75" customHeight="1">
      <c r="A62" s="27" t="s">
        <v>306</v>
      </c>
    </row>
    <row r="63" spans="1:17" ht="36" customHeight="1">
      <c r="A63" s="825" t="s">
        <v>1118</v>
      </c>
      <c r="B63" s="825"/>
      <c r="C63" s="825"/>
      <c r="D63" s="825"/>
      <c r="E63" s="825"/>
      <c r="F63" s="825"/>
      <c r="G63" s="825"/>
      <c r="K63" s="832"/>
      <c r="L63" s="832"/>
      <c r="M63" s="832"/>
      <c r="N63" s="832"/>
      <c r="O63" s="832"/>
      <c r="P63" s="832"/>
      <c r="Q63" s="832"/>
    </row>
    <row r="64" spans="1:17" ht="93.75" customHeight="1">
      <c r="A64" s="833" t="s">
        <v>1059</v>
      </c>
      <c r="B64" s="833"/>
      <c r="C64" s="833"/>
      <c r="D64" s="833"/>
      <c r="E64" s="833"/>
      <c r="F64" s="833"/>
      <c r="G64" s="833"/>
      <c r="J64" s="825"/>
      <c r="K64" s="825"/>
      <c r="L64" s="825"/>
      <c r="M64" s="825"/>
      <c r="N64" s="825"/>
      <c r="O64" s="825"/>
      <c r="P64" s="825"/>
    </row>
    <row r="65" spans="1:7" ht="22.5" customHeight="1">
      <c r="A65" s="827" t="s">
        <v>1269</v>
      </c>
      <c r="B65" s="828"/>
      <c r="C65" s="828"/>
      <c r="D65" s="828"/>
      <c r="E65" s="828"/>
      <c r="F65" s="828"/>
      <c r="G65" s="828"/>
    </row>
    <row r="66" spans="1:7" ht="12.75" customHeight="1"/>
    <row r="67" spans="1:7" ht="12.75" customHeight="1">
      <c r="A67" s="74" t="s">
        <v>312</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200</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A65:G65"/>
    <mergeCell ref="B4:C4"/>
    <mergeCell ref="E4:F4"/>
    <mergeCell ref="A34:G34"/>
    <mergeCell ref="A35:G35"/>
    <mergeCell ref="A36:G36"/>
    <mergeCell ref="B42:C42"/>
    <mergeCell ref="E42:F42"/>
    <mergeCell ref="K34:Q34"/>
    <mergeCell ref="K63:Q63"/>
    <mergeCell ref="J64:P64"/>
    <mergeCell ref="E3:F3"/>
    <mergeCell ref="E41:F41"/>
    <mergeCell ref="A63:G63"/>
    <mergeCell ref="A64:G64"/>
  </mergeCells>
  <hyperlinks>
    <hyperlink ref="A67" location="'2 Sadržaj'!A1" display="Sadržaj / Contents"/>
  </hyperlinks>
  <pageMargins left="0.7" right="0.7" top="0.75" bottom="0.75" header="0.3" footer="0.3"/>
  <pageSetup paperSize="9" scale="90"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8"/>
  <sheetViews>
    <sheetView showGridLines="0" zoomScaleNormal="100" workbookViewId="0"/>
  </sheetViews>
  <sheetFormatPr defaultRowHeight="15"/>
  <cols>
    <col min="1" max="1" width="39.7109375" customWidth="1"/>
    <col min="2" max="5" width="20.7109375" customWidth="1"/>
  </cols>
  <sheetData>
    <row r="1" spans="1:7" ht="12.75" customHeight="1">
      <c r="A1" s="478" t="s">
        <v>929</v>
      </c>
    </row>
    <row r="2" spans="1:7" ht="12.75" customHeight="1">
      <c r="A2" s="69" t="s">
        <v>930</v>
      </c>
    </row>
    <row r="3" spans="1:7">
      <c r="D3" s="107"/>
      <c r="E3" s="108" t="s">
        <v>453</v>
      </c>
    </row>
    <row r="4" spans="1:7" ht="57.75" customHeight="1">
      <c r="A4" s="822" t="s">
        <v>318</v>
      </c>
      <c r="B4" s="822" t="s">
        <v>591</v>
      </c>
      <c r="C4" s="823"/>
      <c r="D4" s="822" t="s">
        <v>653</v>
      </c>
      <c r="E4" s="794"/>
    </row>
    <row r="5" spans="1:7" ht="15.75" customHeight="1">
      <c r="A5" s="822"/>
      <c r="B5" s="530" t="s">
        <v>1267</v>
      </c>
      <c r="C5" s="530" t="s">
        <v>1268</v>
      </c>
      <c r="D5" s="530" t="s">
        <v>1267</v>
      </c>
      <c r="E5" s="530" t="s">
        <v>1268</v>
      </c>
    </row>
    <row r="6" spans="1:7">
      <c r="A6" s="312" t="s">
        <v>770</v>
      </c>
      <c r="B6" s="313">
        <v>257</v>
      </c>
      <c r="C6" s="313">
        <v>483</v>
      </c>
      <c r="D6" s="313">
        <v>31819.020550000001</v>
      </c>
      <c r="E6" s="313">
        <v>56820.266920000002</v>
      </c>
      <c r="F6" s="77"/>
      <c r="G6" s="77"/>
    </row>
    <row r="7" spans="1:7">
      <c r="A7" s="312" t="s">
        <v>771</v>
      </c>
      <c r="B7" s="313">
        <v>66</v>
      </c>
      <c r="C7" s="313">
        <v>50</v>
      </c>
      <c r="D7" s="313">
        <v>7511.3757900000001</v>
      </c>
      <c r="E7" s="313">
        <v>8130.9170000000004</v>
      </c>
      <c r="F7" s="77"/>
      <c r="G7" s="77"/>
    </row>
    <row r="8" spans="1:7">
      <c r="A8" s="312" t="s">
        <v>772</v>
      </c>
      <c r="B8" s="313">
        <v>124</v>
      </c>
      <c r="C8" s="313">
        <v>102</v>
      </c>
      <c r="D8" s="313">
        <v>28816.978279999999</v>
      </c>
      <c r="E8" s="313">
        <v>17550.003199999999</v>
      </c>
      <c r="F8" s="87"/>
      <c r="G8" s="77"/>
    </row>
    <row r="9" spans="1:7">
      <c r="A9" s="312" t="s">
        <v>773</v>
      </c>
      <c r="B9" s="313">
        <v>533</v>
      </c>
      <c r="C9" s="313">
        <v>1173</v>
      </c>
      <c r="D9" s="313">
        <v>152061.58585999999</v>
      </c>
      <c r="E9" s="313">
        <v>272910.57522999996</v>
      </c>
      <c r="F9" s="87"/>
      <c r="G9" s="77"/>
    </row>
    <row r="10" spans="1:7">
      <c r="A10" s="312" t="s">
        <v>774</v>
      </c>
      <c r="B10" s="313">
        <v>0</v>
      </c>
      <c r="C10" s="313">
        <v>0</v>
      </c>
      <c r="D10" s="313">
        <v>0</v>
      </c>
      <c r="E10" s="313">
        <v>0</v>
      </c>
      <c r="F10" s="77"/>
      <c r="G10" s="77"/>
    </row>
    <row r="11" spans="1:7">
      <c r="A11" s="312" t="s">
        <v>775</v>
      </c>
      <c r="B11" s="313">
        <v>9</v>
      </c>
      <c r="C11" s="313">
        <v>36</v>
      </c>
      <c r="D11" s="313">
        <v>476.69547</v>
      </c>
      <c r="E11" s="313">
        <v>1815.5508300000001</v>
      </c>
      <c r="F11" s="77"/>
      <c r="G11" s="77"/>
    </row>
    <row r="12" spans="1:7">
      <c r="A12" s="312" t="s">
        <v>1034</v>
      </c>
      <c r="B12" s="313">
        <v>0</v>
      </c>
      <c r="C12" s="313">
        <v>2</v>
      </c>
      <c r="D12" s="313">
        <v>0</v>
      </c>
      <c r="E12" s="313">
        <v>537.06351000000006</v>
      </c>
      <c r="F12" s="77"/>
      <c r="G12" s="77"/>
    </row>
    <row r="13" spans="1:7">
      <c r="A13" s="312" t="s">
        <v>776</v>
      </c>
      <c r="B13" s="313">
        <v>123</v>
      </c>
      <c r="C13" s="313">
        <v>52</v>
      </c>
      <c r="D13" s="313">
        <v>35555.753360000002</v>
      </c>
      <c r="E13" s="313">
        <v>8263.8265599999995</v>
      </c>
      <c r="F13" s="77"/>
      <c r="G13" s="77"/>
    </row>
    <row r="14" spans="1:7">
      <c r="A14" s="312" t="s">
        <v>777</v>
      </c>
      <c r="B14" s="313">
        <v>206</v>
      </c>
      <c r="C14" s="313">
        <v>110</v>
      </c>
      <c r="D14" s="313">
        <v>19391.336660000001</v>
      </c>
      <c r="E14" s="313">
        <v>16826.75445</v>
      </c>
      <c r="F14" s="77"/>
      <c r="G14" s="77"/>
    </row>
    <row r="15" spans="1:7">
      <c r="A15" s="312" t="s">
        <v>778</v>
      </c>
      <c r="B15" s="313">
        <v>10</v>
      </c>
      <c r="C15" s="313">
        <v>8</v>
      </c>
      <c r="D15" s="313">
        <v>6547.335</v>
      </c>
      <c r="E15" s="313">
        <v>3837.8870000000002</v>
      </c>
      <c r="F15" s="77"/>
      <c r="G15" s="77"/>
    </row>
    <row r="16" spans="1:7">
      <c r="A16" s="312" t="s">
        <v>779</v>
      </c>
      <c r="B16" s="313">
        <v>575</v>
      </c>
      <c r="C16" s="313">
        <v>793</v>
      </c>
      <c r="D16" s="313">
        <v>76431.911300000007</v>
      </c>
      <c r="E16" s="313">
        <v>108465.33881</v>
      </c>
      <c r="F16" s="77"/>
      <c r="G16" s="77"/>
    </row>
    <row r="17" spans="1:12">
      <c r="A17" s="312" t="s">
        <v>780</v>
      </c>
      <c r="B17" s="313">
        <v>489</v>
      </c>
      <c r="C17" s="313">
        <v>539</v>
      </c>
      <c r="D17" s="313">
        <v>94224.479590000003</v>
      </c>
      <c r="E17" s="313">
        <v>134102.43097000002</v>
      </c>
      <c r="F17" s="77"/>
      <c r="G17" s="77"/>
    </row>
    <row r="18" spans="1:12">
      <c r="A18" s="312" t="s">
        <v>781</v>
      </c>
      <c r="B18" s="313">
        <v>0</v>
      </c>
      <c r="C18" s="313">
        <v>0</v>
      </c>
      <c r="D18" s="313">
        <v>0</v>
      </c>
      <c r="E18" s="313">
        <v>0</v>
      </c>
      <c r="F18" s="77"/>
      <c r="G18" s="77"/>
    </row>
    <row r="19" spans="1:12">
      <c r="A19" s="312" t="s">
        <v>782</v>
      </c>
      <c r="B19" s="313">
        <v>570</v>
      </c>
      <c r="C19" s="313">
        <v>856</v>
      </c>
      <c r="D19" s="313">
        <v>94678.720140000005</v>
      </c>
      <c r="E19" s="313">
        <v>199193.75766</v>
      </c>
      <c r="F19" s="77"/>
      <c r="G19" s="77"/>
    </row>
    <row r="20" spans="1:12">
      <c r="A20" s="312" t="s">
        <v>783</v>
      </c>
      <c r="B20" s="313">
        <v>255</v>
      </c>
      <c r="C20" s="313">
        <v>340</v>
      </c>
      <c r="D20" s="313">
        <v>41207.252189999999</v>
      </c>
      <c r="E20" s="313">
        <v>80938.805890000003</v>
      </c>
      <c r="F20" s="77"/>
      <c r="G20" s="77"/>
    </row>
    <row r="21" spans="1:12">
      <c r="A21" s="312" t="s">
        <v>784</v>
      </c>
      <c r="B21" s="313">
        <v>1492</v>
      </c>
      <c r="C21" s="313">
        <v>2033</v>
      </c>
      <c r="D21" s="313">
        <v>106943.06444</v>
      </c>
      <c r="E21" s="313">
        <v>160354.13663000002</v>
      </c>
      <c r="F21" s="77"/>
      <c r="G21" s="77"/>
    </row>
    <row r="22" spans="1:12">
      <c r="A22" s="312" t="s">
        <v>785</v>
      </c>
      <c r="B22" s="313">
        <v>448</v>
      </c>
      <c r="C22" s="313">
        <v>835</v>
      </c>
      <c r="D22" s="313">
        <v>58085.310190000004</v>
      </c>
      <c r="E22" s="313">
        <v>87029.686249999999</v>
      </c>
      <c r="F22" s="77"/>
      <c r="G22" s="77"/>
    </row>
    <row r="23" spans="1:12">
      <c r="A23" s="312" t="s">
        <v>786</v>
      </c>
      <c r="B23" s="313">
        <v>24</v>
      </c>
      <c r="C23" s="313">
        <v>55</v>
      </c>
      <c r="D23" s="313">
        <v>11804.74562</v>
      </c>
      <c r="E23" s="313">
        <v>23543.99396</v>
      </c>
      <c r="F23" s="77"/>
      <c r="G23" s="77"/>
    </row>
    <row r="24" spans="1:12">
      <c r="A24" s="312" t="s">
        <v>787</v>
      </c>
      <c r="B24" s="313">
        <v>484</v>
      </c>
      <c r="C24" s="313">
        <v>274</v>
      </c>
      <c r="D24" s="313">
        <v>86157.195019999999</v>
      </c>
      <c r="E24" s="313">
        <v>35066.977960000004</v>
      </c>
      <c r="F24" s="77"/>
      <c r="G24" s="77"/>
    </row>
    <row r="25" spans="1:12">
      <c r="A25" s="312" t="s">
        <v>788</v>
      </c>
      <c r="B25" s="313">
        <v>1120</v>
      </c>
      <c r="C25" s="313">
        <v>1401</v>
      </c>
      <c r="D25" s="313">
        <v>137275.32344000001</v>
      </c>
      <c r="E25" s="313">
        <v>223011.60465000002</v>
      </c>
      <c r="F25" s="77"/>
      <c r="G25" s="77"/>
    </row>
    <row r="26" spans="1:12">
      <c r="A26" s="312" t="s">
        <v>789</v>
      </c>
      <c r="B26" s="313">
        <v>864</v>
      </c>
      <c r="C26" s="313">
        <v>24</v>
      </c>
      <c r="D26" s="313">
        <v>150691.20443000001</v>
      </c>
      <c r="E26" s="313">
        <v>2229.3588400000003</v>
      </c>
      <c r="F26" s="77"/>
      <c r="G26" s="77"/>
    </row>
    <row r="27" spans="1:12">
      <c r="A27" s="497" t="s">
        <v>589</v>
      </c>
      <c r="B27" s="498">
        <v>7649</v>
      </c>
      <c r="C27" s="498">
        <v>9166</v>
      </c>
      <c r="D27" s="498">
        <v>1139679.28733</v>
      </c>
      <c r="E27" s="498">
        <v>1440628.9363200001</v>
      </c>
    </row>
    <row r="28" spans="1:12">
      <c r="A28" s="27" t="s">
        <v>306</v>
      </c>
    </row>
    <row r="29" spans="1:12" ht="28.5" customHeight="1">
      <c r="A29" s="825" t="s">
        <v>1120</v>
      </c>
      <c r="B29" s="825"/>
      <c r="C29" s="825"/>
      <c r="D29" s="825"/>
      <c r="E29" s="825"/>
    </row>
    <row r="30" spans="1:12" ht="76.5" customHeight="1">
      <c r="A30" s="826" t="s">
        <v>1057</v>
      </c>
      <c r="B30" s="826"/>
      <c r="C30" s="826"/>
      <c r="D30" s="826"/>
      <c r="E30" s="826"/>
      <c r="H30" s="832"/>
      <c r="I30" s="832"/>
      <c r="J30" s="832"/>
      <c r="K30" s="832"/>
      <c r="L30" s="832"/>
    </row>
    <row r="31" spans="1:12" ht="15" customHeight="1">
      <c r="A31" s="827" t="s">
        <v>1273</v>
      </c>
      <c r="B31" s="827"/>
      <c r="C31" s="827"/>
      <c r="D31" s="827"/>
      <c r="E31" s="827"/>
      <c r="F31" s="132"/>
      <c r="G31" s="132"/>
    </row>
    <row r="32" spans="1:12" ht="12.75" customHeight="1"/>
    <row r="33" spans="1:5" ht="12.75" customHeight="1">
      <c r="A33" s="74" t="s">
        <v>312</v>
      </c>
      <c r="B33" s="133"/>
      <c r="C33" s="133"/>
      <c r="D33" s="133"/>
      <c r="E33" s="133"/>
    </row>
    <row r="34" spans="1:5" ht="12.75" customHeight="1"/>
    <row r="35" spans="1:5" ht="12.75" customHeight="1"/>
    <row r="36" spans="1:5" ht="12.75" customHeight="1"/>
    <row r="37" spans="1:5" ht="12.75" customHeight="1"/>
    <row r="38" spans="1:5" ht="12.75" customHeight="1"/>
    <row r="39" spans="1:5" ht="12.75" customHeight="1"/>
    <row r="40" spans="1:5" ht="12.75" customHeight="1"/>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c r="E68" s="53" t="s">
        <v>201</v>
      </c>
    </row>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sheetData>
  <mergeCells count="7">
    <mergeCell ref="H30:L30"/>
    <mergeCell ref="A31:E31"/>
    <mergeCell ref="A4:A5"/>
    <mergeCell ref="B4:C4"/>
    <mergeCell ref="D4:E4"/>
    <mergeCell ref="A29:E29"/>
    <mergeCell ref="A30:E30"/>
  </mergeCells>
  <hyperlinks>
    <hyperlink ref="A33"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78" t="s">
        <v>931</v>
      </c>
    </row>
    <row r="2" spans="1:6" ht="12.75" customHeight="1">
      <c r="A2" s="69" t="s">
        <v>932</v>
      </c>
    </row>
    <row r="3" spans="1:6" ht="12.75" customHeight="1"/>
    <row r="4" spans="1:6" ht="12.75" customHeight="1">
      <c r="E4" s="108" t="s">
        <v>453</v>
      </c>
    </row>
    <row r="5" spans="1:6" ht="26.25" customHeight="1">
      <c r="A5" s="822" t="s">
        <v>338</v>
      </c>
      <c r="B5" s="477" t="s">
        <v>339</v>
      </c>
      <c r="C5" s="477" t="s">
        <v>339</v>
      </c>
      <c r="D5" s="831" t="s">
        <v>336</v>
      </c>
      <c r="E5" s="831" t="s">
        <v>337</v>
      </c>
    </row>
    <row r="6" spans="1:6" ht="26.25" customHeight="1">
      <c r="A6" s="830"/>
      <c r="B6" s="533" t="s">
        <v>1274</v>
      </c>
      <c r="C6" s="533" t="s">
        <v>1268</v>
      </c>
      <c r="D6" s="831"/>
      <c r="E6" s="831"/>
    </row>
    <row r="7" spans="1:6">
      <c r="A7" s="204" t="s">
        <v>319</v>
      </c>
      <c r="B7" s="314">
        <v>143494.24958999999</v>
      </c>
      <c r="C7" s="314">
        <v>136038.67980000001</v>
      </c>
      <c r="D7" s="315">
        <v>-5.1957272234270442E-2</v>
      </c>
      <c r="E7" s="314">
        <v>-7455.5697899999795</v>
      </c>
    </row>
    <row r="8" spans="1:6">
      <c r="A8" s="204" t="s">
        <v>320</v>
      </c>
      <c r="B8" s="314">
        <v>82259.769659999991</v>
      </c>
      <c r="C8" s="314">
        <v>70455.867499999993</v>
      </c>
      <c r="D8" s="315">
        <v>-0.14349544386993118</v>
      </c>
      <c r="E8" s="314">
        <v>-11803.902159999998</v>
      </c>
    </row>
    <row r="9" spans="1:6">
      <c r="A9" s="316" t="s">
        <v>321</v>
      </c>
      <c r="B9" s="317">
        <v>61234.479930000001</v>
      </c>
      <c r="C9" s="317">
        <v>65582.812299999991</v>
      </c>
      <c r="D9" s="318">
        <v>7.1011174994394841E-2</v>
      </c>
      <c r="E9" s="319">
        <v>4348.3323699999892</v>
      </c>
    </row>
    <row r="10" spans="1:6">
      <c r="A10" s="204" t="s">
        <v>322</v>
      </c>
      <c r="B10" s="314">
        <v>8697.9603299999999</v>
      </c>
      <c r="C10" s="314">
        <v>9239.0581000000002</v>
      </c>
      <c r="D10" s="315">
        <v>6.2209730726605912E-2</v>
      </c>
      <c r="E10" s="314">
        <v>541.09777000000031</v>
      </c>
    </row>
    <row r="11" spans="1:6">
      <c r="A11" s="204" t="s">
        <v>323</v>
      </c>
      <c r="B11" s="314">
        <v>5050.8431900000005</v>
      </c>
      <c r="C11" s="314">
        <v>6022.43613</v>
      </c>
      <c r="D11" s="315">
        <v>0.19236252313744856</v>
      </c>
      <c r="E11" s="314">
        <v>971.59293999999954</v>
      </c>
      <c r="F11" s="87"/>
    </row>
    <row r="12" spans="1:6" ht="21.75">
      <c r="A12" s="316" t="s">
        <v>324</v>
      </c>
      <c r="B12" s="317">
        <v>3647.1171400000003</v>
      </c>
      <c r="C12" s="317">
        <v>3216.6219700000001</v>
      </c>
      <c r="D12" s="318">
        <v>-0.11803711081240459</v>
      </c>
      <c r="E12" s="319">
        <v>-430.49517000000014</v>
      </c>
      <c r="F12" s="87"/>
    </row>
    <row r="13" spans="1:6">
      <c r="A13" s="204" t="s">
        <v>325</v>
      </c>
      <c r="B13" s="314">
        <v>480252.31127999997</v>
      </c>
      <c r="C13" s="314">
        <v>443101.74314999999</v>
      </c>
      <c r="D13" s="315">
        <v>-7.7356354685693934E-2</v>
      </c>
      <c r="E13" s="314">
        <v>-37150.568129999971</v>
      </c>
    </row>
    <row r="14" spans="1:6">
      <c r="A14" s="204" t="s">
        <v>326</v>
      </c>
      <c r="B14" s="314">
        <v>427392.36883999995</v>
      </c>
      <c r="C14" s="314">
        <v>425786.35469000001</v>
      </c>
      <c r="D14" s="315">
        <v>-3.7577043183032997E-3</v>
      </c>
      <c r="E14" s="314">
        <v>-1606.0141499999445</v>
      </c>
    </row>
    <row r="15" spans="1:6" ht="21.75">
      <c r="A15" s="316" t="s">
        <v>327</v>
      </c>
      <c r="B15" s="317">
        <v>52859.942439999999</v>
      </c>
      <c r="C15" s="317">
        <v>17315.388460000002</v>
      </c>
      <c r="D15" s="318">
        <v>-0.67242891950451389</v>
      </c>
      <c r="E15" s="319">
        <v>-35544.553979999997</v>
      </c>
    </row>
    <row r="16" spans="1:6" ht="22.5">
      <c r="A16" s="204" t="s">
        <v>328</v>
      </c>
      <c r="B16" s="314">
        <v>117741.53951</v>
      </c>
      <c r="C16" s="314">
        <v>86114.82273</v>
      </c>
      <c r="D16" s="315">
        <v>-0.26861137463990681</v>
      </c>
      <c r="E16" s="314">
        <v>-31626.716780000002</v>
      </c>
    </row>
    <row r="17" spans="1:7" ht="33.75">
      <c r="A17" s="204" t="s">
        <v>329</v>
      </c>
      <c r="B17" s="314">
        <v>37691.336609999998</v>
      </c>
      <c r="C17" s="314">
        <v>-38561.979090000001</v>
      </c>
      <c r="D17" s="315">
        <v>-2.0230992731568191</v>
      </c>
      <c r="E17" s="314">
        <v>-76253.315700000006</v>
      </c>
    </row>
    <row r="18" spans="1:7">
      <c r="A18" s="204" t="s">
        <v>330</v>
      </c>
      <c r="B18" s="314">
        <v>80050.202900000004</v>
      </c>
      <c r="C18" s="314">
        <v>124676.80181999999</v>
      </c>
      <c r="D18" s="315">
        <v>0.55748264593093222</v>
      </c>
      <c r="E18" s="314">
        <v>44626.598919999989</v>
      </c>
    </row>
    <row r="19" spans="1:7">
      <c r="A19" s="204" t="s">
        <v>331</v>
      </c>
      <c r="B19" s="314">
        <v>13391.730960000001</v>
      </c>
      <c r="C19" s="314">
        <v>20682.670050000001</v>
      </c>
      <c r="D19" s="315">
        <v>0.54443589942012993</v>
      </c>
      <c r="E19" s="314">
        <v>7290.9390899999999</v>
      </c>
    </row>
    <row r="20" spans="1:7">
      <c r="A20" s="316" t="s">
        <v>332</v>
      </c>
      <c r="B20" s="317">
        <v>66658.471940000003</v>
      </c>
      <c r="C20" s="317">
        <v>103994.13176999999</v>
      </c>
      <c r="D20" s="318">
        <v>0.56010374590654</v>
      </c>
      <c r="E20" s="319">
        <v>37335.65982999999</v>
      </c>
    </row>
    <row r="21" spans="1:7" ht="12.75" customHeight="1">
      <c r="A21" s="36" t="s">
        <v>279</v>
      </c>
    </row>
    <row r="22" spans="1:7" ht="12.75" customHeight="1">
      <c r="A22" s="827"/>
      <c r="B22" s="827"/>
      <c r="C22" s="827"/>
      <c r="D22" s="827"/>
      <c r="E22" s="827"/>
      <c r="F22" s="132"/>
      <c r="G22" s="132"/>
    </row>
    <row r="23" spans="1:7" ht="24" customHeight="1">
      <c r="A23" s="827" t="s">
        <v>1271</v>
      </c>
      <c r="B23" s="827"/>
      <c r="C23" s="827"/>
      <c r="D23" s="827"/>
      <c r="E23" s="827"/>
      <c r="F23" s="132"/>
      <c r="G23" s="132"/>
    </row>
    <row r="24" spans="1:7" ht="12.75" customHeight="1"/>
    <row r="25" spans="1:7" ht="12.75" customHeight="1">
      <c r="A25" s="74" t="s">
        <v>312</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363</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7"/>
  <sheetViews>
    <sheetView showGridLines="0" zoomScaleNormal="100" workbookViewId="0"/>
  </sheetViews>
  <sheetFormatPr defaultRowHeight="12.75"/>
  <cols>
    <col min="1" max="1" width="56.42578125" style="94" customWidth="1"/>
    <col min="2" max="3" width="10.85546875" style="94" bestFit="1" customWidth="1"/>
    <col min="4" max="5" width="10.85546875" style="94" customWidth="1"/>
    <col min="6" max="16384" width="9.140625" style="94"/>
  </cols>
  <sheetData>
    <row r="1" spans="1:6" ht="15" customHeight="1">
      <c r="A1" s="682" t="s">
        <v>1280</v>
      </c>
      <c r="B1" s="493"/>
      <c r="C1" s="493"/>
      <c r="D1" s="493"/>
      <c r="E1" s="494" t="s">
        <v>1262</v>
      </c>
    </row>
    <row r="2" spans="1:6" ht="15" customHeight="1">
      <c r="A2" s="495" t="s">
        <v>1281</v>
      </c>
      <c r="B2" s="493"/>
      <c r="C2" s="493"/>
      <c r="D2" s="493"/>
      <c r="E2" s="496" t="s">
        <v>1263</v>
      </c>
    </row>
    <row r="3" spans="1:6">
      <c r="A3" s="68" t="s">
        <v>766</v>
      </c>
    </row>
    <row r="4" spans="1:6" ht="27.75" customHeight="1">
      <c r="A4" s="835" t="s">
        <v>1283</v>
      </c>
      <c r="B4" s="835"/>
      <c r="C4" s="835"/>
      <c r="D4" s="835"/>
      <c r="E4" s="835"/>
    </row>
    <row r="5" spans="1:6">
      <c r="A5" s="481" t="s">
        <v>933</v>
      </c>
    </row>
    <row r="6" spans="1:6">
      <c r="A6" s="52" t="s">
        <v>934</v>
      </c>
    </row>
    <row r="7" spans="1:6" ht="12.75" customHeight="1">
      <c r="A7"/>
      <c r="B7"/>
      <c r="C7"/>
      <c r="D7"/>
      <c r="E7" s="108" t="s">
        <v>453</v>
      </c>
    </row>
    <row r="8" spans="1:6" ht="22.5" customHeight="1">
      <c r="A8" s="822" t="s">
        <v>338</v>
      </c>
      <c r="B8" s="480" t="s">
        <v>335</v>
      </c>
      <c r="C8" s="480" t="s">
        <v>335</v>
      </c>
      <c r="D8" s="831" t="s">
        <v>336</v>
      </c>
      <c r="E8" s="831" t="s">
        <v>337</v>
      </c>
    </row>
    <row r="9" spans="1:6" ht="22.5" customHeight="1">
      <c r="A9" s="830"/>
      <c r="B9" s="531" t="s">
        <v>1270</v>
      </c>
      <c r="C9" s="531" t="s">
        <v>1275</v>
      </c>
      <c r="D9" s="831"/>
      <c r="E9" s="831"/>
    </row>
    <row r="10" spans="1:6" ht="22.5">
      <c r="A10" s="299" t="s">
        <v>611</v>
      </c>
      <c r="B10" s="297">
        <v>0</v>
      </c>
      <c r="C10" s="297">
        <v>0</v>
      </c>
      <c r="D10" s="298" t="s">
        <v>1032</v>
      </c>
      <c r="E10" s="297"/>
      <c r="F10" s="87"/>
    </row>
    <row r="11" spans="1:6">
      <c r="A11" s="296" t="s">
        <v>397</v>
      </c>
      <c r="B11" s="297">
        <v>118395.88556999997</v>
      </c>
      <c r="C11" s="297">
        <v>117806.03436000002</v>
      </c>
      <c r="D11" s="298">
        <v>-4.982024562426246E-3</v>
      </c>
      <c r="E11" s="297">
        <v>-589.85120999994979</v>
      </c>
    </row>
    <row r="12" spans="1:6" ht="15">
      <c r="A12" s="296" t="s">
        <v>398</v>
      </c>
      <c r="B12" s="297">
        <v>7322366.2920239996</v>
      </c>
      <c r="C12" s="297">
        <v>6565124.51877</v>
      </c>
      <c r="D12" s="298">
        <v>-0.10341489937191983</v>
      </c>
      <c r="E12" s="297">
        <v>-757241.77325399965</v>
      </c>
      <c r="F12" s="87"/>
    </row>
    <row r="13" spans="1:6" ht="22.5">
      <c r="A13" s="299" t="s">
        <v>670</v>
      </c>
      <c r="B13" s="297">
        <v>9387.9131899999993</v>
      </c>
      <c r="C13" s="297">
        <v>11249.74639</v>
      </c>
      <c r="D13" s="298">
        <v>0.19832237072486203</v>
      </c>
      <c r="E13" s="297">
        <v>1861.8332000000009</v>
      </c>
    </row>
    <row r="14" spans="1:6">
      <c r="A14" s="293" t="s">
        <v>399</v>
      </c>
      <c r="B14" s="294">
        <v>7450150.0907839993</v>
      </c>
      <c r="C14" s="294">
        <v>6694180.2995199999</v>
      </c>
      <c r="D14" s="295">
        <v>-0.10147041093831799</v>
      </c>
      <c r="E14" s="294">
        <v>-755969.79126399942</v>
      </c>
    </row>
    <row r="15" spans="1:6">
      <c r="A15" s="296" t="s">
        <v>400</v>
      </c>
      <c r="B15" s="297">
        <v>612851.94129400002</v>
      </c>
      <c r="C15" s="297">
        <v>779734.72185999993</v>
      </c>
      <c r="D15" s="298">
        <v>0.27230521651548822</v>
      </c>
      <c r="E15" s="297">
        <v>166882.78056599991</v>
      </c>
    </row>
    <row r="16" spans="1:6">
      <c r="A16" s="296" t="s">
        <v>401</v>
      </c>
      <c r="B16" s="297">
        <v>789855.33675000002</v>
      </c>
      <c r="C16" s="297">
        <v>422893.13587999996</v>
      </c>
      <c r="D16" s="298">
        <v>-0.46459419060195395</v>
      </c>
      <c r="E16" s="297">
        <v>-366962.20087000006</v>
      </c>
    </row>
    <row r="17" spans="1:5">
      <c r="A17" s="296" t="s">
        <v>402</v>
      </c>
      <c r="B17" s="297">
        <v>6037008.5721899997</v>
      </c>
      <c r="C17" s="297">
        <v>5482831.4843800003</v>
      </c>
      <c r="D17" s="298">
        <v>-9.1796637553715588E-2</v>
      </c>
      <c r="E17" s="297">
        <v>-554177.08780999947</v>
      </c>
    </row>
    <row r="18" spans="1:5" ht="22.5">
      <c r="A18" s="299" t="s">
        <v>612</v>
      </c>
      <c r="B18" s="297">
        <v>10434.24055</v>
      </c>
      <c r="C18" s="297">
        <v>8720.9573999999993</v>
      </c>
      <c r="D18" s="298">
        <v>-0.16419816485829442</v>
      </c>
      <c r="E18" s="297">
        <v>-1713.2831500000011</v>
      </c>
    </row>
    <row r="19" spans="1:5">
      <c r="A19" s="293" t="s">
        <v>403</v>
      </c>
      <c r="B19" s="294">
        <v>7450150.0907840002</v>
      </c>
      <c r="C19" s="294">
        <v>6694180.2995199999</v>
      </c>
      <c r="D19" s="295">
        <v>-0.1014704109383181</v>
      </c>
      <c r="E19" s="294">
        <v>-755969.79126400035</v>
      </c>
    </row>
    <row r="20" spans="1:5">
      <c r="A20" s="36" t="s">
        <v>725</v>
      </c>
    </row>
    <row r="22" spans="1:5">
      <c r="A22" s="478" t="s">
        <v>935</v>
      </c>
    </row>
    <row r="23" spans="1:5">
      <c r="A23" s="52" t="s">
        <v>936</v>
      </c>
    </row>
    <row r="24" spans="1:5">
      <c r="E24" s="108" t="s">
        <v>453</v>
      </c>
    </row>
    <row r="25" spans="1:5" ht="24">
      <c r="A25" s="822" t="s">
        <v>338</v>
      </c>
      <c r="B25" s="477" t="s">
        <v>339</v>
      </c>
      <c r="C25" s="477" t="s">
        <v>339</v>
      </c>
      <c r="D25" s="831" t="s">
        <v>336</v>
      </c>
      <c r="E25" s="831" t="s">
        <v>337</v>
      </c>
    </row>
    <row r="26" spans="1:5" ht="22.5">
      <c r="A26" s="830"/>
      <c r="B26" s="531" t="s">
        <v>1276</v>
      </c>
      <c r="C26" s="531" t="s">
        <v>1277</v>
      </c>
      <c r="D26" s="831"/>
      <c r="E26" s="831"/>
    </row>
    <row r="27" spans="1:5">
      <c r="A27" s="296" t="s">
        <v>391</v>
      </c>
      <c r="B27" s="320">
        <v>114982.83930000001</v>
      </c>
      <c r="C27" s="320">
        <v>88626.371219999986</v>
      </c>
      <c r="D27" s="298">
        <v>-0.22922088409413643</v>
      </c>
      <c r="E27" s="297">
        <v>-26356.468080000021</v>
      </c>
    </row>
    <row r="28" spans="1:5">
      <c r="A28" s="296" t="s">
        <v>392</v>
      </c>
      <c r="B28" s="320">
        <v>54827.508593000006</v>
      </c>
      <c r="C28" s="320">
        <v>38553.631549999998</v>
      </c>
      <c r="D28" s="298">
        <v>-0.29681956121343334</v>
      </c>
      <c r="E28" s="297">
        <v>-16273.877043000008</v>
      </c>
    </row>
    <row r="29" spans="1:5">
      <c r="A29" s="296" t="s">
        <v>393</v>
      </c>
      <c r="B29" s="320">
        <v>60155.330707000001</v>
      </c>
      <c r="C29" s="320">
        <v>50072.739669999988</v>
      </c>
      <c r="D29" s="298">
        <v>-0.16760926951111832</v>
      </c>
      <c r="E29" s="297">
        <v>-10082.591037000013</v>
      </c>
    </row>
    <row r="30" spans="1:5" ht="22.5">
      <c r="A30" s="299" t="s">
        <v>615</v>
      </c>
      <c r="B30" s="320">
        <v>21607.4728</v>
      </c>
      <c r="C30" s="320">
        <v>13594.64639</v>
      </c>
      <c r="D30" s="298">
        <v>-0.37083589016481366</v>
      </c>
      <c r="E30" s="297">
        <v>-8012.8264099999997</v>
      </c>
    </row>
    <row r="31" spans="1:5" ht="22.5">
      <c r="A31" s="299" t="s">
        <v>616</v>
      </c>
      <c r="B31" s="320">
        <v>6593.815090000001</v>
      </c>
      <c r="C31" s="320">
        <v>5419.8626699999995</v>
      </c>
      <c r="D31" s="298">
        <v>-0.1780384199399806</v>
      </c>
      <c r="E31" s="297">
        <v>-1173.9524200000014</v>
      </c>
    </row>
    <row r="32" spans="1:5" ht="22.5">
      <c r="A32" s="299" t="s">
        <v>617</v>
      </c>
      <c r="B32" s="320">
        <v>15013.657709999999</v>
      </c>
      <c r="C32" s="320">
        <v>8174.7837200000004</v>
      </c>
      <c r="D32" s="298">
        <v>-0.45551018426674916</v>
      </c>
      <c r="E32" s="297">
        <v>-6838.8739899999991</v>
      </c>
    </row>
    <row r="33" spans="1:5">
      <c r="A33" s="296" t="s">
        <v>394</v>
      </c>
      <c r="B33" s="320">
        <v>87812.882120000009</v>
      </c>
      <c r="C33" s="320">
        <v>135935.28427999999</v>
      </c>
      <c r="D33" s="298">
        <v>0.54801073599017847</v>
      </c>
      <c r="E33" s="297">
        <v>48122.402159999983</v>
      </c>
    </row>
    <row r="34" spans="1:5">
      <c r="A34" s="296" t="s">
        <v>395</v>
      </c>
      <c r="B34" s="320">
        <v>87182.828286666656</v>
      </c>
      <c r="C34" s="320">
        <v>134515.49781999999</v>
      </c>
      <c r="D34" s="298">
        <v>0.54291275545338302</v>
      </c>
      <c r="E34" s="297">
        <v>47332.669533333334</v>
      </c>
    </row>
    <row r="35" spans="1:5" ht="22.5">
      <c r="A35" s="299" t="s">
        <v>613</v>
      </c>
      <c r="B35" s="320">
        <v>630.0538333333534</v>
      </c>
      <c r="C35" s="320">
        <v>1419.786460000003</v>
      </c>
      <c r="D35" s="298">
        <v>1.2534367460134348</v>
      </c>
      <c r="E35" s="297">
        <v>789.73262666664959</v>
      </c>
    </row>
    <row r="36" spans="1:5" ht="22.5">
      <c r="A36" s="299" t="s">
        <v>618</v>
      </c>
      <c r="B36" s="320">
        <v>75799.042250333354</v>
      </c>
      <c r="C36" s="320">
        <v>59667.309849999991</v>
      </c>
      <c r="D36" s="298">
        <v>-0.21282237771628865</v>
      </c>
      <c r="E36" s="297">
        <v>-16131.732400333363</v>
      </c>
    </row>
    <row r="37" spans="1:5">
      <c r="A37" s="296" t="s">
        <v>396</v>
      </c>
      <c r="B37" s="320">
        <v>13147.569228</v>
      </c>
      <c r="C37" s="320">
        <v>12019.386294</v>
      </c>
      <c r="D37" s="298">
        <v>-8.5809240813681464E-2</v>
      </c>
      <c r="E37" s="297">
        <v>-1128.1829340000004</v>
      </c>
    </row>
    <row r="38" spans="1:5" ht="21.75">
      <c r="A38" s="301" t="s">
        <v>614</v>
      </c>
      <c r="B38" s="321">
        <v>62651.473022333354</v>
      </c>
      <c r="C38" s="321">
        <v>47647.923555999994</v>
      </c>
      <c r="D38" s="295">
        <v>-0.23947640402620773</v>
      </c>
      <c r="E38" s="294">
        <v>-15003.549466333359</v>
      </c>
    </row>
    <row r="39" spans="1:5">
      <c r="A39" s="36" t="s">
        <v>725</v>
      </c>
    </row>
    <row r="41" spans="1:5">
      <c r="A41" s="478" t="s">
        <v>937</v>
      </c>
    </row>
    <row r="42" spans="1:5">
      <c r="A42" s="52" t="s">
        <v>938</v>
      </c>
    </row>
    <row r="43" spans="1:5" ht="24" customHeight="1">
      <c r="A43" s="796" t="s">
        <v>1285</v>
      </c>
      <c r="B43" s="796"/>
      <c r="C43" s="796"/>
      <c r="D43" s="796"/>
      <c r="E43" s="796"/>
    </row>
    <row r="44" spans="1:5" ht="22.5" customHeight="1">
      <c r="A44" s="836" t="s">
        <v>1286</v>
      </c>
      <c r="B44" s="836"/>
      <c r="C44" s="836"/>
      <c r="D44" s="836"/>
      <c r="E44" s="836"/>
    </row>
    <row r="45" spans="1:5">
      <c r="E45" s="108" t="s">
        <v>453</v>
      </c>
    </row>
    <row r="46" spans="1:5" ht="24">
      <c r="A46" s="822" t="s">
        <v>338</v>
      </c>
      <c r="B46" s="477" t="s">
        <v>339</v>
      </c>
      <c r="C46" s="477" t="s">
        <v>339</v>
      </c>
      <c r="D46" s="831" t="s">
        <v>336</v>
      </c>
      <c r="E46" s="831" t="s">
        <v>337</v>
      </c>
    </row>
    <row r="47" spans="1:5" ht="22.5">
      <c r="A47" s="830"/>
      <c r="B47" s="531" t="s">
        <v>1276</v>
      </c>
      <c r="C47" s="531" t="s">
        <v>1277</v>
      </c>
      <c r="D47" s="831"/>
      <c r="E47" s="831"/>
    </row>
    <row r="48" spans="1:5">
      <c r="A48" s="322" t="s">
        <v>767</v>
      </c>
      <c r="B48" s="323">
        <v>817862.05936000007</v>
      </c>
      <c r="C48" s="323">
        <v>904426.38111000007</v>
      </c>
      <c r="D48" s="298">
        <v>0.10584220255642984</v>
      </c>
      <c r="E48" s="297">
        <v>86564.321750000003</v>
      </c>
    </row>
    <row r="49" spans="1:5">
      <c r="A49" s="322" t="s">
        <v>404</v>
      </c>
      <c r="B49" s="323">
        <v>3350667.8353800001</v>
      </c>
      <c r="C49" s="323">
        <v>3227537.8958000001</v>
      </c>
      <c r="D49" s="298">
        <v>-3.674788001360807E-2</v>
      </c>
      <c r="E49" s="297">
        <v>-123129.93958000001</v>
      </c>
    </row>
    <row r="50" spans="1:5">
      <c r="A50" s="322" t="s">
        <v>405</v>
      </c>
      <c r="B50" s="323">
        <v>15381.90481</v>
      </c>
      <c r="C50" s="323">
        <v>11926.83368</v>
      </c>
      <c r="D50" s="298">
        <v>-0.22461919851134482</v>
      </c>
      <c r="E50" s="297">
        <v>-3455.0711300000003</v>
      </c>
    </row>
    <row r="51" spans="1:5">
      <c r="A51" s="324" t="s">
        <v>406</v>
      </c>
      <c r="B51" s="325">
        <v>4183911.7995500006</v>
      </c>
      <c r="C51" s="325">
        <v>4143891.1105900002</v>
      </c>
      <c r="D51" s="295">
        <v>-9.565375867699899E-3</v>
      </c>
      <c r="E51" s="294">
        <v>-40020.688960000407</v>
      </c>
    </row>
    <row r="52" spans="1:5">
      <c r="A52" s="36" t="s">
        <v>279</v>
      </c>
      <c r="E52" s="719" t="s">
        <v>1453</v>
      </c>
    </row>
    <row r="53" spans="1:5" ht="12.75" customHeight="1">
      <c r="A53" s="36" t="s">
        <v>1452</v>
      </c>
      <c r="E53" s="720" t="s">
        <v>1454</v>
      </c>
    </row>
    <row r="54" spans="1:5">
      <c r="A54" s="106" t="s">
        <v>1278</v>
      </c>
    </row>
    <row r="55" spans="1:5">
      <c r="A55" s="106" t="s">
        <v>1279</v>
      </c>
    </row>
    <row r="56" spans="1:5">
      <c r="A56" s="74" t="s">
        <v>312</v>
      </c>
    </row>
    <row r="57" spans="1:5">
      <c r="E57" s="53" t="s">
        <v>388</v>
      </c>
    </row>
  </sheetData>
  <mergeCells count="12">
    <mergeCell ref="A4:E4"/>
    <mergeCell ref="A46:A47"/>
    <mergeCell ref="D46:D47"/>
    <mergeCell ref="E46:E47"/>
    <mergeCell ref="A8:A9"/>
    <mergeCell ref="D8:D9"/>
    <mergeCell ref="E8:E9"/>
    <mergeCell ref="A25:A26"/>
    <mergeCell ref="D25:D26"/>
    <mergeCell ref="E25:E26"/>
    <mergeCell ref="A43:E43"/>
    <mergeCell ref="A44:E44"/>
  </mergeCells>
  <hyperlinks>
    <hyperlink ref="A56" location="'2 Sadržaj'!A1" display="Sadržaj / Contents"/>
  </hyperlinks>
  <pageMargins left="0.7" right="0.7" top="0.75" bottom="0.75" header="0.3" footer="0.3"/>
  <pageSetup paperSize="9" scale="82" orientation="portrait" r:id="rId1"/>
  <rowBreaks count="1" manualBreakCount="1">
    <brk id="5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514" t="s">
        <v>307</v>
      </c>
      <c r="S1" s="353" t="str">
        <f>Naslovnica!A20</f>
        <v>Lipanj 2016.</v>
      </c>
    </row>
    <row r="2" spans="1:19" ht="12.75" customHeight="1">
      <c r="A2" s="7" t="s">
        <v>8</v>
      </c>
      <c r="S2" s="19" t="str">
        <f>Naslovnica!A24</f>
        <v>June 2016</v>
      </c>
    </row>
    <row r="3" spans="1:19" ht="12.75" customHeight="1"/>
    <row r="4" spans="1:19" ht="26.25" customHeight="1">
      <c r="A4" s="606"/>
      <c r="B4" s="741" t="s">
        <v>820</v>
      </c>
      <c r="C4" s="741"/>
      <c r="D4" s="741"/>
      <c r="E4" s="740" t="s">
        <v>821</v>
      </c>
      <c r="F4" s="740"/>
      <c r="G4" s="740"/>
      <c r="H4" s="740" t="s">
        <v>822</v>
      </c>
      <c r="I4" s="740"/>
      <c r="J4" s="740"/>
      <c r="K4" s="739" t="s">
        <v>1016</v>
      </c>
      <c r="L4" s="739"/>
      <c r="M4" s="739"/>
      <c r="N4" s="739" t="s">
        <v>1017</v>
      </c>
      <c r="O4" s="739"/>
      <c r="P4" s="739"/>
      <c r="Q4" s="740" t="s">
        <v>1037</v>
      </c>
      <c r="R4" s="740"/>
      <c r="S4" s="740"/>
    </row>
    <row r="5" spans="1:19" ht="21" customHeight="1">
      <c r="A5" s="606" t="s">
        <v>823</v>
      </c>
      <c r="B5" s="741" t="s">
        <v>824</v>
      </c>
      <c r="C5" s="741"/>
      <c r="D5" s="741"/>
      <c r="E5" s="741" t="s">
        <v>824</v>
      </c>
      <c r="F5" s="741"/>
      <c r="G5" s="741"/>
      <c r="H5" s="741" t="s">
        <v>824</v>
      </c>
      <c r="I5" s="741"/>
      <c r="J5" s="741"/>
      <c r="K5" s="741" t="s">
        <v>825</v>
      </c>
      <c r="L5" s="741"/>
      <c r="M5" s="741"/>
      <c r="N5" s="741" t="s">
        <v>825</v>
      </c>
      <c r="O5" s="741"/>
      <c r="P5" s="741"/>
      <c r="Q5" s="741" t="s">
        <v>825</v>
      </c>
      <c r="R5" s="741"/>
      <c r="S5" s="741"/>
    </row>
    <row r="6" spans="1:19">
      <c r="A6" s="606"/>
      <c r="B6" s="667" t="s">
        <v>804</v>
      </c>
      <c r="C6" s="667" t="s">
        <v>805</v>
      </c>
      <c r="D6" s="667" t="s">
        <v>806</v>
      </c>
      <c r="E6" s="667" t="s">
        <v>804</v>
      </c>
      <c r="F6" s="667" t="s">
        <v>805</v>
      </c>
      <c r="G6" s="667" t="s">
        <v>806</v>
      </c>
      <c r="H6" s="667" t="s">
        <v>804</v>
      </c>
      <c r="I6" s="667" t="s">
        <v>805</v>
      </c>
      <c r="J6" s="667" t="s">
        <v>806</v>
      </c>
      <c r="K6" s="667" t="s">
        <v>804</v>
      </c>
      <c r="L6" s="667" t="s">
        <v>805</v>
      </c>
      <c r="M6" s="667" t="s">
        <v>806</v>
      </c>
      <c r="N6" s="667" t="s">
        <v>804</v>
      </c>
      <c r="O6" s="667" t="s">
        <v>805</v>
      </c>
      <c r="P6" s="667" t="s">
        <v>806</v>
      </c>
      <c r="Q6" s="662" t="s">
        <v>804</v>
      </c>
      <c r="R6" s="662" t="s">
        <v>805</v>
      </c>
      <c r="S6" s="662" t="s">
        <v>806</v>
      </c>
    </row>
    <row r="7" spans="1:19" ht="12.75" customHeight="1">
      <c r="A7" s="607" t="s">
        <v>30</v>
      </c>
      <c r="B7" s="663">
        <v>14</v>
      </c>
      <c r="C7" s="663">
        <v>2025</v>
      </c>
      <c r="D7" s="663">
        <v>6</v>
      </c>
      <c r="E7" s="663">
        <v>10</v>
      </c>
      <c r="F7" s="663">
        <v>1468</v>
      </c>
      <c r="G7" s="663">
        <v>2</v>
      </c>
      <c r="H7" s="663">
        <v>24</v>
      </c>
      <c r="I7" s="663">
        <v>3493</v>
      </c>
      <c r="J7" s="663">
        <v>8</v>
      </c>
      <c r="K7" s="663">
        <v>1</v>
      </c>
      <c r="L7" s="663">
        <v>118</v>
      </c>
      <c r="M7" s="663">
        <v>2</v>
      </c>
      <c r="N7" s="663">
        <v>1</v>
      </c>
      <c r="O7" s="663">
        <v>153</v>
      </c>
      <c r="P7" s="663">
        <v>0</v>
      </c>
      <c r="Q7" s="665">
        <v>9.0909090909090828E-2</v>
      </c>
      <c r="R7" s="665">
        <v>8.4109248913718293E-2</v>
      </c>
      <c r="S7" s="665">
        <v>0.33333333333333326</v>
      </c>
    </row>
    <row r="8" spans="1:19" ht="12.75" customHeight="1">
      <c r="A8" s="145" t="s">
        <v>31</v>
      </c>
      <c r="B8" s="663">
        <v>192</v>
      </c>
      <c r="C8" s="663">
        <v>85275</v>
      </c>
      <c r="D8" s="663">
        <v>69</v>
      </c>
      <c r="E8" s="663">
        <v>113</v>
      </c>
      <c r="F8" s="663">
        <v>71615</v>
      </c>
      <c r="G8" s="663">
        <v>64</v>
      </c>
      <c r="H8" s="663">
        <v>305</v>
      </c>
      <c r="I8" s="663">
        <v>156890</v>
      </c>
      <c r="J8" s="663">
        <v>133</v>
      </c>
      <c r="K8" s="663">
        <v>3</v>
      </c>
      <c r="L8" s="663">
        <v>1123</v>
      </c>
      <c r="M8" s="663">
        <v>4</v>
      </c>
      <c r="N8" s="663">
        <v>-1</v>
      </c>
      <c r="O8" s="663">
        <v>1573</v>
      </c>
      <c r="P8" s="663">
        <v>-1</v>
      </c>
      <c r="Q8" s="665">
        <v>6.6006600660066805E-3</v>
      </c>
      <c r="R8" s="665">
        <v>1.7484467618714028E-2</v>
      </c>
      <c r="S8" s="665">
        <v>2.3076923076922995E-2</v>
      </c>
    </row>
    <row r="9" spans="1:19" ht="12.75" customHeight="1">
      <c r="A9" s="145" t="s">
        <v>32</v>
      </c>
      <c r="B9" s="663">
        <v>454</v>
      </c>
      <c r="C9" s="663">
        <v>122340</v>
      </c>
      <c r="D9" s="663">
        <v>47</v>
      </c>
      <c r="E9" s="663">
        <v>284</v>
      </c>
      <c r="F9" s="663">
        <v>116958</v>
      </c>
      <c r="G9" s="663">
        <v>70</v>
      </c>
      <c r="H9" s="663">
        <v>738</v>
      </c>
      <c r="I9" s="663">
        <v>239298</v>
      </c>
      <c r="J9" s="663">
        <v>117</v>
      </c>
      <c r="K9" s="663">
        <v>-5</v>
      </c>
      <c r="L9" s="663">
        <v>103</v>
      </c>
      <c r="M9" s="663">
        <v>2</v>
      </c>
      <c r="N9" s="663">
        <v>-1</v>
      </c>
      <c r="O9" s="663">
        <v>-5</v>
      </c>
      <c r="P9" s="663">
        <v>3</v>
      </c>
      <c r="Q9" s="665">
        <v>-8.0645161290322509E-3</v>
      </c>
      <c r="R9" s="665">
        <v>4.0969899665554976E-4</v>
      </c>
      <c r="S9" s="665">
        <v>4.4642857142857206E-2</v>
      </c>
    </row>
    <row r="10" spans="1:19" ht="12.75" customHeight="1">
      <c r="A10" s="145" t="s">
        <v>33</v>
      </c>
      <c r="B10" s="663">
        <v>766</v>
      </c>
      <c r="C10" s="663">
        <v>148933</v>
      </c>
      <c r="D10" s="663">
        <v>60</v>
      </c>
      <c r="E10" s="663">
        <v>377</v>
      </c>
      <c r="F10" s="663">
        <v>142205</v>
      </c>
      <c r="G10" s="663">
        <v>54</v>
      </c>
      <c r="H10" s="663">
        <v>1143</v>
      </c>
      <c r="I10" s="663">
        <v>291138</v>
      </c>
      <c r="J10" s="663">
        <v>114</v>
      </c>
      <c r="K10" s="663">
        <v>2</v>
      </c>
      <c r="L10" s="663">
        <v>-191</v>
      </c>
      <c r="M10" s="663">
        <v>1</v>
      </c>
      <c r="N10" s="663">
        <v>0</v>
      </c>
      <c r="O10" s="663">
        <v>-142</v>
      </c>
      <c r="P10" s="663">
        <v>1</v>
      </c>
      <c r="Q10" s="665">
        <v>1.7528483786153348E-3</v>
      </c>
      <c r="R10" s="665">
        <v>-1.1424807270705717E-3</v>
      </c>
      <c r="S10" s="665">
        <v>1.7857142857142794E-2</v>
      </c>
    </row>
    <row r="11" spans="1:19" ht="12.75" customHeight="1">
      <c r="A11" s="145" t="s">
        <v>34</v>
      </c>
      <c r="B11" s="663">
        <v>747</v>
      </c>
      <c r="C11" s="663">
        <v>151926</v>
      </c>
      <c r="D11" s="663">
        <v>77</v>
      </c>
      <c r="E11" s="663">
        <v>360</v>
      </c>
      <c r="F11" s="663">
        <v>144664</v>
      </c>
      <c r="G11" s="663">
        <v>91</v>
      </c>
      <c r="H11" s="663">
        <v>1107</v>
      </c>
      <c r="I11" s="663">
        <v>296590</v>
      </c>
      <c r="J11" s="663">
        <v>168</v>
      </c>
      <c r="K11" s="663">
        <v>-2</v>
      </c>
      <c r="L11" s="663">
        <v>188</v>
      </c>
      <c r="M11" s="663">
        <v>0</v>
      </c>
      <c r="N11" s="663">
        <v>0</v>
      </c>
      <c r="O11" s="663">
        <v>167</v>
      </c>
      <c r="P11" s="663">
        <v>0</v>
      </c>
      <c r="Q11" s="665">
        <v>-1.8034265103696878E-3</v>
      </c>
      <c r="R11" s="665">
        <v>1.1983729133964172E-3</v>
      </c>
      <c r="S11" s="665">
        <v>0</v>
      </c>
    </row>
    <row r="12" spans="1:19" ht="12.75" customHeight="1">
      <c r="A12" s="145" t="s">
        <v>35</v>
      </c>
      <c r="B12" s="663">
        <v>608</v>
      </c>
      <c r="C12" s="663">
        <v>131166</v>
      </c>
      <c r="D12" s="663">
        <v>89</v>
      </c>
      <c r="E12" s="663">
        <v>336</v>
      </c>
      <c r="F12" s="663">
        <v>132801</v>
      </c>
      <c r="G12" s="663">
        <v>74</v>
      </c>
      <c r="H12" s="663">
        <v>944</v>
      </c>
      <c r="I12" s="663">
        <v>263967</v>
      </c>
      <c r="J12" s="663">
        <v>163</v>
      </c>
      <c r="K12" s="663">
        <v>-3</v>
      </c>
      <c r="L12" s="663">
        <v>394</v>
      </c>
      <c r="M12" s="663">
        <v>-3</v>
      </c>
      <c r="N12" s="663">
        <v>2</v>
      </c>
      <c r="O12" s="663">
        <v>289</v>
      </c>
      <c r="P12" s="663">
        <v>-1</v>
      </c>
      <c r="Q12" s="665">
        <v>-1.0582010582010914E-3</v>
      </c>
      <c r="R12" s="665">
        <v>2.5941568800231796E-3</v>
      </c>
      <c r="S12" s="665">
        <v>-2.39520958083832E-2</v>
      </c>
    </row>
    <row r="13" spans="1:19" ht="12.75" customHeight="1">
      <c r="A13" s="145" t="s">
        <v>36</v>
      </c>
      <c r="B13" s="663">
        <v>403</v>
      </c>
      <c r="C13" s="663">
        <v>113561</v>
      </c>
      <c r="D13" s="663">
        <v>100</v>
      </c>
      <c r="E13" s="663">
        <v>189</v>
      </c>
      <c r="F13" s="663">
        <v>120452</v>
      </c>
      <c r="G13" s="663">
        <v>123</v>
      </c>
      <c r="H13" s="663">
        <v>592</v>
      </c>
      <c r="I13" s="663">
        <v>234013</v>
      </c>
      <c r="J13" s="663">
        <v>223</v>
      </c>
      <c r="K13" s="663">
        <v>11</v>
      </c>
      <c r="L13" s="663">
        <v>6</v>
      </c>
      <c r="M13" s="663">
        <v>0</v>
      </c>
      <c r="N13" s="663">
        <v>-2</v>
      </c>
      <c r="O13" s="663">
        <v>59</v>
      </c>
      <c r="P13" s="663">
        <v>0</v>
      </c>
      <c r="Q13" s="665">
        <v>1.5437392795883298E-2</v>
      </c>
      <c r="R13" s="665">
        <v>2.7783951989324152E-4</v>
      </c>
      <c r="S13" s="665">
        <v>0</v>
      </c>
    </row>
    <row r="14" spans="1:19" ht="12.75" customHeight="1">
      <c r="A14" s="145" t="s">
        <v>37</v>
      </c>
      <c r="B14" s="663">
        <v>224</v>
      </c>
      <c r="C14" s="663">
        <v>100811</v>
      </c>
      <c r="D14" s="663">
        <v>183</v>
      </c>
      <c r="E14" s="663">
        <v>115</v>
      </c>
      <c r="F14" s="663">
        <v>103560</v>
      </c>
      <c r="G14" s="663">
        <v>322</v>
      </c>
      <c r="H14" s="663">
        <v>339</v>
      </c>
      <c r="I14" s="663">
        <v>204371</v>
      </c>
      <c r="J14" s="663">
        <v>505</v>
      </c>
      <c r="K14" s="663">
        <v>2</v>
      </c>
      <c r="L14" s="663">
        <v>1181</v>
      </c>
      <c r="M14" s="663">
        <v>1</v>
      </c>
      <c r="N14" s="663">
        <v>1</v>
      </c>
      <c r="O14" s="663">
        <v>1212</v>
      </c>
      <c r="P14" s="663">
        <v>-11</v>
      </c>
      <c r="Q14" s="665">
        <v>8.9285714285713969E-3</v>
      </c>
      <c r="R14" s="665">
        <v>1.184782501064463E-2</v>
      </c>
      <c r="S14" s="665">
        <v>-1.9417475728155331E-2</v>
      </c>
    </row>
    <row r="15" spans="1:19" ht="12.75" customHeight="1">
      <c r="A15" s="145" t="s">
        <v>38</v>
      </c>
      <c r="B15" s="663">
        <v>0</v>
      </c>
      <c r="C15" s="663">
        <v>29967</v>
      </c>
      <c r="D15" s="663">
        <v>305</v>
      </c>
      <c r="E15" s="663">
        <v>0</v>
      </c>
      <c r="F15" s="663">
        <v>17642</v>
      </c>
      <c r="G15" s="663">
        <v>7020</v>
      </c>
      <c r="H15" s="663">
        <v>0</v>
      </c>
      <c r="I15" s="663">
        <v>47609</v>
      </c>
      <c r="J15" s="663">
        <v>7325</v>
      </c>
      <c r="K15" s="663">
        <v>0</v>
      </c>
      <c r="L15" s="663">
        <v>381</v>
      </c>
      <c r="M15" s="663">
        <v>-9</v>
      </c>
      <c r="N15" s="663">
        <v>0</v>
      </c>
      <c r="O15" s="663">
        <v>254</v>
      </c>
      <c r="P15" s="663">
        <v>152</v>
      </c>
      <c r="Q15" s="665" t="s">
        <v>1032</v>
      </c>
      <c r="R15" s="665">
        <v>1.3518116404819702E-2</v>
      </c>
      <c r="S15" s="665">
        <v>1.991088833194099E-2</v>
      </c>
    </row>
    <row r="16" spans="1:19" ht="12.75" customHeight="1">
      <c r="A16" s="145" t="s">
        <v>39</v>
      </c>
      <c r="B16" s="663">
        <v>0</v>
      </c>
      <c r="C16" s="663">
        <v>14</v>
      </c>
      <c r="D16" s="663">
        <v>7464</v>
      </c>
      <c r="E16" s="663">
        <v>0</v>
      </c>
      <c r="F16" s="663">
        <v>0</v>
      </c>
      <c r="G16" s="663">
        <v>4246</v>
      </c>
      <c r="H16" s="663">
        <v>0</v>
      </c>
      <c r="I16" s="663">
        <v>14</v>
      </c>
      <c r="J16" s="663">
        <v>11710</v>
      </c>
      <c r="K16" s="663">
        <v>0</v>
      </c>
      <c r="L16" s="663">
        <v>-4</v>
      </c>
      <c r="M16" s="663">
        <v>146</v>
      </c>
      <c r="N16" s="663">
        <v>0</v>
      </c>
      <c r="O16" s="663">
        <v>0</v>
      </c>
      <c r="P16" s="663">
        <v>142</v>
      </c>
      <c r="Q16" s="665" t="s">
        <v>1032</v>
      </c>
      <c r="R16" s="665">
        <v>-0.22222222222222221</v>
      </c>
      <c r="S16" s="665">
        <v>2.5214498336543434E-2</v>
      </c>
    </row>
    <row r="17" spans="1:19" ht="12.75" customHeight="1">
      <c r="A17" s="145" t="s">
        <v>40</v>
      </c>
      <c r="B17" s="663">
        <v>0</v>
      </c>
      <c r="C17" s="663">
        <v>0</v>
      </c>
      <c r="D17" s="663">
        <v>0</v>
      </c>
      <c r="E17" s="663">
        <v>0</v>
      </c>
      <c r="F17" s="663">
        <v>0</v>
      </c>
      <c r="G17" s="663">
        <v>0</v>
      </c>
      <c r="H17" s="663">
        <v>0</v>
      </c>
      <c r="I17" s="663">
        <v>0</v>
      </c>
      <c r="J17" s="663">
        <v>0</v>
      </c>
      <c r="K17" s="663">
        <v>0</v>
      </c>
      <c r="L17" s="663">
        <v>0</v>
      </c>
      <c r="M17" s="663">
        <v>0</v>
      </c>
      <c r="N17" s="663">
        <v>0</v>
      </c>
      <c r="O17" s="663">
        <v>0</v>
      </c>
      <c r="P17" s="663">
        <v>0</v>
      </c>
      <c r="Q17" s="665" t="s">
        <v>1032</v>
      </c>
      <c r="R17" s="665" t="s">
        <v>1032</v>
      </c>
      <c r="S17" s="665" t="s">
        <v>1032</v>
      </c>
    </row>
    <row r="18" spans="1:19" ht="24">
      <c r="A18" s="608" t="s">
        <v>826</v>
      </c>
      <c r="B18" s="664">
        <v>3408</v>
      </c>
      <c r="C18" s="664">
        <v>886018</v>
      </c>
      <c r="D18" s="664">
        <v>8400</v>
      </c>
      <c r="E18" s="664">
        <v>1784</v>
      </c>
      <c r="F18" s="664">
        <v>851365</v>
      </c>
      <c r="G18" s="664">
        <v>12066</v>
      </c>
      <c r="H18" s="664">
        <v>5192</v>
      </c>
      <c r="I18" s="664">
        <v>1737383</v>
      </c>
      <c r="J18" s="664">
        <v>20466</v>
      </c>
      <c r="K18" s="664">
        <v>9</v>
      </c>
      <c r="L18" s="664">
        <v>3299</v>
      </c>
      <c r="M18" s="664">
        <v>144</v>
      </c>
      <c r="N18" s="664">
        <v>0</v>
      </c>
      <c r="O18" s="664">
        <v>3560</v>
      </c>
      <c r="P18" s="664">
        <v>285</v>
      </c>
      <c r="Q18" s="666">
        <v>1.7364460737023801E-3</v>
      </c>
      <c r="R18" s="666">
        <v>3.9635393672667885E-3</v>
      </c>
      <c r="S18" s="666">
        <v>2.1410390777062416E-2</v>
      </c>
    </row>
    <row r="19" spans="1:19" ht="24">
      <c r="A19" s="609" t="s">
        <v>827</v>
      </c>
      <c r="B19" s="738">
        <v>897826</v>
      </c>
      <c r="C19" s="738"/>
      <c r="D19" s="738"/>
      <c r="E19" s="738">
        <v>865215</v>
      </c>
      <c r="F19" s="738"/>
      <c r="G19" s="738"/>
      <c r="H19" s="738">
        <v>1763041</v>
      </c>
      <c r="I19" s="738"/>
      <c r="J19" s="738"/>
      <c r="K19" s="738">
        <v>3452</v>
      </c>
      <c r="L19" s="738"/>
      <c r="M19" s="738"/>
      <c r="N19" s="738">
        <v>3845</v>
      </c>
      <c r="O19" s="738"/>
      <c r="P19" s="738"/>
      <c r="Q19" s="737">
        <v>4.1560728671150571E-3</v>
      </c>
      <c r="R19" s="737"/>
      <c r="S19" s="737"/>
    </row>
    <row r="20" spans="1:19" ht="12.75" customHeight="1">
      <c r="A20" s="23" t="s">
        <v>41</v>
      </c>
    </row>
    <row r="21" spans="1:19" ht="12.75" customHeight="1"/>
    <row r="22" spans="1:19" ht="12.75" customHeight="1">
      <c r="A22" s="514" t="s">
        <v>828</v>
      </c>
      <c r="N22" s="353" t="str">
        <f>Naslovnica!A20</f>
        <v>Lipanj 2016.</v>
      </c>
    </row>
    <row r="23" spans="1:19" ht="12.75" customHeight="1">
      <c r="A23" s="22" t="s">
        <v>829</v>
      </c>
      <c r="K23" s="77"/>
      <c r="N23" s="19" t="str">
        <f>Naslovnica!A24</f>
        <v>June 2016</v>
      </c>
    </row>
    <row r="24" spans="1:19" ht="12.75" customHeight="1">
      <c r="A24" s="58"/>
      <c r="B24" s="58"/>
      <c r="C24" s="58"/>
      <c r="D24" s="58"/>
      <c r="E24" s="58"/>
      <c r="F24" s="58"/>
      <c r="G24" s="58"/>
      <c r="H24" s="58"/>
      <c r="I24" s="58"/>
      <c r="J24" s="58"/>
      <c r="K24" s="58"/>
      <c r="L24" s="58"/>
      <c r="M24" s="58"/>
      <c r="N24" s="58"/>
    </row>
    <row r="25" spans="1:19" ht="12.75" customHeight="1">
      <c r="A25" s="610"/>
      <c r="B25" s="610"/>
      <c r="C25" s="610"/>
      <c r="D25" s="610"/>
      <c r="E25" s="610"/>
      <c r="F25" s="610"/>
      <c r="G25" s="610"/>
      <c r="H25" s="610"/>
      <c r="I25" s="610"/>
      <c r="J25" s="610"/>
      <c r="K25" s="610"/>
      <c r="L25" s="610"/>
      <c r="M25" s="610"/>
      <c r="N25" s="610"/>
      <c r="O25" s="610"/>
    </row>
    <row r="26" spans="1:19" ht="12.75" customHeight="1">
      <c r="A26" s="610"/>
      <c r="B26" s="610"/>
      <c r="C26" s="610"/>
      <c r="D26" s="610"/>
      <c r="E26" s="610"/>
      <c r="F26" s="610"/>
      <c r="G26" s="610"/>
      <c r="H26" s="610"/>
      <c r="I26" s="610"/>
      <c r="J26" s="610"/>
      <c r="K26" s="611"/>
      <c r="L26" s="610"/>
      <c r="M26" s="610"/>
      <c r="N26" s="610"/>
      <c r="O26" s="610"/>
    </row>
    <row r="27" spans="1:19" ht="12.75" customHeight="1">
      <c r="A27" s="610"/>
      <c r="B27" s="610"/>
      <c r="C27" s="610"/>
      <c r="D27" s="610"/>
      <c r="E27" s="610"/>
      <c r="F27" s="610"/>
      <c r="G27" s="610"/>
      <c r="H27" s="610"/>
      <c r="I27" s="610"/>
      <c r="J27" s="610"/>
      <c r="K27" s="611"/>
      <c r="L27" s="610"/>
      <c r="M27" s="610"/>
      <c r="N27" s="610"/>
      <c r="O27" s="610"/>
    </row>
    <row r="28" spans="1:19" ht="12.75" customHeight="1">
      <c r="A28" s="610"/>
      <c r="B28" s="610"/>
      <c r="C28" s="610"/>
      <c r="D28" s="610"/>
      <c r="E28" s="610"/>
      <c r="F28" s="610"/>
      <c r="G28" s="610"/>
      <c r="H28" s="610"/>
      <c r="I28" s="610"/>
      <c r="J28" s="610"/>
      <c r="K28" s="611"/>
      <c r="L28" s="610"/>
      <c r="M28" s="610"/>
      <c r="N28" s="610"/>
      <c r="O28" s="610"/>
    </row>
    <row r="29" spans="1:19" ht="12.75" customHeight="1">
      <c r="A29" s="610"/>
      <c r="B29" s="610"/>
      <c r="C29" s="610"/>
      <c r="D29" s="610"/>
      <c r="E29" s="610"/>
      <c r="F29" s="610"/>
      <c r="G29" s="610"/>
      <c r="H29" s="610"/>
      <c r="I29" s="610"/>
      <c r="J29" s="610"/>
      <c r="K29" s="612"/>
      <c r="L29" s="610"/>
      <c r="M29" s="610"/>
      <c r="N29" s="610"/>
      <c r="O29" s="610"/>
    </row>
    <row r="30" spans="1:19" ht="12.75" customHeight="1">
      <c r="A30" s="610"/>
      <c r="B30" s="610"/>
      <c r="C30" s="610"/>
      <c r="D30" s="610"/>
      <c r="E30" s="610"/>
      <c r="F30" s="610"/>
      <c r="G30" s="610"/>
      <c r="H30" s="610"/>
      <c r="I30" s="610"/>
      <c r="J30" s="610"/>
      <c r="K30" s="612"/>
      <c r="L30" s="610"/>
      <c r="M30" s="610"/>
      <c r="N30" s="610"/>
      <c r="O30" s="610"/>
    </row>
    <row r="31" spans="1:19" ht="12.75" customHeight="1">
      <c r="A31" s="610"/>
      <c r="B31" s="610"/>
      <c r="C31" s="610"/>
      <c r="D31" s="610"/>
      <c r="E31" s="610"/>
      <c r="F31" s="610"/>
      <c r="G31" s="610"/>
      <c r="H31" s="610"/>
      <c r="I31" s="610"/>
      <c r="J31" s="610"/>
      <c r="K31" s="610"/>
      <c r="L31" s="610"/>
      <c r="M31" s="610"/>
      <c r="N31" s="610"/>
      <c r="O31" s="610"/>
    </row>
    <row r="32" spans="1:19" ht="12.75" customHeight="1">
      <c r="A32" s="610"/>
      <c r="B32" s="610"/>
      <c r="C32" s="610"/>
      <c r="D32" s="610"/>
      <c r="E32" s="610"/>
      <c r="F32" s="610"/>
      <c r="G32" s="610"/>
      <c r="H32" s="610"/>
      <c r="I32" s="610"/>
      <c r="J32" s="610"/>
      <c r="K32" s="610"/>
      <c r="L32" s="610"/>
      <c r="M32" s="610"/>
      <c r="N32" s="610"/>
      <c r="O32" s="610"/>
    </row>
    <row r="33" spans="1:15" ht="12.75" customHeight="1">
      <c r="A33" s="610"/>
      <c r="B33" s="610"/>
      <c r="C33" s="610"/>
      <c r="D33" s="610"/>
      <c r="E33" s="610"/>
      <c r="F33" s="610"/>
      <c r="G33" s="610"/>
      <c r="H33" s="610"/>
      <c r="I33" s="610"/>
      <c r="J33" s="610"/>
      <c r="K33" s="610"/>
      <c r="L33" s="610"/>
      <c r="M33" s="610"/>
      <c r="N33" s="610"/>
      <c r="O33" s="610"/>
    </row>
    <row r="34" spans="1:15" ht="12.75" customHeight="1">
      <c r="A34" s="610"/>
      <c r="B34" s="610"/>
      <c r="C34" s="610"/>
      <c r="D34" s="610"/>
      <c r="E34" s="610"/>
      <c r="F34" s="610"/>
      <c r="G34" s="610"/>
      <c r="H34" s="610"/>
      <c r="I34" s="610"/>
      <c r="J34" s="610"/>
      <c r="K34" s="610"/>
      <c r="L34" s="610"/>
      <c r="M34" s="610"/>
      <c r="N34" s="610"/>
      <c r="O34" s="610"/>
    </row>
    <row r="35" spans="1:15" ht="12.75" customHeight="1">
      <c r="A35" s="610"/>
      <c r="B35" s="610"/>
      <c r="C35" s="610"/>
      <c r="D35" s="610"/>
      <c r="E35" s="610"/>
      <c r="F35" s="610"/>
      <c r="G35" s="610"/>
      <c r="H35" s="610"/>
      <c r="I35" s="610"/>
      <c r="J35" s="610"/>
      <c r="K35" s="610"/>
      <c r="L35" s="610"/>
      <c r="M35" s="610"/>
      <c r="N35" s="610"/>
      <c r="O35" s="610"/>
    </row>
    <row r="36" spans="1:15" ht="12.75" customHeight="1">
      <c r="A36" s="610"/>
      <c r="B36" s="610"/>
      <c r="C36" s="610"/>
      <c r="D36" s="610"/>
      <c r="E36" s="610"/>
      <c r="F36" s="610"/>
      <c r="G36" s="610"/>
      <c r="H36" s="610"/>
      <c r="I36" s="610"/>
      <c r="J36" s="610"/>
      <c r="K36" s="610"/>
      <c r="L36" s="610"/>
      <c r="M36" s="610"/>
      <c r="N36" s="610"/>
      <c r="O36" s="610"/>
    </row>
    <row r="37" spans="1:15" ht="12.75" customHeight="1">
      <c r="A37" s="610"/>
      <c r="B37" s="610"/>
      <c r="C37" s="610"/>
      <c r="D37" s="610"/>
      <c r="E37" s="610"/>
      <c r="F37" s="610"/>
      <c r="G37" s="610"/>
      <c r="H37" s="610"/>
      <c r="I37" s="610"/>
      <c r="J37" s="610"/>
      <c r="K37" s="610"/>
      <c r="L37" s="610"/>
      <c r="M37" s="610"/>
      <c r="N37" s="610"/>
      <c r="O37" s="610"/>
    </row>
    <row r="38" spans="1:15" ht="12.75" customHeight="1">
      <c r="A38" s="610"/>
      <c r="B38" s="610"/>
      <c r="C38" s="610"/>
      <c r="D38" s="610"/>
      <c r="E38" s="610"/>
      <c r="F38" s="610"/>
      <c r="G38" s="610"/>
      <c r="H38" s="610"/>
      <c r="I38" s="610"/>
      <c r="J38" s="610"/>
      <c r="K38" s="610"/>
      <c r="L38" s="610"/>
      <c r="M38" s="610"/>
      <c r="N38" s="610"/>
      <c r="O38" s="610"/>
    </row>
    <row r="39" spans="1:15" ht="12.75" customHeight="1">
      <c r="A39" s="610"/>
      <c r="B39" s="610"/>
      <c r="C39" s="610"/>
      <c r="D39" s="610"/>
      <c r="E39" s="610"/>
      <c r="F39" s="610"/>
      <c r="G39" s="610"/>
      <c r="H39" s="610"/>
      <c r="I39" s="610"/>
      <c r="J39" s="610"/>
      <c r="K39" s="610"/>
      <c r="L39" s="610"/>
      <c r="M39" s="610"/>
      <c r="N39" s="610"/>
      <c r="O39" s="610"/>
    </row>
    <row r="40" spans="1:15" ht="12.75" customHeight="1">
      <c r="A40" s="610"/>
      <c r="B40" s="610"/>
      <c r="C40" s="610"/>
      <c r="D40" s="610"/>
      <c r="E40" s="610"/>
      <c r="F40" s="610"/>
      <c r="G40" s="610"/>
      <c r="H40" s="610"/>
      <c r="I40" s="610"/>
      <c r="J40" s="610"/>
      <c r="K40" s="610"/>
      <c r="L40" s="610"/>
      <c r="M40" s="610"/>
      <c r="N40" s="610"/>
      <c r="O40" s="610"/>
    </row>
    <row r="41" spans="1:15" ht="12.75" customHeight="1">
      <c r="A41" s="610"/>
      <c r="B41" s="610"/>
      <c r="C41" s="610"/>
      <c r="D41" s="610"/>
      <c r="E41" s="610"/>
      <c r="F41" s="610"/>
      <c r="G41" s="610"/>
      <c r="H41" s="610"/>
      <c r="I41" s="610"/>
      <c r="J41" s="610"/>
      <c r="K41" s="610"/>
      <c r="L41" s="610"/>
      <c r="M41" s="610"/>
      <c r="N41" s="610"/>
      <c r="O41" s="610"/>
    </row>
    <row r="42" spans="1:15" ht="12.75" customHeight="1">
      <c r="A42" s="610"/>
      <c r="B42" s="610"/>
      <c r="C42" s="610"/>
      <c r="D42" s="610"/>
      <c r="E42" s="610"/>
      <c r="F42" s="610"/>
      <c r="G42" s="610"/>
      <c r="H42" s="610"/>
      <c r="I42" s="610"/>
      <c r="J42" s="610"/>
      <c r="K42" s="610"/>
      <c r="L42" s="610"/>
      <c r="M42" s="610"/>
      <c r="N42" s="610"/>
      <c r="O42" s="610"/>
    </row>
    <row r="43" spans="1:15" ht="12.75" customHeight="1">
      <c r="A43" s="610"/>
      <c r="B43" s="610"/>
      <c r="C43" s="610"/>
      <c r="D43" s="610"/>
      <c r="E43" s="610"/>
      <c r="F43" s="610"/>
      <c r="G43" s="610"/>
      <c r="H43" s="610"/>
      <c r="I43" s="610"/>
      <c r="J43" s="610"/>
      <c r="K43" s="610"/>
      <c r="L43" s="610"/>
      <c r="M43" s="610"/>
      <c r="N43" s="610"/>
      <c r="O43" s="610"/>
    </row>
    <row r="44" spans="1:15" ht="12.75" customHeight="1">
      <c r="A44" s="610"/>
      <c r="B44" s="610"/>
      <c r="C44" s="610"/>
      <c r="D44" s="610"/>
      <c r="E44" s="610"/>
      <c r="F44" s="610"/>
      <c r="G44" s="610"/>
      <c r="H44" s="610"/>
      <c r="I44" s="610"/>
      <c r="J44" s="610"/>
      <c r="K44" s="610"/>
      <c r="L44" s="610"/>
      <c r="M44" s="610"/>
      <c r="N44" s="610"/>
      <c r="O44" s="610"/>
    </row>
    <row r="45" spans="1:15" ht="12.75" customHeight="1">
      <c r="A45" s="610"/>
      <c r="B45" s="610"/>
      <c r="C45" s="610"/>
      <c r="D45" s="610"/>
      <c r="E45" s="610"/>
      <c r="F45" s="610"/>
      <c r="G45" s="610"/>
      <c r="H45" s="610"/>
      <c r="I45" s="610"/>
      <c r="J45" s="610"/>
      <c r="K45" s="610"/>
      <c r="L45" s="610"/>
      <c r="M45" s="610"/>
      <c r="N45" s="610"/>
      <c r="O45" s="610"/>
    </row>
    <row r="46" spans="1:15" ht="12.75" customHeight="1">
      <c r="A46" s="610"/>
      <c r="B46" s="610"/>
      <c r="C46" s="610"/>
      <c r="D46" s="610"/>
      <c r="E46" s="610"/>
      <c r="F46" s="610"/>
      <c r="G46" s="610"/>
      <c r="H46" s="610"/>
      <c r="I46" s="610"/>
      <c r="J46" s="610"/>
      <c r="K46" s="610"/>
      <c r="L46" s="610"/>
      <c r="M46" s="610"/>
      <c r="N46" s="610"/>
      <c r="O46" s="610"/>
    </row>
    <row r="47" spans="1:15" ht="12.75" customHeight="1">
      <c r="A47" s="23" t="s">
        <v>41</v>
      </c>
      <c r="B47" s="58"/>
      <c r="C47" s="58"/>
      <c r="D47" s="58"/>
      <c r="E47" s="58"/>
      <c r="F47" s="58"/>
      <c r="G47" s="58"/>
      <c r="H47" s="58"/>
      <c r="I47" s="58"/>
      <c r="J47" s="58"/>
    </row>
    <row r="48" spans="1:15" ht="12.75" customHeight="1">
      <c r="A48" s="73" t="s">
        <v>312</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515" t="s">
        <v>666</v>
      </c>
      <c r="M1" s="353" t="str">
        <f>Naslovnica!A20</f>
        <v>Lipanj 2016.</v>
      </c>
    </row>
    <row r="2" spans="1:15" ht="12.75" customHeight="1">
      <c r="A2" s="25" t="s">
        <v>43</v>
      </c>
      <c r="M2" s="19" t="str">
        <f>Naslovnica!A24</f>
        <v>June 2016</v>
      </c>
    </row>
    <row r="3" spans="1:15" ht="12.75" customHeight="1"/>
    <row r="4" spans="1:15" ht="12.75" customHeight="1">
      <c r="J4" s="744" t="s">
        <v>58</v>
      </c>
      <c r="K4" s="744"/>
      <c r="L4" s="744"/>
      <c r="M4" s="744"/>
    </row>
    <row r="5" spans="1:15" ht="24.75" customHeight="1">
      <c r="A5" s="361"/>
      <c r="B5" s="361"/>
      <c r="C5" s="747" t="s">
        <v>44</v>
      </c>
      <c r="D5" s="747"/>
      <c r="E5" s="747"/>
      <c r="F5" s="746" t="s">
        <v>635</v>
      </c>
      <c r="G5" s="746" t="s">
        <v>45</v>
      </c>
      <c r="H5" s="747" t="s">
        <v>46</v>
      </c>
      <c r="I5" s="747"/>
      <c r="J5" s="747"/>
      <c r="K5" s="746" t="s">
        <v>47</v>
      </c>
      <c r="L5" s="746" t="s">
        <v>48</v>
      </c>
      <c r="M5" s="746" t="s">
        <v>49</v>
      </c>
    </row>
    <row r="6" spans="1:15" ht="81" customHeight="1">
      <c r="A6" s="746" t="s">
        <v>50</v>
      </c>
      <c r="B6" s="746"/>
      <c r="C6" s="362" t="s">
        <v>636</v>
      </c>
      <c r="D6" s="362" t="s">
        <v>51</v>
      </c>
      <c r="E6" s="362" t="s">
        <v>49</v>
      </c>
      <c r="F6" s="746"/>
      <c r="G6" s="746"/>
      <c r="H6" s="362" t="s">
        <v>52</v>
      </c>
      <c r="I6" s="362" t="s">
        <v>53</v>
      </c>
      <c r="J6" s="362" t="s">
        <v>49</v>
      </c>
      <c r="K6" s="746"/>
      <c r="L6" s="746"/>
      <c r="M6" s="746"/>
    </row>
    <row r="7" spans="1:15" ht="19.5" customHeight="1">
      <c r="A7" s="150" t="str">
        <f>Naslovnica!A20</f>
        <v>Lipanj 2016.</v>
      </c>
      <c r="B7" s="151" t="str">
        <f>Naslovnica!A24</f>
        <v>June 2016</v>
      </c>
      <c r="C7" s="152">
        <v>447151.15882999997</v>
      </c>
      <c r="D7" s="152">
        <v>2.9238200000000001</v>
      </c>
      <c r="E7" s="152">
        <v>447154.08265</v>
      </c>
      <c r="F7" s="152">
        <v>2209.6397999999999</v>
      </c>
      <c r="G7" s="152">
        <v>12324.45275</v>
      </c>
      <c r="H7" s="152">
        <v>112100.56079</v>
      </c>
      <c r="I7" s="152">
        <v>1201.8728799999999</v>
      </c>
      <c r="J7" s="152">
        <v>113302.43367</v>
      </c>
      <c r="K7" s="153">
        <v>0</v>
      </c>
      <c r="L7" s="152">
        <v>781.36468000000002</v>
      </c>
      <c r="M7" s="152">
        <v>575771.97355</v>
      </c>
      <c r="N7" s="87"/>
    </row>
    <row r="8" spans="1:15" ht="19.5" customHeight="1">
      <c r="A8" s="154" t="s">
        <v>1287</v>
      </c>
      <c r="B8" s="155" t="s">
        <v>1288</v>
      </c>
      <c r="C8" s="152">
        <v>442257.22198000003</v>
      </c>
      <c r="D8" s="152">
        <v>2014.3767700000001</v>
      </c>
      <c r="E8" s="152">
        <v>444271.59875</v>
      </c>
      <c r="F8" s="152">
        <v>2042.7546600000001</v>
      </c>
      <c r="G8" s="152">
        <v>23621.736010000001</v>
      </c>
      <c r="H8" s="152">
        <v>152010.93056000001</v>
      </c>
      <c r="I8" s="152">
        <v>1244.6150600000001</v>
      </c>
      <c r="J8" s="152">
        <v>153255.54562000002</v>
      </c>
      <c r="K8" s="153">
        <v>0</v>
      </c>
      <c r="L8" s="152">
        <v>508.37925000000001</v>
      </c>
      <c r="M8" s="152">
        <v>623700.01428999996</v>
      </c>
      <c r="N8" s="87"/>
    </row>
    <row r="9" spans="1:15" ht="17.25" customHeight="1">
      <c r="A9" s="742" t="s">
        <v>54</v>
      </c>
      <c r="B9" s="742"/>
      <c r="C9" s="156">
        <v>1.1065815563371979E-2</v>
      </c>
      <c r="D9" s="156">
        <v>-0.99854852376995984</v>
      </c>
      <c r="E9" s="156">
        <v>6.4881120200123796E-3</v>
      </c>
      <c r="F9" s="156">
        <v>8.1696124976652781E-2</v>
      </c>
      <c r="G9" s="156">
        <v>-0.47825795933107629</v>
      </c>
      <c r="H9" s="156">
        <v>-0.26254934183332984</v>
      </c>
      <c r="I9" s="156">
        <v>-3.4341686336336143E-2</v>
      </c>
      <c r="J9" s="156">
        <v>-0.26069602759475019</v>
      </c>
      <c r="K9" s="157" t="s">
        <v>1032</v>
      </c>
      <c r="L9" s="156">
        <v>0.53697201449508414</v>
      </c>
      <c r="M9" s="156">
        <v>-7.6844700403862751E-2</v>
      </c>
      <c r="N9" s="77"/>
    </row>
    <row r="10" spans="1:15" ht="39" customHeight="1">
      <c r="A10" s="742" t="s">
        <v>55</v>
      </c>
      <c r="B10" s="742"/>
      <c r="C10" s="152">
        <v>429630.12348000001</v>
      </c>
      <c r="D10" s="152">
        <v>3.60785</v>
      </c>
      <c r="E10" s="152">
        <v>429633.73133000004</v>
      </c>
      <c r="F10" s="152">
        <v>3320.44389</v>
      </c>
      <c r="G10" s="152">
        <v>19410.914619999956</v>
      </c>
      <c r="H10" s="152">
        <v>126905.85275999999</v>
      </c>
      <c r="I10" s="152">
        <v>2265.6621800000003</v>
      </c>
      <c r="J10" s="152">
        <v>129171.51493999999</v>
      </c>
      <c r="K10" s="153">
        <v>0</v>
      </c>
      <c r="L10" s="152">
        <v>1840.9302299999999</v>
      </c>
      <c r="M10" s="152">
        <v>583377.53500999999</v>
      </c>
    </row>
    <row r="11" spans="1:15" ht="29.25" customHeight="1">
      <c r="A11" s="742" t="s">
        <v>56</v>
      </c>
      <c r="B11" s="742"/>
      <c r="C11" s="156">
        <v>4.0781673333517066E-2</v>
      </c>
      <c r="D11" s="156">
        <v>-0.18959491109663648</v>
      </c>
      <c r="E11" s="156">
        <v>4.0779738745751887E-2</v>
      </c>
      <c r="F11" s="156">
        <v>-0.33453481727107276</v>
      </c>
      <c r="G11" s="156">
        <v>-0.36507614446454001</v>
      </c>
      <c r="H11" s="156">
        <v>-0.11666358680871286</v>
      </c>
      <c r="I11" s="156">
        <v>-0.4695268824233983</v>
      </c>
      <c r="J11" s="156">
        <v>-0.12285279209871591</v>
      </c>
      <c r="K11" s="153" t="s">
        <v>1032</v>
      </c>
      <c r="L11" s="156">
        <v>-0.57555986247235447</v>
      </c>
      <c r="M11" s="156">
        <v>-1.3037117481511568E-2</v>
      </c>
    </row>
    <row r="12" spans="1:15" ht="34.5" customHeight="1">
      <c r="A12" s="743" t="s">
        <v>57</v>
      </c>
      <c r="B12" s="743"/>
      <c r="C12" s="363">
        <v>2598983.5762</v>
      </c>
      <c r="D12" s="363">
        <v>2294.6340599999498</v>
      </c>
      <c r="E12" s="363">
        <v>2601278.2102600001</v>
      </c>
      <c r="F12" s="363">
        <v>12211.657810000001</v>
      </c>
      <c r="G12" s="363">
        <v>102857.07930999997</v>
      </c>
      <c r="H12" s="363">
        <v>605414.09636000008</v>
      </c>
      <c r="I12" s="363">
        <v>64034.229950000015</v>
      </c>
      <c r="J12" s="363">
        <v>669448.32630999992</v>
      </c>
      <c r="K12" s="364">
        <v>0</v>
      </c>
      <c r="L12" s="363">
        <v>4288.0362399999995</v>
      </c>
      <c r="M12" s="363">
        <v>3390083.3099299995</v>
      </c>
      <c r="O12" s="78"/>
    </row>
    <row r="13" spans="1:15" ht="12.75" customHeight="1">
      <c r="A13" s="745" t="s">
        <v>59</v>
      </c>
      <c r="B13" s="745"/>
      <c r="C13" s="745"/>
    </row>
    <row r="14" spans="1:15" ht="12.75" customHeight="1">
      <c r="A14" s="748" t="s">
        <v>60</v>
      </c>
      <c r="B14" s="748"/>
      <c r="C14" s="748"/>
    </row>
    <row r="15" spans="1:15" ht="12.75" customHeight="1"/>
    <row r="16" spans="1:15" ht="12.75" customHeight="1">
      <c r="A16" s="515" t="s">
        <v>308</v>
      </c>
      <c r="M16" s="14" t="str">
        <f>Naslovnica!A20</f>
        <v>Lipanj 2016.</v>
      </c>
    </row>
    <row r="17" spans="1:14" ht="12.75" customHeight="1">
      <c r="A17" s="26" t="s">
        <v>12</v>
      </c>
      <c r="M17" s="19" t="str">
        <f>Naslovnica!A24</f>
        <v>June 2016</v>
      </c>
    </row>
    <row r="18" spans="1:14" ht="12.75" customHeight="1"/>
    <row r="19" spans="1:14" ht="12.75" customHeight="1">
      <c r="J19" s="744" t="s">
        <v>58</v>
      </c>
      <c r="K19" s="744"/>
      <c r="L19" s="744"/>
      <c r="M19" s="744"/>
    </row>
    <row r="20" spans="1:14" ht="21" customHeight="1">
      <c r="A20" s="746" t="s">
        <v>61</v>
      </c>
      <c r="B20" s="749"/>
      <c r="C20" s="747" t="s">
        <v>62</v>
      </c>
      <c r="D20" s="747"/>
      <c r="E20" s="747"/>
      <c r="F20" s="747" t="s">
        <v>63</v>
      </c>
      <c r="G20" s="747"/>
      <c r="H20" s="747"/>
      <c r="I20" s="746" t="s">
        <v>64</v>
      </c>
      <c r="J20" s="746" t="s">
        <v>65</v>
      </c>
      <c r="K20" s="746" t="s">
        <v>66</v>
      </c>
      <c r="L20" s="750" t="s">
        <v>67</v>
      </c>
      <c r="M20" s="746" t="s">
        <v>49</v>
      </c>
    </row>
    <row r="21" spans="1:14" ht="123.75" customHeight="1">
      <c r="A21" s="749"/>
      <c r="B21" s="749"/>
      <c r="C21" s="362" t="s">
        <v>68</v>
      </c>
      <c r="D21" s="362" t="s">
        <v>69</v>
      </c>
      <c r="E21" s="362" t="s">
        <v>49</v>
      </c>
      <c r="F21" s="362" t="s">
        <v>70</v>
      </c>
      <c r="G21" s="362" t="s">
        <v>52</v>
      </c>
      <c r="H21" s="362" t="s">
        <v>49</v>
      </c>
      <c r="I21" s="749"/>
      <c r="J21" s="749"/>
      <c r="K21" s="746"/>
      <c r="L21" s="749"/>
      <c r="M21" s="749"/>
    </row>
    <row r="22" spans="1:14" ht="18.75" customHeight="1">
      <c r="A22" s="158" t="str">
        <f>Naslovnica!A20</f>
        <v>Lipanj 2016.</v>
      </c>
      <c r="B22" s="151" t="str">
        <f>Naslovnica!A24</f>
        <v>June 2016</v>
      </c>
      <c r="C22" s="159">
        <v>3031.0908899999999</v>
      </c>
      <c r="D22" s="160">
        <v>8.6599999999999993E-3</v>
      </c>
      <c r="E22" s="159">
        <v>3031.0995499999999</v>
      </c>
      <c r="F22" s="159">
        <v>436175.04638999997</v>
      </c>
      <c r="G22" s="159">
        <v>69403.249769999995</v>
      </c>
      <c r="H22" s="159">
        <v>505578.29615999997</v>
      </c>
      <c r="I22" s="159">
        <v>18421.434269999998</v>
      </c>
      <c r="J22" s="159">
        <v>42789.813719999998</v>
      </c>
      <c r="K22" s="159">
        <v>781.36468000000002</v>
      </c>
      <c r="L22" s="159">
        <v>762.11377000000005</v>
      </c>
      <c r="M22" s="159">
        <v>571364.12214999995</v>
      </c>
      <c r="N22" s="87"/>
    </row>
    <row r="23" spans="1:14" ht="18.75" customHeight="1">
      <c r="A23" s="154" t="str">
        <f>A8</f>
        <v>Svibanj 2016.</v>
      </c>
      <c r="B23" s="155" t="str">
        <f>B8</f>
        <v>May 2016</v>
      </c>
      <c r="C23" s="159">
        <v>3116.6717400000002</v>
      </c>
      <c r="D23" s="160">
        <v>7.7599999999999988E-2</v>
      </c>
      <c r="E23" s="159">
        <v>3116.7493400000003</v>
      </c>
      <c r="F23" s="159">
        <v>448781.08163999999</v>
      </c>
      <c r="G23" s="159">
        <v>71325.529239999989</v>
      </c>
      <c r="H23" s="159">
        <v>520106.61087999999</v>
      </c>
      <c r="I23" s="159">
        <v>20796.045670000003</v>
      </c>
      <c r="J23" s="159">
        <v>80908.006030000004</v>
      </c>
      <c r="K23" s="159">
        <v>508.37925000000001</v>
      </c>
      <c r="L23" s="159">
        <v>564.32037000000003</v>
      </c>
      <c r="M23" s="159">
        <v>626000.11153999995</v>
      </c>
      <c r="N23" s="87"/>
    </row>
    <row r="24" spans="1:14" ht="18.75" customHeight="1">
      <c r="A24" s="742" t="s">
        <v>71</v>
      </c>
      <c r="B24" s="742"/>
      <c r="C24" s="156">
        <v>-2.7459051558634876E-2</v>
      </c>
      <c r="D24" s="156">
        <v>-0.88840206185567006</v>
      </c>
      <c r="E24" s="156">
        <v>-2.7480487089796057E-2</v>
      </c>
      <c r="F24" s="156">
        <v>-2.8089497899361621E-2</v>
      </c>
      <c r="G24" s="156">
        <v>-2.6950791539615562E-2</v>
      </c>
      <c r="H24" s="156">
        <v>-2.7933339850110126E-2</v>
      </c>
      <c r="I24" s="156">
        <v>-0.11418571769274273</v>
      </c>
      <c r="J24" s="156">
        <v>-0.47113004238253137</v>
      </c>
      <c r="K24" s="156">
        <v>0.53697201449508414</v>
      </c>
      <c r="L24" s="156">
        <v>0.35049842343986276</v>
      </c>
      <c r="M24" s="156">
        <v>-8.7277922771598238E-2</v>
      </c>
      <c r="N24" s="87"/>
    </row>
    <row r="25" spans="1:14" ht="36.75" customHeight="1">
      <c r="A25" s="742" t="s">
        <v>72</v>
      </c>
      <c r="B25" s="742"/>
      <c r="C25" s="159">
        <v>2979.3789200000001</v>
      </c>
      <c r="D25" s="160">
        <v>2.4109999999999999E-2</v>
      </c>
      <c r="E25" s="159">
        <v>2979.4030299999999</v>
      </c>
      <c r="F25" s="159">
        <v>429058.41136999999</v>
      </c>
      <c r="G25" s="159">
        <v>65555.022469999996</v>
      </c>
      <c r="H25" s="159">
        <v>494613.43383999995</v>
      </c>
      <c r="I25" s="159">
        <v>16336.261400000001</v>
      </c>
      <c r="J25" s="159">
        <v>61154.666720000001</v>
      </c>
      <c r="K25" s="159">
        <v>1840.9302299999999</v>
      </c>
      <c r="L25" s="159">
        <v>1923.5616299999999</v>
      </c>
      <c r="M25" s="159">
        <v>578848.25685000001</v>
      </c>
      <c r="N25" s="77"/>
    </row>
    <row r="26" spans="1:14" ht="28.5" customHeight="1">
      <c r="A26" s="742" t="s">
        <v>56</v>
      </c>
      <c r="B26" s="742"/>
      <c r="C26" s="156">
        <v>1.7356627467848176E-2</v>
      </c>
      <c r="D26" s="156">
        <v>-0.64081294068851102</v>
      </c>
      <c r="E26" s="156">
        <v>1.7351301411544836E-2</v>
      </c>
      <c r="F26" s="156">
        <v>1.6586634433470953E-2</v>
      </c>
      <c r="G26" s="156">
        <v>5.8702249728631646E-2</v>
      </c>
      <c r="H26" s="156">
        <v>2.2168549355549821E-2</v>
      </c>
      <c r="I26" s="156">
        <v>0.12764076302060132</v>
      </c>
      <c r="J26" s="156">
        <v>-0.3003017428593715</v>
      </c>
      <c r="K26" s="156">
        <v>-0.57555986247235447</v>
      </c>
      <c r="L26" s="156">
        <v>-0.60380070068251457</v>
      </c>
      <c r="M26" s="156">
        <v>-1.2929355165941972E-2</v>
      </c>
    </row>
    <row r="27" spans="1:14" ht="30.75" customHeight="1">
      <c r="A27" s="743" t="s">
        <v>57</v>
      </c>
      <c r="B27" s="743"/>
      <c r="C27" s="365">
        <v>18268.958180000001</v>
      </c>
      <c r="D27" s="366">
        <v>0.64127999999999996</v>
      </c>
      <c r="E27" s="365">
        <v>18269.599460000001</v>
      </c>
      <c r="F27" s="365">
        <v>2631987.99297</v>
      </c>
      <c r="G27" s="365">
        <v>315527.27137999999</v>
      </c>
      <c r="H27" s="365">
        <v>2947515.2643499998</v>
      </c>
      <c r="I27" s="365">
        <v>118595.33995000001</v>
      </c>
      <c r="J27" s="365">
        <v>290768.95304999995</v>
      </c>
      <c r="K27" s="365">
        <v>4288.0362399999995</v>
      </c>
      <c r="L27" s="365">
        <v>4603.8573299999998</v>
      </c>
      <c r="M27" s="365">
        <v>3384041.0503799999</v>
      </c>
    </row>
    <row r="28" spans="1:14" ht="12.75" customHeight="1">
      <c r="A28" s="20" t="s">
        <v>74</v>
      </c>
    </row>
    <row r="29" spans="1:14" ht="12.75" customHeight="1"/>
    <row r="30" spans="1:14" ht="12.75" customHeight="1"/>
    <row r="31" spans="1:14" ht="12.75" customHeight="1"/>
    <row r="32" spans="1:14" ht="12.75" customHeight="1">
      <c r="A32" s="73" t="s">
        <v>312</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15" t="s">
        <v>309</v>
      </c>
      <c r="K1" s="353" t="str">
        <f>Naslovnica!A20</f>
        <v>Lipanj 2016.</v>
      </c>
    </row>
    <row r="2" spans="1:13" ht="12.75" customHeight="1">
      <c r="A2" s="25" t="s">
        <v>75</v>
      </c>
      <c r="K2" s="19" t="str">
        <f>Naslovnica!A24</f>
        <v>June 2016</v>
      </c>
    </row>
    <row r="3" spans="1:13" ht="12.75" customHeight="1">
      <c r="D3" s="744" t="s">
        <v>58</v>
      </c>
      <c r="E3" s="744"/>
      <c r="F3" s="744"/>
    </row>
    <row r="4" spans="1:13" ht="69.75" customHeight="1">
      <c r="A4" s="746" t="s">
        <v>76</v>
      </c>
      <c r="B4" s="746"/>
      <c r="C4" s="362" t="s">
        <v>77</v>
      </c>
      <c r="D4" s="362" t="s">
        <v>78</v>
      </c>
      <c r="E4" s="362" t="s">
        <v>79</v>
      </c>
      <c r="F4" s="362" t="s">
        <v>80</v>
      </c>
    </row>
    <row r="5" spans="1:13" ht="17.25" customHeight="1">
      <c r="A5" s="161" t="str">
        <f>Naslovnica!A20</f>
        <v>Lipanj 2016.</v>
      </c>
      <c r="B5" s="162" t="str">
        <f>Naslovnica!A24</f>
        <v>June 2016</v>
      </c>
      <c r="C5" s="163">
        <v>15127.351119998455</v>
      </c>
      <c r="D5" s="163">
        <v>575771.97355</v>
      </c>
      <c r="E5" s="163">
        <v>571364.12214999984</v>
      </c>
      <c r="F5" s="163">
        <v>19535.202519998653</v>
      </c>
      <c r="G5" s="87"/>
      <c r="H5" s="87"/>
    </row>
    <row r="6" spans="1:13" ht="17.25" customHeight="1">
      <c r="A6" s="164" t="str">
        <f>'5 Tablica 3,4'!A8</f>
        <v>Svibanj 2016.</v>
      </c>
      <c r="B6" s="165" t="str">
        <f>'5 Tablica 3,4'!B8</f>
        <v>May 2016</v>
      </c>
      <c r="C6" s="163">
        <v>17427.448369998456</v>
      </c>
      <c r="D6" s="163">
        <v>623700.01428999996</v>
      </c>
      <c r="E6" s="163">
        <v>626000.11153999995</v>
      </c>
      <c r="F6" s="163">
        <v>15127.351119998493</v>
      </c>
      <c r="G6" s="87"/>
      <c r="H6" s="87"/>
      <c r="M6" s="77"/>
    </row>
    <row r="7" spans="1:13" ht="19.5" customHeight="1">
      <c r="A7" s="742" t="s">
        <v>71</v>
      </c>
      <c r="B7" s="742"/>
      <c r="C7" s="166">
        <v>-0.13198129761552721</v>
      </c>
      <c r="D7" s="166">
        <v>-7.6844700403862751E-2</v>
      </c>
      <c r="E7" s="166">
        <v>-8.7277922771598432E-2</v>
      </c>
      <c r="F7" s="166">
        <v>0.29138289744414941</v>
      </c>
      <c r="G7" s="87"/>
      <c r="H7" s="77"/>
    </row>
    <row r="8" spans="1:13" ht="32.25" customHeight="1">
      <c r="A8" s="742" t="s">
        <v>55</v>
      </c>
      <c r="B8" s="742"/>
      <c r="C8" s="163">
        <v>15640.879889998436</v>
      </c>
      <c r="D8" s="163">
        <v>583377.53500999999</v>
      </c>
      <c r="E8" s="163">
        <v>578848.25684999989</v>
      </c>
      <c r="F8" s="163">
        <v>20170.158049998572</v>
      </c>
    </row>
    <row r="9" spans="1:13" ht="19.5" customHeight="1">
      <c r="A9" s="742" t="s">
        <v>56</v>
      </c>
      <c r="B9" s="742"/>
      <c r="C9" s="166">
        <v>-3.2832473211967882E-2</v>
      </c>
      <c r="D9" s="166">
        <v>-1.3037117481511568E-2</v>
      </c>
      <c r="E9" s="166">
        <v>-1.2929355165941975E-2</v>
      </c>
      <c r="F9" s="166">
        <v>-3.1479948170260577E-2</v>
      </c>
    </row>
    <row r="10" spans="1:13" ht="21" customHeight="1">
      <c r="A10" s="751" t="s">
        <v>57</v>
      </c>
      <c r="B10" s="751"/>
      <c r="C10" s="367">
        <v>13492.942969998598</v>
      </c>
      <c r="D10" s="367">
        <v>3390083.3099299995</v>
      </c>
      <c r="E10" s="367">
        <v>3384041.0503799999</v>
      </c>
      <c r="F10" s="367">
        <v>19535.20251999842</v>
      </c>
      <c r="H10" s="330"/>
    </row>
    <row r="11" spans="1:13" ht="12.75" customHeight="1"/>
    <row r="12" spans="1:13" ht="12.75" customHeight="1">
      <c r="A12" s="515" t="s">
        <v>667</v>
      </c>
      <c r="K12" s="353" t="str">
        <f>Naslovnica!A20</f>
        <v>Lipanj 2016.</v>
      </c>
    </row>
    <row r="13" spans="1:13" ht="12.75" customHeight="1">
      <c r="A13" s="25" t="s">
        <v>333</v>
      </c>
      <c r="K13" s="19" t="str">
        <f>Naslovnica!A24</f>
        <v>June 2016</v>
      </c>
    </row>
    <row r="14" spans="1:13" ht="12.75" customHeight="1">
      <c r="I14" s="744" t="s">
        <v>58</v>
      </c>
      <c r="J14" s="744"/>
      <c r="K14" s="744"/>
    </row>
    <row r="15" spans="1:13" ht="21" customHeight="1">
      <c r="A15" s="746" t="s">
        <v>81</v>
      </c>
      <c r="B15" s="752"/>
      <c r="C15" s="746" t="s">
        <v>82</v>
      </c>
      <c r="D15" s="747" t="s">
        <v>89</v>
      </c>
      <c r="E15" s="747"/>
      <c r="F15" s="747"/>
      <c r="G15" s="747"/>
      <c r="H15" s="747" t="s">
        <v>90</v>
      </c>
      <c r="I15" s="747"/>
      <c r="J15" s="747"/>
      <c r="K15" s="361"/>
    </row>
    <row r="16" spans="1:13" ht="126.75" customHeight="1">
      <c r="A16" s="746"/>
      <c r="B16" s="752"/>
      <c r="C16" s="746"/>
      <c r="D16" s="362" t="s">
        <v>83</v>
      </c>
      <c r="E16" s="362" t="s">
        <v>84</v>
      </c>
      <c r="F16" s="362" t="s">
        <v>85</v>
      </c>
      <c r="G16" s="362" t="s">
        <v>49</v>
      </c>
      <c r="H16" s="362" t="s">
        <v>86</v>
      </c>
      <c r="I16" s="362" t="s">
        <v>87</v>
      </c>
      <c r="J16" s="362" t="s">
        <v>49</v>
      </c>
      <c r="K16" s="362" t="s">
        <v>88</v>
      </c>
    </row>
    <row r="17" spans="1:13" ht="16.5" customHeight="1">
      <c r="A17" s="161" t="str">
        <f>Naslovnica!A20</f>
        <v>Lipanj 2016.</v>
      </c>
      <c r="B17" s="162" t="str">
        <f>Naslovnica!A24</f>
        <v>June 2016</v>
      </c>
      <c r="C17" s="163">
        <v>253769.61752999993</v>
      </c>
      <c r="D17" s="163">
        <v>15200.87923</v>
      </c>
      <c r="E17" s="163">
        <v>3220.5550400000002</v>
      </c>
      <c r="F17" s="163">
        <v>69.946950000000001</v>
      </c>
      <c r="G17" s="163">
        <v>18491.381220000003</v>
      </c>
      <c r="H17" s="163">
        <v>12254.505800000001</v>
      </c>
      <c r="I17" s="163">
        <v>69.946950000000001</v>
      </c>
      <c r="J17" s="163">
        <v>12324.45275</v>
      </c>
      <c r="K17" s="163">
        <v>259936.54599999991</v>
      </c>
      <c r="L17" s="87"/>
      <c r="M17" s="77"/>
    </row>
    <row r="18" spans="1:13" ht="16.5" customHeight="1">
      <c r="A18" s="164" t="str">
        <f>'5 Tablica 3,4'!A8</f>
        <v>Svibanj 2016.</v>
      </c>
      <c r="B18" s="165" t="str">
        <f>'5 Tablica 3,4'!B8</f>
        <v>May 2016</v>
      </c>
      <c r="C18" s="163">
        <v>256472.62063999995</v>
      </c>
      <c r="D18" s="163">
        <v>17723.977940000001</v>
      </c>
      <c r="E18" s="163">
        <v>3072.0677299999998</v>
      </c>
      <c r="F18" s="163">
        <v>122.68723</v>
      </c>
      <c r="G18" s="163">
        <v>20918.732899999999</v>
      </c>
      <c r="H18" s="163">
        <v>23499.048780000001</v>
      </c>
      <c r="I18" s="163">
        <v>122.68723</v>
      </c>
      <c r="J18" s="163">
        <v>23621.736010000001</v>
      </c>
      <c r="K18" s="163">
        <v>253769.61752999993</v>
      </c>
      <c r="L18" s="87"/>
    </row>
    <row r="19" spans="1:13" ht="18.75" customHeight="1">
      <c r="A19" s="742" t="s">
        <v>71</v>
      </c>
      <c r="B19" s="742"/>
      <c r="C19" s="167">
        <v>-1.053914879200347E-2</v>
      </c>
      <c r="D19" s="167">
        <v>-0.14235510326977985</v>
      </c>
      <c r="E19" s="167">
        <v>4.8334647231231598E-2</v>
      </c>
      <c r="F19" s="167">
        <v>-0.42987587216697287</v>
      </c>
      <c r="G19" s="167">
        <v>-0.11603722326795407</v>
      </c>
      <c r="H19" s="167">
        <v>-0.47851055952401833</v>
      </c>
      <c r="I19" s="167">
        <v>-0.42987587216697287</v>
      </c>
      <c r="J19" s="167">
        <v>-0.47825795933107629</v>
      </c>
      <c r="K19" s="167">
        <v>2.4301287640436105E-2</v>
      </c>
      <c r="L19" s="87"/>
    </row>
    <row r="20" spans="1:13" ht="27.75" customHeight="1">
      <c r="A20" s="742" t="s">
        <v>55</v>
      </c>
      <c r="B20" s="742"/>
      <c r="C20" s="163">
        <v>253621.92233000003</v>
      </c>
      <c r="D20" s="163">
        <v>13453.461670000001</v>
      </c>
      <c r="E20" s="163">
        <v>2882.7997300000002</v>
      </c>
      <c r="F20" s="163">
        <v>177.97901999999999</v>
      </c>
      <c r="G20" s="163">
        <v>16514.240420000002</v>
      </c>
      <c r="H20" s="163">
        <v>20021.891179999999</v>
      </c>
      <c r="I20" s="163">
        <v>177.97901999999999</v>
      </c>
      <c r="J20" s="163">
        <v>20199.870199999998</v>
      </c>
      <c r="K20" s="163">
        <v>249936.29255000001</v>
      </c>
      <c r="L20" s="77"/>
    </row>
    <row r="21" spans="1:13" ht="20.25" customHeight="1">
      <c r="A21" s="742" t="s">
        <v>96</v>
      </c>
      <c r="B21" s="742"/>
      <c r="C21" s="167">
        <v>5.8234398132085187E-4</v>
      </c>
      <c r="D21" s="167">
        <v>0.12988609198601891</v>
      </c>
      <c r="E21" s="167">
        <v>0.11716225254398785</v>
      </c>
      <c r="F21" s="167">
        <v>-0.60699328493886529</v>
      </c>
      <c r="G21" s="167">
        <v>0.11972338719288191</v>
      </c>
      <c r="H21" s="167">
        <v>-0.38794464070201778</v>
      </c>
      <c r="I21" s="167">
        <v>-0.60699328493886529</v>
      </c>
      <c r="J21" s="167">
        <v>-0.38987465622427603</v>
      </c>
      <c r="K21" s="167">
        <v>4.0011209848603083E-2</v>
      </c>
    </row>
    <row r="22" spans="1:13" ht="24" customHeight="1">
      <c r="A22" s="751" t="s">
        <v>91</v>
      </c>
      <c r="B22" s="751"/>
      <c r="C22" s="367">
        <v>243523.37984999997</v>
      </c>
      <c r="D22" s="367">
        <v>98744.339420000004</v>
      </c>
      <c r="E22" s="367">
        <v>19851.000529999998</v>
      </c>
      <c r="F22" s="367">
        <v>674.90551000000005</v>
      </c>
      <c r="G22" s="367">
        <v>119270.24545999999</v>
      </c>
      <c r="H22" s="367">
        <v>102182.17379999999</v>
      </c>
      <c r="I22" s="367">
        <v>674.90551000000005</v>
      </c>
      <c r="J22" s="367">
        <v>102857.07930999999</v>
      </c>
      <c r="K22" s="367">
        <v>259936.54599999997</v>
      </c>
    </row>
    <row r="23" spans="1:13" ht="35.25" customHeight="1">
      <c r="A23" s="753" t="s">
        <v>92</v>
      </c>
      <c r="B23" s="753"/>
      <c r="C23" s="753"/>
      <c r="D23" s="753"/>
      <c r="E23" s="753"/>
      <c r="F23" s="753"/>
      <c r="G23" s="753"/>
      <c r="H23" s="753"/>
      <c r="I23" s="753"/>
      <c r="J23" s="753"/>
      <c r="K23" s="753"/>
    </row>
    <row r="24" spans="1:13" ht="42.75" customHeight="1">
      <c r="A24" s="754" t="s">
        <v>93</v>
      </c>
      <c r="B24" s="754"/>
      <c r="C24" s="754"/>
      <c r="D24" s="754"/>
      <c r="E24" s="754"/>
      <c r="F24" s="754"/>
      <c r="G24" s="754"/>
      <c r="H24" s="754"/>
      <c r="I24" s="754"/>
      <c r="J24" s="754"/>
      <c r="K24" s="754"/>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3" t="s">
        <v>312</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15" t="s">
        <v>668</v>
      </c>
      <c r="G1" s="353" t="str">
        <f>Naslovnica!A20</f>
        <v>Lipanj 2016.</v>
      </c>
    </row>
    <row r="2" spans="1:8" ht="12.75" customHeight="1">
      <c r="A2" s="114" t="s">
        <v>650</v>
      </c>
      <c r="G2" s="113" t="str">
        <f>Naslovnica!A24</f>
        <v>June 2016</v>
      </c>
    </row>
    <row r="3" spans="1:8" ht="12.75" customHeight="1">
      <c r="E3" s="744" t="s">
        <v>451</v>
      </c>
      <c r="F3" s="744"/>
      <c r="G3" s="744"/>
    </row>
    <row r="4" spans="1:8" ht="21" customHeight="1">
      <c r="A4" s="368"/>
      <c r="B4" s="747" t="s">
        <v>449</v>
      </c>
      <c r="C4" s="747"/>
      <c r="D4" s="747"/>
      <c r="E4" s="747"/>
      <c r="F4" s="747"/>
      <c r="G4" s="354"/>
    </row>
    <row r="5" spans="1:8" ht="33.75" customHeight="1">
      <c r="A5" s="369" t="s">
        <v>97</v>
      </c>
      <c r="B5" s="368" t="str">
        <f>Naslovnica!A20</f>
        <v>Lipanj 2016.</v>
      </c>
      <c r="C5" s="368" t="s">
        <v>98</v>
      </c>
      <c r="D5" s="368" t="s">
        <v>99</v>
      </c>
      <c r="E5" s="368" t="s">
        <v>100</v>
      </c>
      <c r="F5" s="368" t="s">
        <v>101</v>
      </c>
      <c r="G5" s="368" t="s">
        <v>102</v>
      </c>
    </row>
    <row r="6" spans="1:8" ht="33.75" customHeight="1">
      <c r="A6" s="371" t="s">
        <v>103</v>
      </c>
      <c r="B6" s="371" t="str">
        <f>Naslovnica!A24</f>
        <v>June 2016</v>
      </c>
      <c r="C6" s="371" t="s">
        <v>1048</v>
      </c>
      <c r="D6" s="373" t="s">
        <v>104</v>
      </c>
      <c r="E6" s="373" t="s">
        <v>105</v>
      </c>
      <c r="F6" s="373" t="s">
        <v>106</v>
      </c>
      <c r="G6" s="373" t="s">
        <v>107</v>
      </c>
    </row>
    <row r="7" spans="1:8" ht="12.75" customHeight="1">
      <c r="A7" s="589" t="s">
        <v>808</v>
      </c>
      <c r="B7" s="590">
        <v>1240.05792</v>
      </c>
      <c r="C7" s="591">
        <v>-0.12839678833154375</v>
      </c>
      <c r="D7" s="590">
        <v>1201.1210900000001</v>
      </c>
      <c r="E7" s="591">
        <v>3.2417072953069094E-2</v>
      </c>
      <c r="F7" s="590">
        <v>7710.8831900000005</v>
      </c>
      <c r="G7" s="590">
        <v>26584.863009999997</v>
      </c>
      <c r="H7" s="87"/>
    </row>
    <row r="8" spans="1:8" ht="12.75" customHeight="1">
      <c r="A8" s="589" t="s">
        <v>809</v>
      </c>
      <c r="B8" s="590">
        <v>160606.42694</v>
      </c>
      <c r="C8" s="591">
        <v>-3.0823981767441708E-2</v>
      </c>
      <c r="D8" s="590">
        <v>159419.36676</v>
      </c>
      <c r="E8" s="591">
        <v>7.4461478810606231E-3</v>
      </c>
      <c r="F8" s="590">
        <v>973958.65737000015</v>
      </c>
      <c r="G8" s="590">
        <v>23005708.364839993</v>
      </c>
      <c r="H8" s="87"/>
    </row>
    <row r="9" spans="1:8" ht="12.75" customHeight="1">
      <c r="A9" s="589" t="s">
        <v>810</v>
      </c>
      <c r="B9" s="590">
        <v>3946.83788</v>
      </c>
      <c r="C9" s="591">
        <v>-2.9815085705076218E-2</v>
      </c>
      <c r="D9" s="590">
        <v>3240.29279</v>
      </c>
      <c r="E9" s="591">
        <v>0.21804976765695303</v>
      </c>
      <c r="F9" s="590">
        <v>24207.969209999996</v>
      </c>
      <c r="G9" s="590">
        <v>76516.155970000007</v>
      </c>
      <c r="H9" s="87"/>
    </row>
    <row r="10" spans="1:8" ht="12.75" customHeight="1">
      <c r="A10" s="628" t="s">
        <v>838</v>
      </c>
      <c r="B10" s="592">
        <v>165793.32274</v>
      </c>
      <c r="C10" s="593">
        <v>-3.1610848041062303E-2</v>
      </c>
      <c r="D10" s="592">
        <v>163860.78064000001</v>
      </c>
      <c r="E10" s="593">
        <v>1.1793805036519148E-2</v>
      </c>
      <c r="F10" s="592">
        <v>1005877.5097700001</v>
      </c>
      <c r="G10" s="592">
        <v>23108809.383819994</v>
      </c>
      <c r="H10" s="87"/>
    </row>
    <row r="11" spans="1:8" ht="12.75" customHeight="1">
      <c r="A11" s="589" t="s">
        <v>811</v>
      </c>
      <c r="B11" s="590">
        <v>383.49720000000002</v>
      </c>
      <c r="C11" s="591">
        <v>-0.19718008230063278</v>
      </c>
      <c r="D11" s="590">
        <v>346.63529</v>
      </c>
      <c r="E11" s="591">
        <v>0.10634205767104678</v>
      </c>
      <c r="F11" s="590">
        <v>2442.3802900000001</v>
      </c>
      <c r="G11" s="590">
        <v>8475.8580300000012</v>
      </c>
      <c r="H11" s="87"/>
    </row>
    <row r="12" spans="1:8" ht="12.75" customHeight="1">
      <c r="A12" s="589" t="s">
        <v>812</v>
      </c>
      <c r="B12" s="590">
        <v>60332.437610000001</v>
      </c>
      <c r="C12" s="591">
        <v>-3.2025081823967495E-2</v>
      </c>
      <c r="D12" s="590">
        <v>58663.464899999999</v>
      </c>
      <c r="E12" s="591">
        <v>2.8449951138157233E-2</v>
      </c>
      <c r="F12" s="590">
        <v>360910.12735000002</v>
      </c>
      <c r="G12" s="590">
        <v>7386210.0112099973</v>
      </c>
      <c r="H12" s="87"/>
    </row>
    <row r="13" spans="1:8" ht="12.75" customHeight="1">
      <c r="A13" s="589" t="s">
        <v>813</v>
      </c>
      <c r="B13" s="590">
        <v>1041.0639000000001</v>
      </c>
      <c r="C13" s="591">
        <v>-4.1669447434376915E-2</v>
      </c>
      <c r="D13" s="590">
        <v>876.08312999999998</v>
      </c>
      <c r="E13" s="591">
        <v>0.18831634162388233</v>
      </c>
      <c r="F13" s="590">
        <v>6274.1195399999997</v>
      </c>
      <c r="G13" s="590">
        <v>20419.744819999993</v>
      </c>
      <c r="H13" s="87"/>
    </row>
    <row r="14" spans="1:8" ht="12.75" customHeight="1">
      <c r="A14" s="629" t="s">
        <v>839</v>
      </c>
      <c r="B14" s="592">
        <v>61756.99871</v>
      </c>
      <c r="C14" s="593">
        <v>-3.3423828756011097E-2</v>
      </c>
      <c r="D14" s="592">
        <v>59886.183319999996</v>
      </c>
      <c r="E14" s="593">
        <v>3.1239516133518785E-2</v>
      </c>
      <c r="F14" s="592">
        <v>369626.62718000001</v>
      </c>
      <c r="G14" s="592">
        <v>7415105.6140599968</v>
      </c>
      <c r="H14" s="87"/>
    </row>
    <row r="15" spans="1:8" ht="12.75" customHeight="1">
      <c r="A15" s="589" t="s">
        <v>814</v>
      </c>
      <c r="B15" s="590">
        <v>394.11829999999998</v>
      </c>
      <c r="C15" s="591">
        <v>-0.1985324694479858</v>
      </c>
      <c r="D15" s="590">
        <v>436.64479</v>
      </c>
      <c r="E15" s="591">
        <v>-9.7393787751366562E-2</v>
      </c>
      <c r="F15" s="590">
        <v>2491.02837</v>
      </c>
      <c r="G15" s="590">
        <v>8681.9795700000013</v>
      </c>
      <c r="H15" s="87"/>
    </row>
    <row r="16" spans="1:8" ht="12.75" customHeight="1">
      <c r="A16" s="589" t="s">
        <v>815</v>
      </c>
      <c r="B16" s="590">
        <v>74951.013829999996</v>
      </c>
      <c r="C16" s="591">
        <v>-3.0793814554757507E-2</v>
      </c>
      <c r="D16" s="590">
        <v>73745.265329999995</v>
      </c>
      <c r="E16" s="591">
        <v>1.6350181867329946E-2</v>
      </c>
      <c r="F16" s="590">
        <v>448610.87371999997</v>
      </c>
      <c r="G16" s="590">
        <v>10180726.476639993</v>
      </c>
      <c r="H16" s="87"/>
    </row>
    <row r="17" spans="1:9" ht="12.75" customHeight="1">
      <c r="A17" s="589" t="s">
        <v>816</v>
      </c>
      <c r="B17" s="590">
        <v>1589.2141999999999</v>
      </c>
      <c r="C17" s="591">
        <v>-5.4476246278059942E-2</v>
      </c>
      <c r="D17" s="590">
        <v>1321.7079799999999</v>
      </c>
      <c r="E17" s="591">
        <v>0.2023943443240768</v>
      </c>
      <c r="F17" s="590">
        <v>9607.1554099999994</v>
      </c>
      <c r="G17" s="590">
        <v>31062.87487</v>
      </c>
      <c r="H17" s="87"/>
    </row>
    <row r="18" spans="1:9" ht="12.75" customHeight="1">
      <c r="A18" s="628" t="s">
        <v>840</v>
      </c>
      <c r="B18" s="592">
        <v>76934.34633</v>
      </c>
      <c r="C18" s="593">
        <v>-3.2331954537473728E-2</v>
      </c>
      <c r="D18" s="592">
        <v>75503.618100000007</v>
      </c>
      <c r="E18" s="593">
        <v>1.8949134703784391E-2</v>
      </c>
      <c r="F18" s="592">
        <v>460709.0575</v>
      </c>
      <c r="G18" s="592">
        <v>10220471.331079993</v>
      </c>
      <c r="H18" s="87"/>
    </row>
    <row r="19" spans="1:9" ht="12.75" customHeight="1">
      <c r="A19" s="589" t="s">
        <v>817</v>
      </c>
      <c r="B19" s="590">
        <v>686.02257999999995</v>
      </c>
      <c r="C19" s="591">
        <v>-0.10245282802375556</v>
      </c>
      <c r="D19" s="590">
        <v>668.64690000000007</v>
      </c>
      <c r="E19" s="591">
        <v>2.5986331500228107E-2</v>
      </c>
      <c r="F19" s="590">
        <v>4294.2930299999998</v>
      </c>
      <c r="G19" s="590">
        <v>15077.03292</v>
      </c>
      <c r="H19" s="87"/>
    </row>
    <row r="20" spans="1:9" ht="12.75" customHeight="1">
      <c r="A20" s="589" t="s">
        <v>818</v>
      </c>
      <c r="B20" s="590">
        <v>127473.38470000001</v>
      </c>
      <c r="C20" s="591">
        <v>-1.903848537519446E-2</v>
      </c>
      <c r="D20" s="590">
        <v>126276.00745</v>
      </c>
      <c r="E20" s="591">
        <v>9.482222903461025E-3</v>
      </c>
      <c r="F20" s="590">
        <v>770483.43369000009</v>
      </c>
      <c r="G20" s="590">
        <v>17815052.180100001</v>
      </c>
      <c r="H20" s="87"/>
    </row>
    <row r="21" spans="1:9" ht="12.75" customHeight="1">
      <c r="A21" s="589" t="s">
        <v>819</v>
      </c>
      <c r="B21" s="590">
        <v>3530.9713299999999</v>
      </c>
      <c r="C21" s="591">
        <v>1.8547852180570173E-2</v>
      </c>
      <c r="D21" s="590">
        <v>2863.1749599999998</v>
      </c>
      <c r="E21" s="591">
        <v>0.23323631260033095</v>
      </c>
      <c r="F21" s="590">
        <v>20997.071799999998</v>
      </c>
      <c r="G21" s="590">
        <v>67284.957810000022</v>
      </c>
      <c r="H21" s="87"/>
    </row>
    <row r="22" spans="1:9" ht="12.75" customHeight="1">
      <c r="A22" s="628" t="s">
        <v>841</v>
      </c>
      <c r="B22" s="592">
        <v>131690.37861000001</v>
      </c>
      <c r="C22" s="593">
        <v>-1.8542553146064577E-2</v>
      </c>
      <c r="D22" s="592">
        <v>129807.82931000002</v>
      </c>
      <c r="E22" s="593">
        <v>1.4502586708419541E-2</v>
      </c>
      <c r="F22" s="592">
        <v>795774.79852000007</v>
      </c>
      <c r="G22" s="592">
        <v>17897414.17083</v>
      </c>
      <c r="H22" s="87"/>
    </row>
    <row r="23" spans="1:9" ht="12.75" customHeight="1">
      <c r="A23" s="596" t="s">
        <v>860</v>
      </c>
      <c r="B23" s="597">
        <v>2703.6959999999999</v>
      </c>
      <c r="C23" s="598">
        <v>-0.14345022182603329</v>
      </c>
      <c r="D23" s="590">
        <v>2653.0480700000003</v>
      </c>
      <c r="E23" s="591">
        <v>1.9090468270331652E-2</v>
      </c>
      <c r="F23" s="597">
        <v>16938.584880000002</v>
      </c>
      <c r="G23" s="597">
        <v>58819.733529999998</v>
      </c>
      <c r="H23" s="87"/>
      <c r="I23" s="330"/>
    </row>
    <row r="24" spans="1:9" ht="12.75" customHeight="1">
      <c r="A24" s="596" t="s">
        <v>861</v>
      </c>
      <c r="B24" s="597">
        <v>423363.26308</v>
      </c>
      <c r="C24" s="598">
        <v>-2.7472526285584123E-2</v>
      </c>
      <c r="D24" s="597">
        <v>418104.10444000002</v>
      </c>
      <c r="E24" s="598">
        <v>1.2578586491141932E-2</v>
      </c>
      <c r="F24" s="597">
        <v>2553963.0921300002</v>
      </c>
      <c r="G24" s="597">
        <v>58387697.032789983</v>
      </c>
      <c r="H24" s="87"/>
      <c r="I24" s="330"/>
    </row>
    <row r="25" spans="1:9" ht="12.75" customHeight="1">
      <c r="A25" s="596" t="s">
        <v>862</v>
      </c>
      <c r="B25" s="597">
        <v>10108.087310000001</v>
      </c>
      <c r="C25" s="598">
        <v>-1.8814135650639351E-2</v>
      </c>
      <c r="D25" s="590">
        <v>8301.2588599999999</v>
      </c>
      <c r="E25" s="591">
        <v>0.21765716266315793</v>
      </c>
      <c r="F25" s="597">
        <v>61086.315959999993</v>
      </c>
      <c r="G25" s="597">
        <v>195283.73347000004</v>
      </c>
      <c r="H25" s="87"/>
      <c r="I25" s="330"/>
    </row>
    <row r="26" spans="1:9" ht="22.5" customHeight="1">
      <c r="A26" s="630" t="s">
        <v>863</v>
      </c>
      <c r="B26" s="594">
        <v>436175.04638999997</v>
      </c>
      <c r="C26" s="595">
        <v>-2.8089497899361493E-2</v>
      </c>
      <c r="D26" s="594">
        <v>429058.41137000005</v>
      </c>
      <c r="E26" s="595">
        <v>1.6586634433470814E-2</v>
      </c>
      <c r="F26" s="594">
        <v>2631987.99297</v>
      </c>
      <c r="G26" s="594">
        <v>58641800.499789983</v>
      </c>
      <c r="I26" s="330"/>
    </row>
    <row r="27" spans="1:9" ht="21.75" customHeight="1">
      <c r="A27" s="756" t="s">
        <v>113</v>
      </c>
      <c r="B27" s="756"/>
      <c r="C27" s="756"/>
      <c r="D27" s="756"/>
      <c r="E27" s="756"/>
      <c r="F27" s="756"/>
      <c r="G27" s="756"/>
    </row>
    <row r="28" spans="1:9" ht="21" customHeight="1">
      <c r="A28" s="757" t="s">
        <v>114</v>
      </c>
      <c r="B28" s="757"/>
      <c r="C28" s="757"/>
      <c r="D28" s="757"/>
      <c r="E28" s="757"/>
      <c r="F28" s="757"/>
      <c r="G28" s="757"/>
    </row>
    <row r="29" spans="1:9" ht="12.75" customHeight="1"/>
    <row r="30" spans="1:9" ht="12.75" customHeight="1">
      <c r="A30" s="515" t="s">
        <v>768</v>
      </c>
      <c r="G30" s="353" t="str">
        <f>Naslovnica!A20</f>
        <v>Lipanj 2016.</v>
      </c>
    </row>
    <row r="31" spans="1:9" ht="12.75" customHeight="1">
      <c r="A31" s="114" t="s">
        <v>450</v>
      </c>
      <c r="G31" s="113" t="str">
        <f>Naslovnica!A24</f>
        <v>June 2016</v>
      </c>
    </row>
    <row r="32" spans="1:9" ht="12.75" customHeight="1">
      <c r="D32" s="744" t="s">
        <v>451</v>
      </c>
      <c r="E32" s="744"/>
      <c r="F32" s="744"/>
    </row>
    <row r="33" spans="1:8" ht="25.5" customHeight="1">
      <c r="A33" s="368"/>
      <c r="B33" s="747" t="s">
        <v>115</v>
      </c>
      <c r="C33" s="747"/>
      <c r="D33" s="747"/>
      <c r="E33" s="747"/>
      <c r="F33" s="747"/>
    </row>
    <row r="34" spans="1:8" ht="33.75" customHeight="1">
      <c r="A34" s="368" t="s">
        <v>97</v>
      </c>
      <c r="B34" s="368" t="str">
        <f>Naslovnica!A20</f>
        <v>Lipanj 2016.</v>
      </c>
      <c r="C34" s="368" t="s">
        <v>98</v>
      </c>
      <c r="D34" s="368" t="s">
        <v>99</v>
      </c>
      <c r="E34" s="368" t="s">
        <v>100</v>
      </c>
      <c r="F34" s="368" t="s">
        <v>101</v>
      </c>
    </row>
    <row r="35" spans="1:8" ht="33.75" customHeight="1">
      <c r="A35" s="371" t="s">
        <v>103</v>
      </c>
      <c r="B35" s="371" t="str">
        <f>Naslovnica!A24</f>
        <v>June 2016</v>
      </c>
      <c r="C35" s="371" t="s">
        <v>1048</v>
      </c>
      <c r="D35" s="373" t="s">
        <v>104</v>
      </c>
      <c r="E35" s="373" t="s">
        <v>105</v>
      </c>
      <c r="F35" s="373" t="s">
        <v>106</v>
      </c>
    </row>
    <row r="36" spans="1:8" ht="12.75" customHeight="1">
      <c r="A36" s="589" t="s">
        <v>808</v>
      </c>
      <c r="B36" s="590">
        <v>6.6159799999999995</v>
      </c>
      <c r="C36" s="591">
        <v>-0.1244024584566356</v>
      </c>
      <c r="D36" s="590">
        <v>6.4331499999999995</v>
      </c>
      <c r="E36" s="591">
        <v>2.8419980880284162E-2</v>
      </c>
      <c r="F36" s="590">
        <v>41.099429999999991</v>
      </c>
      <c r="G36" s="87"/>
      <c r="H36" s="87"/>
    </row>
    <row r="37" spans="1:8" ht="12.75" customHeight="1">
      <c r="A37" s="589" t="s">
        <v>809</v>
      </c>
      <c r="B37" s="590">
        <v>824.06106000000011</v>
      </c>
      <c r="C37" s="591">
        <v>-3.0603793919143397E-2</v>
      </c>
      <c r="D37" s="590">
        <v>818.02773999999999</v>
      </c>
      <c r="E37" s="591">
        <v>7.3754467055116213E-3</v>
      </c>
      <c r="F37" s="590">
        <v>4992.2813499999993</v>
      </c>
      <c r="G37" s="87"/>
      <c r="H37" s="87"/>
    </row>
    <row r="38" spans="1:8" ht="12.75" customHeight="1">
      <c r="A38" s="589" t="s">
        <v>810</v>
      </c>
      <c r="B38" s="590">
        <v>19.890509999999999</v>
      </c>
      <c r="C38" s="591">
        <v>-2.9696667247175155E-2</v>
      </c>
      <c r="D38" s="590">
        <v>16.329989999999999</v>
      </c>
      <c r="E38" s="591">
        <v>0.21803565097100491</v>
      </c>
      <c r="F38" s="590">
        <v>122.00664</v>
      </c>
      <c r="G38" s="87"/>
      <c r="H38" s="87"/>
    </row>
    <row r="39" spans="1:8" ht="12.75" customHeight="1">
      <c r="A39" s="628" t="s">
        <v>838</v>
      </c>
      <c r="B39" s="592">
        <v>850.5675500000001</v>
      </c>
      <c r="C39" s="593">
        <v>-3.1389716346244372E-2</v>
      </c>
      <c r="D39" s="592">
        <v>840.7908799999999</v>
      </c>
      <c r="E39" s="593">
        <v>1.1627944870191973E-2</v>
      </c>
      <c r="F39" s="592">
        <v>5155.3874199999991</v>
      </c>
      <c r="G39" s="87"/>
      <c r="H39" s="87"/>
    </row>
    <row r="40" spans="1:8" ht="12.75" customHeight="1">
      <c r="A40" s="589" t="s">
        <v>811</v>
      </c>
      <c r="B40" s="590">
        <v>3.0927199999999999</v>
      </c>
      <c r="C40" s="591">
        <v>-0.19718404917530652</v>
      </c>
      <c r="D40" s="590">
        <v>2.7952399999999997</v>
      </c>
      <c r="E40" s="591">
        <v>0.10642377756471724</v>
      </c>
      <c r="F40" s="590">
        <v>19.696280000000002</v>
      </c>
      <c r="G40" s="87"/>
      <c r="H40" s="87"/>
    </row>
    <row r="41" spans="1:8" ht="12.75" customHeight="1">
      <c r="A41" s="589" t="s">
        <v>812</v>
      </c>
      <c r="B41" s="590">
        <v>486.55628999999999</v>
      </c>
      <c r="C41" s="591">
        <v>-3.2029684861547919E-2</v>
      </c>
      <c r="D41" s="590">
        <v>473.06671</v>
      </c>
      <c r="E41" s="591">
        <v>2.8515174952809488E-2</v>
      </c>
      <c r="F41" s="590">
        <v>2910.5164799999998</v>
      </c>
      <c r="G41" s="87"/>
      <c r="H41" s="87"/>
    </row>
    <row r="42" spans="1:8" ht="12.75" customHeight="1">
      <c r="A42" s="589" t="s">
        <v>813</v>
      </c>
      <c r="B42" s="590">
        <v>8.3956900000000001</v>
      </c>
      <c r="C42" s="591">
        <v>-4.1659009320084692E-2</v>
      </c>
      <c r="D42" s="590">
        <v>7.06494</v>
      </c>
      <c r="E42" s="591">
        <v>0.18835970298403101</v>
      </c>
      <c r="F42" s="590">
        <v>50.596490000000003</v>
      </c>
      <c r="G42" s="87"/>
      <c r="H42" s="87"/>
    </row>
    <row r="43" spans="1:8" ht="12.75" customHeight="1">
      <c r="A43" s="629" t="s">
        <v>839</v>
      </c>
      <c r="B43" s="592">
        <v>498.04469999999998</v>
      </c>
      <c r="C43" s="593">
        <v>-3.3428157553372272E-2</v>
      </c>
      <c r="D43" s="592">
        <v>482.92688999999996</v>
      </c>
      <c r="E43" s="593">
        <v>3.1304552123821522E-2</v>
      </c>
      <c r="F43" s="592">
        <v>2980.8092499999998</v>
      </c>
      <c r="G43" s="87"/>
      <c r="H43" s="87"/>
    </row>
    <row r="44" spans="1:8" ht="12.75" customHeight="1">
      <c r="A44" s="589" t="s">
        <v>814</v>
      </c>
      <c r="B44" s="590">
        <v>3.17842</v>
      </c>
      <c r="C44" s="591">
        <v>-0.19849403362955043</v>
      </c>
      <c r="D44" s="590">
        <v>3.5212600000000003</v>
      </c>
      <c r="E44" s="591">
        <v>-9.7362875788780223E-2</v>
      </c>
      <c r="F44" s="590">
        <v>20.088669999999997</v>
      </c>
      <c r="G44" s="87"/>
      <c r="H44" s="87"/>
    </row>
    <row r="45" spans="1:8" ht="12.75" customHeight="1">
      <c r="A45" s="589" t="s">
        <v>815</v>
      </c>
      <c r="B45" s="590">
        <v>604.45245999999997</v>
      </c>
      <c r="C45" s="591">
        <v>-3.0786066581399037E-2</v>
      </c>
      <c r="D45" s="590">
        <v>594.69110000000001</v>
      </c>
      <c r="E45" s="591">
        <v>1.6414168633093664E-2</v>
      </c>
      <c r="F45" s="590">
        <v>3617.7594800000006</v>
      </c>
      <c r="G45" s="87"/>
      <c r="H45" s="87"/>
    </row>
    <row r="46" spans="1:8" ht="12.75" customHeight="1">
      <c r="A46" s="589" t="s">
        <v>816</v>
      </c>
      <c r="B46" s="590">
        <v>12.81629</v>
      </c>
      <c r="C46" s="591">
        <v>-5.448537532377748E-2</v>
      </c>
      <c r="D46" s="590">
        <v>10.658430000000001</v>
      </c>
      <c r="E46" s="591">
        <v>0.20245570876761393</v>
      </c>
      <c r="F46" s="590">
        <v>77.477260000000015</v>
      </c>
      <c r="G46" s="87"/>
      <c r="H46" s="87"/>
    </row>
    <row r="47" spans="1:8" ht="12.75" customHeight="1">
      <c r="A47" s="628" t="s">
        <v>840</v>
      </c>
      <c r="B47" s="592">
        <v>617.26874999999995</v>
      </c>
      <c r="C47" s="593">
        <v>-3.7281534076664097E-2</v>
      </c>
      <c r="D47" s="592">
        <v>608.87078999999994</v>
      </c>
      <c r="E47" s="593">
        <v>1.3792680052856556E-2</v>
      </c>
      <c r="F47" s="592">
        <v>3715.3254100000008</v>
      </c>
      <c r="G47" s="87"/>
      <c r="H47" s="87"/>
    </row>
    <row r="48" spans="1:8" ht="12.75" customHeight="1">
      <c r="A48" s="589" t="s">
        <v>817</v>
      </c>
      <c r="B48" s="590">
        <v>5.5324399999999994</v>
      </c>
      <c r="C48" s="591">
        <v>-0.10248273892955415</v>
      </c>
      <c r="D48" s="590">
        <v>5.3922100000000004</v>
      </c>
      <c r="E48" s="591">
        <v>2.6006034631440349E-2</v>
      </c>
      <c r="F48" s="590">
        <v>34.631730000000005</v>
      </c>
      <c r="G48" s="87"/>
      <c r="H48" s="87"/>
    </row>
    <row r="49" spans="1:8" ht="12.75" customHeight="1">
      <c r="A49" s="589" t="s">
        <v>818</v>
      </c>
      <c r="B49" s="590">
        <v>1028.0237400000001</v>
      </c>
      <c r="C49" s="591">
        <v>-1.9039657039755534E-2</v>
      </c>
      <c r="D49" s="590">
        <v>1018.309</v>
      </c>
      <c r="E49" s="591">
        <v>9.540070842936791E-3</v>
      </c>
      <c r="F49" s="590">
        <v>6213.4753700000001</v>
      </c>
      <c r="G49" s="87"/>
      <c r="H49" s="87"/>
    </row>
    <row r="50" spans="1:8" ht="12.75" customHeight="1">
      <c r="A50" s="589" t="s">
        <v>819</v>
      </c>
      <c r="B50" s="590">
        <v>28.475290000000001</v>
      </c>
      <c r="C50" s="591">
        <v>1.8538463161833271E-2</v>
      </c>
      <c r="D50" s="590">
        <v>23.08915</v>
      </c>
      <c r="E50" s="591">
        <v>0.23327580270386744</v>
      </c>
      <c r="F50" s="590">
        <v>169.32900000000001</v>
      </c>
      <c r="G50" s="87"/>
      <c r="H50" s="87"/>
    </row>
    <row r="51" spans="1:8" ht="12.75" customHeight="1">
      <c r="A51" s="628" t="s">
        <v>841</v>
      </c>
      <c r="B51" s="592">
        <v>1062.0314700000001</v>
      </c>
      <c r="C51" s="593">
        <v>-1.854412395520208E-2</v>
      </c>
      <c r="D51" s="592">
        <v>1046.79036</v>
      </c>
      <c r="E51" s="593">
        <v>1.4559849404803616E-2</v>
      </c>
      <c r="F51" s="592">
        <v>6417.4360999999999</v>
      </c>
      <c r="G51" s="87"/>
      <c r="H51" s="87"/>
    </row>
    <row r="52" spans="1:8" ht="12.75" customHeight="1">
      <c r="A52" s="596" t="s">
        <v>860</v>
      </c>
      <c r="B52" s="597">
        <v>18.419559999999997</v>
      </c>
      <c r="C52" s="591">
        <v>-0.14478861102366897</v>
      </c>
      <c r="D52" s="590">
        <v>18.141860000000001</v>
      </c>
      <c r="E52" s="591">
        <v>1.5307140502682516E-2</v>
      </c>
      <c r="F52" s="597">
        <v>115.51611</v>
      </c>
      <c r="G52" s="87"/>
      <c r="H52" s="87"/>
    </row>
    <row r="53" spans="1:8" ht="12.75" customHeight="1">
      <c r="A53" s="596" t="s">
        <v>861</v>
      </c>
      <c r="B53" s="597">
        <v>2943.0935500000001</v>
      </c>
      <c r="C53" s="598">
        <v>-2.6871257830527708E-2</v>
      </c>
      <c r="D53" s="597">
        <v>2904.0945499999998</v>
      </c>
      <c r="E53" s="598">
        <v>1.3428970485826728E-2</v>
      </c>
      <c r="F53" s="597">
        <v>17734.03268</v>
      </c>
      <c r="G53" s="77"/>
      <c r="H53" s="77"/>
    </row>
    <row r="54" spans="1:8" ht="12.75" customHeight="1">
      <c r="A54" s="596" t="s">
        <v>862</v>
      </c>
      <c r="B54" s="597">
        <v>69.577780000000004</v>
      </c>
      <c r="C54" s="591">
        <v>-1.6870853572102718E-2</v>
      </c>
      <c r="D54" s="590">
        <v>57.142510000000001</v>
      </c>
      <c r="E54" s="591">
        <v>0.21761854703267328</v>
      </c>
      <c r="F54" s="597">
        <v>419.40939000000003</v>
      </c>
    </row>
    <row r="55" spans="1:8" ht="22.5" customHeight="1">
      <c r="A55" s="630" t="s">
        <v>863</v>
      </c>
      <c r="B55" s="594">
        <v>3031.0908899999999</v>
      </c>
      <c r="C55" s="595">
        <v>-2.7459051558634876E-2</v>
      </c>
      <c r="D55" s="594">
        <v>2979.3789200000001</v>
      </c>
      <c r="E55" s="595">
        <v>1.7356627467848176E-2</v>
      </c>
      <c r="F55" s="594">
        <v>18268.958180000001</v>
      </c>
    </row>
    <row r="56" spans="1:8" ht="24.75" customHeight="1">
      <c r="A56" s="755" t="s">
        <v>116</v>
      </c>
      <c r="B56" s="755"/>
      <c r="C56" s="755"/>
      <c r="D56" s="755"/>
      <c r="E56" s="755"/>
      <c r="F56" s="755"/>
    </row>
    <row r="57" spans="1:8">
      <c r="A57" s="585" t="s">
        <v>117</v>
      </c>
      <c r="B57" s="584"/>
      <c r="C57" s="584"/>
      <c r="D57" s="584"/>
      <c r="E57" s="584"/>
      <c r="F57" s="584"/>
    </row>
    <row r="58" spans="1:8" ht="12.75" customHeight="1">
      <c r="A58" s="27" t="s">
        <v>452</v>
      </c>
    </row>
    <row r="59" spans="1:8" ht="12.75" customHeight="1"/>
    <row r="60" spans="1:8" ht="12.75" customHeight="1">
      <c r="A60" s="73" t="s">
        <v>312</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52" t="s">
        <v>310</v>
      </c>
      <c r="G1" s="353" t="str">
        <f>Naslovnica!A20</f>
        <v>Lipanj 2016.</v>
      </c>
    </row>
    <row r="2" spans="1:8" ht="12.75" customHeight="1">
      <c r="A2" s="112" t="s">
        <v>119</v>
      </c>
      <c r="G2" s="113" t="str">
        <f>Naslovnica!A24</f>
        <v>June 2016</v>
      </c>
    </row>
    <row r="3" spans="1:8" ht="12.75" customHeight="1">
      <c r="E3" s="758" t="s">
        <v>453</v>
      </c>
      <c r="F3" s="758"/>
      <c r="G3" s="758"/>
    </row>
    <row r="4" spans="1:8" ht="16.5" customHeight="1">
      <c r="A4" s="759" t="s">
        <v>454</v>
      </c>
      <c r="B4" s="760" t="s">
        <v>455</v>
      </c>
      <c r="C4" s="760"/>
      <c r="D4" s="760"/>
      <c r="E4" s="760"/>
      <c r="F4" s="760"/>
      <c r="G4" s="760"/>
    </row>
    <row r="5" spans="1:8" ht="12.75" customHeight="1">
      <c r="A5" s="759"/>
      <c r="B5" s="764" t="str">
        <f>Naslovnica!A20</f>
        <v>Lipanj 2016.</v>
      </c>
      <c r="C5" s="764"/>
      <c r="D5" s="765" t="str">
        <f>'5 Tablica 3,4'!A8</f>
        <v>Svibanj 2016.</v>
      </c>
      <c r="E5" s="764"/>
      <c r="F5" s="766" t="s">
        <v>124</v>
      </c>
      <c r="G5" s="766"/>
    </row>
    <row r="6" spans="1:8" ht="12.75" customHeight="1">
      <c r="A6" s="759"/>
      <c r="B6" s="761" t="str">
        <f>Naslovnica!A24</f>
        <v>June 2016</v>
      </c>
      <c r="C6" s="761"/>
      <c r="D6" s="762" t="str">
        <f>'5 Tablica 3,4'!B8</f>
        <v>May 2016</v>
      </c>
      <c r="E6" s="761"/>
      <c r="F6" s="763" t="s">
        <v>125</v>
      </c>
      <c r="G6" s="763"/>
    </row>
    <row r="7" spans="1:8" ht="12.75" customHeight="1">
      <c r="A7" s="759"/>
      <c r="B7" s="374" t="s">
        <v>120</v>
      </c>
      <c r="C7" s="374" t="s">
        <v>121</v>
      </c>
      <c r="D7" s="374" t="s">
        <v>120</v>
      </c>
      <c r="E7" s="374" t="s">
        <v>121</v>
      </c>
      <c r="F7" s="641" t="s">
        <v>1044</v>
      </c>
      <c r="G7" s="641" t="s">
        <v>1040</v>
      </c>
    </row>
    <row r="8" spans="1:8" ht="12.75" customHeight="1">
      <c r="A8" s="759"/>
      <c r="B8" s="375" t="s">
        <v>122</v>
      </c>
      <c r="C8" s="375" t="s">
        <v>123</v>
      </c>
      <c r="D8" s="375" t="s">
        <v>122</v>
      </c>
      <c r="E8" s="375" t="s">
        <v>123</v>
      </c>
      <c r="F8" s="640" t="s">
        <v>122</v>
      </c>
      <c r="G8" s="640" t="s">
        <v>1041</v>
      </c>
    </row>
    <row r="9" spans="1:8" ht="12.75" customHeight="1">
      <c r="A9" s="169" t="s">
        <v>808</v>
      </c>
      <c r="B9" s="586">
        <v>207760.45131999999</v>
      </c>
      <c r="C9" s="587">
        <v>2.7058500274972025E-3</v>
      </c>
      <c r="D9" s="586">
        <v>206489.29512999998</v>
      </c>
      <c r="E9" s="587">
        <v>2.6971773998251776E-3</v>
      </c>
      <c r="F9" s="586">
        <v>1271.1561900000088</v>
      </c>
      <c r="G9" s="587">
        <v>6.156039174813996E-3</v>
      </c>
      <c r="H9" s="87"/>
    </row>
    <row r="10" spans="1:8" ht="12.75" customHeight="1">
      <c r="A10" s="169" t="s">
        <v>809</v>
      </c>
      <c r="B10" s="586">
        <v>29639221.72744</v>
      </c>
      <c r="C10" s="587">
        <v>0.38601807233592994</v>
      </c>
      <c r="D10" s="586">
        <v>29481457.988060001</v>
      </c>
      <c r="E10" s="587">
        <v>0.38508883547318684</v>
      </c>
      <c r="F10" s="586">
        <v>157763.7393799983</v>
      </c>
      <c r="G10" s="587">
        <v>5.3512868815338999E-3</v>
      </c>
      <c r="H10" s="87"/>
    </row>
    <row r="11" spans="1:8" ht="12.75" customHeight="1">
      <c r="A11" s="169" t="s">
        <v>810</v>
      </c>
      <c r="B11" s="586">
        <v>990776.91080999991</v>
      </c>
      <c r="C11" s="587">
        <v>1.2903773140296197E-2</v>
      </c>
      <c r="D11" s="586">
        <v>967720.84960000007</v>
      </c>
      <c r="E11" s="587">
        <v>1.2640436412151455E-2</v>
      </c>
      <c r="F11" s="586">
        <v>23056.06120999984</v>
      </c>
      <c r="G11" s="587">
        <v>2.3825115703076858E-2</v>
      </c>
      <c r="H11" s="87"/>
    </row>
    <row r="12" spans="1:8" ht="12.75" customHeight="1">
      <c r="A12" s="628" t="s">
        <v>838</v>
      </c>
      <c r="B12" s="602">
        <v>30837759.089570001</v>
      </c>
      <c r="C12" s="603">
        <v>0.40162769550372335</v>
      </c>
      <c r="D12" s="602">
        <v>30655668.132789999</v>
      </c>
      <c r="E12" s="603">
        <v>0.40042644928516341</v>
      </c>
      <c r="F12" s="602">
        <v>182090.95677999815</v>
      </c>
      <c r="G12" s="603">
        <v>5.9398789154176974E-3</v>
      </c>
      <c r="H12" s="87"/>
    </row>
    <row r="13" spans="1:8" ht="12.75" customHeight="1">
      <c r="A13" s="169" t="s">
        <v>811</v>
      </c>
      <c r="B13" s="586">
        <v>59894.745699999999</v>
      </c>
      <c r="C13" s="587">
        <v>7.8006279958288524E-4</v>
      </c>
      <c r="D13" s="586">
        <v>59765.675210000001</v>
      </c>
      <c r="E13" s="587">
        <v>7.8066336736835505E-4</v>
      </c>
      <c r="F13" s="586">
        <v>129.07048999999824</v>
      </c>
      <c r="G13" s="587">
        <v>2.1596089987518815E-3</v>
      </c>
      <c r="H13" s="87"/>
    </row>
    <row r="14" spans="1:8" ht="12.75" customHeight="1">
      <c r="A14" s="169" t="s">
        <v>812</v>
      </c>
      <c r="B14" s="586">
        <v>9933108.8875500001</v>
      </c>
      <c r="C14" s="587">
        <v>0.12936775399622227</v>
      </c>
      <c r="D14" s="586">
        <v>9940617.1782900002</v>
      </c>
      <c r="E14" s="587">
        <v>0.12984502647809351</v>
      </c>
      <c r="F14" s="586">
        <v>-7508.290740000084</v>
      </c>
      <c r="G14" s="587">
        <v>-7.5531434370070688E-4</v>
      </c>
      <c r="H14" s="87"/>
    </row>
    <row r="15" spans="1:8" ht="12.75" customHeight="1">
      <c r="A15" s="169" t="s">
        <v>813</v>
      </c>
      <c r="B15" s="586">
        <v>265813.04456000001</v>
      </c>
      <c r="C15" s="587">
        <v>3.46192082931114E-3</v>
      </c>
      <c r="D15" s="586">
        <v>257248.84986000002</v>
      </c>
      <c r="E15" s="587">
        <v>3.3602022009740799E-3</v>
      </c>
      <c r="F15" s="586">
        <v>8564.1946999999927</v>
      </c>
      <c r="G15" s="587">
        <v>3.3291479066517887E-2</v>
      </c>
      <c r="H15" s="87"/>
    </row>
    <row r="16" spans="1:8" ht="12.75" customHeight="1">
      <c r="A16" s="624" t="s">
        <v>839</v>
      </c>
      <c r="B16" s="602">
        <v>10258816.67781</v>
      </c>
      <c r="C16" s="603">
        <v>0.1336097376251163</v>
      </c>
      <c r="D16" s="602">
        <v>10257631.703359999</v>
      </c>
      <c r="E16" s="603">
        <v>0.13398589204643593</v>
      </c>
      <c r="F16" s="602">
        <v>1184.9744499999069</v>
      </c>
      <c r="G16" s="603">
        <v>1.1552125132483961E-4</v>
      </c>
      <c r="H16" s="87"/>
    </row>
    <row r="17" spans="1:8" ht="12.75" customHeight="1">
      <c r="A17" s="169" t="s">
        <v>814</v>
      </c>
      <c r="B17" s="586">
        <v>57867.764380000001</v>
      </c>
      <c r="C17" s="587">
        <v>7.5366361039355028E-4</v>
      </c>
      <c r="D17" s="586">
        <v>58093.561580000001</v>
      </c>
      <c r="E17" s="587">
        <v>7.5882210392689544E-4</v>
      </c>
      <c r="F17" s="586">
        <v>-225.79720000000088</v>
      </c>
      <c r="G17" s="587">
        <v>-3.8867852797948711E-3</v>
      </c>
      <c r="H17" s="87"/>
    </row>
    <row r="18" spans="1:8" ht="12.75" customHeight="1">
      <c r="A18" s="169" t="s">
        <v>815</v>
      </c>
      <c r="B18" s="586">
        <v>11885954.4048</v>
      </c>
      <c r="C18" s="587">
        <v>0.15480140637316062</v>
      </c>
      <c r="D18" s="586">
        <v>11906035.047780002</v>
      </c>
      <c r="E18" s="587">
        <v>0.15551745010404258</v>
      </c>
      <c r="F18" s="586">
        <v>-20080.642980001867</v>
      </c>
      <c r="G18" s="587">
        <v>-1.6865936392272004E-3</v>
      </c>
      <c r="H18" s="87"/>
    </row>
    <row r="19" spans="1:8" ht="12.75" customHeight="1">
      <c r="A19" s="169" t="s">
        <v>816</v>
      </c>
      <c r="B19" s="586">
        <v>371296.44620999997</v>
      </c>
      <c r="C19" s="587">
        <v>4.8357254366930011E-3</v>
      </c>
      <c r="D19" s="586">
        <v>360432.77217000001</v>
      </c>
      <c r="E19" s="587">
        <v>4.7079977034219693E-3</v>
      </c>
      <c r="F19" s="586">
        <v>10863.674039999954</v>
      </c>
      <c r="G19" s="587">
        <v>3.014063891747348E-2</v>
      </c>
      <c r="H19" s="87"/>
    </row>
    <row r="20" spans="1:8" ht="12.75" customHeight="1">
      <c r="A20" s="628" t="s">
        <v>840</v>
      </c>
      <c r="B20" s="602">
        <v>12315118.615390001</v>
      </c>
      <c r="C20" s="603">
        <v>0.1603907954202472</v>
      </c>
      <c r="D20" s="602">
        <v>12324561.381530002</v>
      </c>
      <c r="E20" s="603">
        <v>0.16098426991139145</v>
      </c>
      <c r="F20" s="602">
        <v>-9442.7661400019133</v>
      </c>
      <c r="G20" s="603">
        <v>-7.661746205550275E-4</v>
      </c>
      <c r="H20" s="87"/>
    </row>
    <row r="21" spans="1:8" ht="12.75" customHeight="1">
      <c r="A21" s="169" t="s">
        <v>817</v>
      </c>
      <c r="B21" s="586">
        <v>112847.6942</v>
      </c>
      <c r="C21" s="587">
        <v>1.4697163705317364E-3</v>
      </c>
      <c r="D21" s="586">
        <v>113155.9054</v>
      </c>
      <c r="E21" s="587">
        <v>1.4780502326258089E-3</v>
      </c>
      <c r="F21" s="586">
        <v>-308.21120000000519</v>
      </c>
      <c r="G21" s="587">
        <v>-2.7237747681881494E-3</v>
      </c>
      <c r="H21" s="87"/>
    </row>
    <row r="22" spans="1:8" ht="12.75" customHeight="1">
      <c r="A22" s="169" t="s">
        <v>818</v>
      </c>
      <c r="B22" s="586">
        <v>22388528.275900003</v>
      </c>
      <c r="C22" s="587">
        <v>0.29158581176577469</v>
      </c>
      <c r="D22" s="586">
        <v>22358248.855630003</v>
      </c>
      <c r="E22" s="587">
        <v>0.29204498700577447</v>
      </c>
      <c r="F22" s="586">
        <v>30279.420269999653</v>
      </c>
      <c r="G22" s="587">
        <v>1.3542840705243796E-3</v>
      </c>
      <c r="H22" s="87"/>
    </row>
    <row r="23" spans="1:8" ht="12.75" customHeight="1">
      <c r="A23" s="169" t="s">
        <v>819</v>
      </c>
      <c r="B23" s="586">
        <v>868883.26936000003</v>
      </c>
      <c r="C23" s="587">
        <v>1.1316243314606674E-2</v>
      </c>
      <c r="D23" s="586">
        <v>848284.57149999996</v>
      </c>
      <c r="E23" s="587">
        <v>1.1080351518608939E-2</v>
      </c>
      <c r="F23" s="586">
        <v>20598.697860000073</v>
      </c>
      <c r="G23" s="587">
        <v>2.4282768486023412E-2</v>
      </c>
      <c r="H23" s="87"/>
    </row>
    <row r="24" spans="1:8" ht="12.75" customHeight="1">
      <c r="A24" s="628" t="s">
        <v>841</v>
      </c>
      <c r="B24" s="602">
        <v>23370259.239460003</v>
      </c>
      <c r="C24" s="603">
        <v>0.3043717714509131</v>
      </c>
      <c r="D24" s="602">
        <v>23319689.332530003</v>
      </c>
      <c r="E24" s="603">
        <v>0.30460338875700926</v>
      </c>
      <c r="F24" s="602">
        <v>50569.906929999721</v>
      </c>
      <c r="G24" s="603">
        <v>2.1685497696342232E-3</v>
      </c>
      <c r="H24" s="87"/>
    </row>
    <row r="25" spans="1:8" ht="12.75" customHeight="1">
      <c r="A25" s="596" t="s">
        <v>860</v>
      </c>
      <c r="B25" s="604">
        <v>438370.65559999994</v>
      </c>
      <c r="C25" s="605">
        <v>5.7092928080053739E-3</v>
      </c>
      <c r="D25" s="604">
        <v>437504.43731999997</v>
      </c>
      <c r="E25" s="605">
        <v>5.7147131037462362E-3</v>
      </c>
      <c r="F25" s="604">
        <v>866.21828000000096</v>
      </c>
      <c r="G25" s="605">
        <v>1.9799074160393067E-3</v>
      </c>
      <c r="H25" s="87"/>
    </row>
    <row r="26" spans="1:8" ht="12.75" customHeight="1">
      <c r="A26" s="596" t="s">
        <v>861</v>
      </c>
      <c r="B26" s="604">
        <v>73846813.29569</v>
      </c>
      <c r="C26" s="605">
        <v>0.96177304447108747</v>
      </c>
      <c r="D26" s="604">
        <v>73686359.069759995</v>
      </c>
      <c r="E26" s="605">
        <v>0.96249629906109724</v>
      </c>
      <c r="F26" s="604">
        <v>160454.225929996</v>
      </c>
      <c r="G26" s="605">
        <v>2.1775295720351832E-3</v>
      </c>
      <c r="H26" s="87"/>
    </row>
    <row r="27" spans="1:8" ht="12.75" customHeight="1">
      <c r="A27" s="596" t="s">
        <v>862</v>
      </c>
      <c r="B27" s="604">
        <v>2496769.6709399996</v>
      </c>
      <c r="C27" s="605">
        <v>3.251766272090701E-2</v>
      </c>
      <c r="D27" s="604">
        <v>2433687.0431300001</v>
      </c>
      <c r="E27" s="605">
        <v>3.1788987835156442E-2</v>
      </c>
      <c r="F27" s="604">
        <v>63082.62780999986</v>
      </c>
      <c r="G27" s="605">
        <v>2.5920599769832374E-2</v>
      </c>
      <c r="H27" s="87"/>
    </row>
    <row r="28" spans="1:8" ht="18.75" customHeight="1">
      <c r="A28" s="630" t="s">
        <v>863</v>
      </c>
      <c r="B28" s="588">
        <v>76781953.622230008</v>
      </c>
      <c r="C28" s="529">
        <v>1</v>
      </c>
      <c r="D28" s="588">
        <v>76557550.550209999</v>
      </c>
      <c r="E28" s="529">
        <v>1</v>
      </c>
      <c r="F28" s="588">
        <v>224403.07201999589</v>
      </c>
      <c r="G28" s="529">
        <v>2.93116838779782E-3</v>
      </c>
    </row>
    <row r="29" spans="1:8" ht="12.75" customHeight="1">
      <c r="A29" s="32" t="s">
        <v>456</v>
      </c>
    </row>
    <row r="30" spans="1:8" ht="12.75" customHeight="1"/>
    <row r="31" spans="1:8" ht="12.75" customHeight="1">
      <c r="A31" s="622" t="s">
        <v>836</v>
      </c>
      <c r="G31" s="353" t="str">
        <f>Naslovnica!A20</f>
        <v>Lipanj 2016.</v>
      </c>
    </row>
    <row r="32" spans="1:8" ht="12.75" customHeight="1">
      <c r="A32" s="623" t="s">
        <v>837</v>
      </c>
      <c r="G32" s="113" t="str">
        <f>Naslovnica!A24</f>
        <v>June 2016</v>
      </c>
    </row>
    <row r="33" spans="7:8" ht="12.75" customHeight="1">
      <c r="H33" s="77"/>
    </row>
    <row r="34" spans="7:8" ht="12.75" customHeight="1">
      <c r="H34" s="77"/>
    </row>
    <row r="35" spans="7:8" ht="12.75" customHeight="1">
      <c r="H35" s="87"/>
    </row>
    <row r="36" spans="7:8" ht="12.75" customHeight="1">
      <c r="G36" s="87"/>
      <c r="H36" s="87"/>
    </row>
    <row r="37" spans="7:8" ht="12.75" customHeight="1">
      <c r="G37" s="87"/>
    </row>
    <row r="38" spans="7:8" ht="12.75" customHeight="1">
      <c r="G38" s="87"/>
    </row>
    <row r="39" spans="7:8" ht="12.75" customHeight="1">
      <c r="G39" s="87"/>
      <c r="H39" s="77"/>
    </row>
    <row r="40" spans="7:8" ht="12.75" customHeight="1">
      <c r="G40" s="77"/>
    </row>
    <row r="41" spans="7:8" ht="12.75" customHeight="1">
      <c r="G41" s="77"/>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456</v>
      </c>
      <c r="B49" s="28"/>
    </row>
    <row r="50" spans="1:10" ht="12.75" customHeight="1"/>
    <row r="51" spans="1:10" ht="12.75" customHeight="1">
      <c r="A51" s="622" t="s">
        <v>850</v>
      </c>
      <c r="G51" s="353" t="str">
        <f>Naslovnica!A20</f>
        <v>Lipanj 2016.</v>
      </c>
    </row>
    <row r="52" spans="1:10" ht="12.75" customHeight="1">
      <c r="A52" s="623" t="s">
        <v>851</v>
      </c>
      <c r="G52" s="113" t="str">
        <f>Naslovnica!A24</f>
        <v>June 2016</v>
      </c>
    </row>
    <row r="53" spans="1:10" ht="12.75" customHeight="1">
      <c r="H53" s="77"/>
    </row>
    <row r="54" spans="1:10" ht="12.75" customHeight="1">
      <c r="G54" s="77"/>
      <c r="H54" s="77"/>
    </row>
    <row r="55" spans="1:10" ht="12.75" customHeight="1">
      <c r="H55" s="87"/>
      <c r="J55" s="77"/>
    </row>
    <row r="56" spans="1:10" ht="12.75" customHeight="1">
      <c r="H56" s="87"/>
      <c r="J56" s="77"/>
    </row>
    <row r="57" spans="1:10" ht="12.75" customHeight="1">
      <c r="H57" s="87"/>
    </row>
    <row r="58" spans="1:10" ht="12.75" customHeight="1">
      <c r="G58" s="87"/>
      <c r="H58" s="87"/>
    </row>
    <row r="59" spans="1:10" ht="12.75" customHeight="1">
      <c r="G59" s="87"/>
      <c r="H59" s="87"/>
    </row>
    <row r="60" spans="1:10" ht="12.75" customHeight="1">
      <c r="G60" s="87"/>
      <c r="H60" s="77"/>
    </row>
    <row r="61" spans="1:10" ht="12.75" customHeight="1">
      <c r="G61" s="87"/>
    </row>
    <row r="62" spans="1:10" ht="12.75" customHeight="1"/>
    <row r="63" spans="1:10" ht="12.75" customHeight="1">
      <c r="G63" s="77"/>
    </row>
    <row r="64" spans="1:10" ht="12.75" customHeight="1"/>
    <row r="65" spans="1:7" ht="12.75" customHeight="1"/>
    <row r="66" spans="1:7" ht="12.75" customHeight="1"/>
    <row r="67" spans="1:7" ht="12.75" customHeight="1"/>
    <row r="68" spans="1:7" ht="12.75" customHeight="1"/>
    <row r="69" spans="1:7" ht="12.75" customHeight="1">
      <c r="A69" s="28" t="s">
        <v>456</v>
      </c>
    </row>
    <row r="70" spans="1:7" ht="12.75" customHeight="1"/>
    <row r="71" spans="1:7" ht="12.75" customHeight="1">
      <c r="A71" s="73" t="s">
        <v>312</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16" t="s">
        <v>311</v>
      </c>
      <c r="F1" s="353" t="str">
        <f>Naslovnica!A20</f>
        <v>Lipanj 2016.</v>
      </c>
    </row>
    <row r="2" spans="1:7" ht="12.75" customHeight="1">
      <c r="A2" s="115" t="s">
        <v>24</v>
      </c>
      <c r="F2" s="113" t="str">
        <f>Naslovnica!A24</f>
        <v>June 2016</v>
      </c>
    </row>
    <row r="3" spans="1:7" ht="12.75" customHeight="1"/>
    <row r="4" spans="1:7" ht="17.25" customHeight="1">
      <c r="A4" s="759" t="s">
        <v>457</v>
      </c>
      <c r="B4" s="376" t="str">
        <f>Naslovnica!A20</f>
        <v>Lipanj 2016.</v>
      </c>
      <c r="C4" s="377" t="str">
        <f>'5 Tablica 3,4'!A8</f>
        <v>Svibanj 2016.</v>
      </c>
      <c r="D4" s="378" t="s">
        <v>641</v>
      </c>
      <c r="E4" s="378" t="s">
        <v>643</v>
      </c>
      <c r="F4" s="378" t="s">
        <v>645</v>
      </c>
    </row>
    <row r="5" spans="1:7" ht="16.5" customHeight="1">
      <c r="A5" s="759"/>
      <c r="B5" s="379" t="str">
        <f>Naslovnica!A24</f>
        <v>June 2016</v>
      </c>
      <c r="C5" s="380" t="str">
        <f>'5 Tablica 3,4'!B8</f>
        <v>May 2016</v>
      </c>
      <c r="D5" s="381" t="s">
        <v>642</v>
      </c>
      <c r="E5" s="381" t="s">
        <v>644</v>
      </c>
      <c r="F5" s="381" t="s">
        <v>646</v>
      </c>
    </row>
    <row r="6" spans="1:7">
      <c r="A6" s="615" t="s">
        <v>808</v>
      </c>
      <c r="B6" s="171">
        <v>116.5377</v>
      </c>
      <c r="C6" s="171">
        <v>116.4653</v>
      </c>
      <c r="D6" s="172">
        <v>115.6151</v>
      </c>
      <c r="E6" s="171">
        <v>116.9264</v>
      </c>
      <c r="F6" s="173">
        <v>1.3113000000000028</v>
      </c>
      <c r="G6" s="87"/>
    </row>
    <row r="7" spans="1:7">
      <c r="A7" s="615" t="s">
        <v>811</v>
      </c>
      <c r="B7" s="171">
        <v>113.3113</v>
      </c>
      <c r="C7" s="171">
        <v>114.1935</v>
      </c>
      <c r="D7" s="172">
        <v>111.673</v>
      </c>
      <c r="E7" s="171">
        <v>114.1705</v>
      </c>
      <c r="F7" s="173">
        <v>2.4975000000000023</v>
      </c>
      <c r="G7" s="87"/>
    </row>
    <row r="8" spans="1:7">
      <c r="A8" s="615" t="s">
        <v>814</v>
      </c>
      <c r="B8" s="171">
        <v>116.44710000000001</v>
      </c>
      <c r="C8" s="171">
        <v>117.62649999999999</v>
      </c>
      <c r="D8" s="172">
        <v>115.0412</v>
      </c>
      <c r="E8" s="171">
        <v>117.41</v>
      </c>
      <c r="F8" s="173">
        <v>2.3687999999999931</v>
      </c>
      <c r="G8" s="87"/>
    </row>
    <row r="9" spans="1:7">
      <c r="A9" s="615" t="s">
        <v>817</v>
      </c>
      <c r="B9" s="171">
        <v>113.53579999999999</v>
      </c>
      <c r="C9" s="171">
        <v>114.5429</v>
      </c>
      <c r="D9" s="172">
        <v>112.4435</v>
      </c>
      <c r="E9" s="171">
        <v>114.5455</v>
      </c>
      <c r="F9" s="173">
        <v>2.1020000000000039</v>
      </c>
      <c r="G9" s="87"/>
    </row>
    <row r="10" spans="1:7">
      <c r="A10" s="616" t="s">
        <v>830</v>
      </c>
      <c r="B10" s="617">
        <v>115.31215099635386</v>
      </c>
      <c r="C10" s="617">
        <v>115.81193901576094</v>
      </c>
      <c r="D10" s="618">
        <v>114.18849774215312</v>
      </c>
      <c r="E10" s="617">
        <v>115.94983235886706</v>
      </c>
      <c r="F10" s="619">
        <v>1.7613346167139383</v>
      </c>
      <c r="G10" s="87"/>
    </row>
    <row r="11" spans="1:7">
      <c r="A11" s="615" t="s">
        <v>809</v>
      </c>
      <c r="B11" s="171">
        <v>225.54949999999999</v>
      </c>
      <c r="C11" s="171">
        <v>225.33199999999999</v>
      </c>
      <c r="D11" s="172">
        <v>223.43270000000001</v>
      </c>
      <c r="E11" s="171">
        <v>225.95849999999999</v>
      </c>
      <c r="F11" s="173">
        <v>2.5257999999999754</v>
      </c>
      <c r="G11" s="87"/>
    </row>
    <row r="12" spans="1:7">
      <c r="A12" s="615" t="s">
        <v>812</v>
      </c>
      <c r="B12" s="171">
        <v>225.3022</v>
      </c>
      <c r="C12" s="171">
        <v>226.59139999999999</v>
      </c>
      <c r="D12" s="172">
        <v>223.04640000000001</v>
      </c>
      <c r="E12" s="171">
        <v>226.27449999999999</v>
      </c>
      <c r="F12" s="173">
        <v>3.2280999999999835</v>
      </c>
      <c r="G12" s="87"/>
    </row>
    <row r="13" spans="1:7">
      <c r="A13" s="615" t="s">
        <v>815</v>
      </c>
      <c r="B13" s="171">
        <v>199.74430000000001</v>
      </c>
      <c r="C13" s="171">
        <v>201.0797</v>
      </c>
      <c r="D13" s="172">
        <v>197.92500000000001</v>
      </c>
      <c r="E13" s="171">
        <v>201.03270000000001</v>
      </c>
      <c r="F13" s="173">
        <v>3.1076999999999941</v>
      </c>
      <c r="G13" s="87"/>
    </row>
    <row r="14" spans="1:7">
      <c r="A14" s="615" t="s">
        <v>818</v>
      </c>
      <c r="B14" s="171">
        <v>220.44720000000001</v>
      </c>
      <c r="C14" s="171">
        <v>221.126</v>
      </c>
      <c r="D14" s="172">
        <v>219.19659999999999</v>
      </c>
      <c r="E14" s="171">
        <v>221.04580000000001</v>
      </c>
      <c r="F14" s="173">
        <v>1.8492000000000246</v>
      </c>
      <c r="G14" s="87"/>
    </row>
    <row r="15" spans="1:7">
      <c r="A15" s="616" t="s">
        <v>831</v>
      </c>
      <c r="B15" s="617">
        <v>219.81588933542886</v>
      </c>
      <c r="C15" s="617">
        <v>220.30707652873474</v>
      </c>
      <c r="D15" s="618">
        <v>218.05124734153617</v>
      </c>
      <c r="E15" s="617">
        <v>220.43571600798887</v>
      </c>
      <c r="F15" s="619">
        <v>2.3844686664527046</v>
      </c>
      <c r="G15" s="87"/>
    </row>
    <row r="16" spans="1:7">
      <c r="A16" s="615" t="s">
        <v>810</v>
      </c>
      <c r="B16" s="171">
        <v>110.148</v>
      </c>
      <c r="C16" s="171">
        <v>109.85639999999999</v>
      </c>
      <c r="D16" s="172">
        <v>109.73560000000001</v>
      </c>
      <c r="E16" s="171">
        <v>110.148</v>
      </c>
      <c r="F16" s="173">
        <v>0.412399999999991</v>
      </c>
      <c r="G16" s="87"/>
    </row>
    <row r="17" spans="1:7">
      <c r="A17" s="615" t="s">
        <v>813</v>
      </c>
      <c r="B17" s="171">
        <v>112.6921</v>
      </c>
      <c r="C17" s="171">
        <v>112.01819999999999</v>
      </c>
      <c r="D17" s="172">
        <v>111.8843</v>
      </c>
      <c r="E17" s="171">
        <v>112.6921</v>
      </c>
      <c r="F17" s="173">
        <v>0.8078000000000003</v>
      </c>
      <c r="G17" s="87"/>
    </row>
    <row r="18" spans="1:7">
      <c r="A18" s="615" t="s">
        <v>816</v>
      </c>
      <c r="B18" s="171">
        <v>112.2034</v>
      </c>
      <c r="C18" s="171">
        <v>111.9393</v>
      </c>
      <c r="D18" s="172">
        <v>111.6673</v>
      </c>
      <c r="E18" s="171">
        <v>112.2034</v>
      </c>
      <c r="F18" s="173">
        <v>0.53610000000000468</v>
      </c>
      <c r="G18" s="87"/>
    </row>
    <row r="19" spans="1:7">
      <c r="A19" s="615" t="s">
        <v>819</v>
      </c>
      <c r="B19" s="171">
        <v>115.73090000000001</v>
      </c>
      <c r="C19" s="171">
        <v>115.4562</v>
      </c>
      <c r="D19" s="172">
        <v>115.1717</v>
      </c>
      <c r="E19" s="171">
        <v>115.73090000000001</v>
      </c>
      <c r="F19" s="173">
        <v>0.55920000000000414</v>
      </c>
      <c r="G19" s="87"/>
    </row>
    <row r="20" spans="1:7">
      <c r="A20" s="616" t="s">
        <v>832</v>
      </c>
      <c r="B20" s="617">
        <v>112.66737780241733</v>
      </c>
      <c r="C20" s="617">
        <v>112.34525325882979</v>
      </c>
      <c r="D20" s="618">
        <v>112.14059088851434</v>
      </c>
      <c r="E20" s="617">
        <v>112.66737780241733</v>
      </c>
      <c r="F20" s="619">
        <v>0.52678691390299548</v>
      </c>
      <c r="G20" s="87"/>
    </row>
    <row r="21" spans="1:7" ht="12.75" customHeight="1">
      <c r="A21" s="37" t="s">
        <v>128</v>
      </c>
    </row>
    <row r="22" spans="1:7" ht="21" customHeight="1">
      <c r="A22" s="767" t="s">
        <v>833</v>
      </c>
      <c r="B22" s="767"/>
      <c r="C22" s="767"/>
      <c r="D22" s="767"/>
      <c r="E22" s="767"/>
      <c r="F22" s="767"/>
    </row>
    <row r="23" spans="1:7" ht="21" customHeight="1">
      <c r="A23" s="768" t="s">
        <v>1405</v>
      </c>
      <c r="B23" s="768"/>
      <c r="C23" s="768"/>
      <c r="D23" s="768"/>
      <c r="E23" s="768"/>
      <c r="F23" s="768"/>
    </row>
    <row r="24" spans="1:7" ht="12.75" customHeight="1"/>
    <row r="25" spans="1:7" ht="12.75" customHeight="1">
      <c r="A25" s="517" t="s">
        <v>867</v>
      </c>
      <c r="F25" s="353" t="str">
        <f>Naslovnica!A20</f>
        <v>Lipanj 2016.</v>
      </c>
    </row>
    <row r="26" spans="1:7" ht="12.75" customHeight="1">
      <c r="A26" s="115" t="s">
        <v>868</v>
      </c>
      <c r="F26" s="113" t="str">
        <f>Naslovnica!A24</f>
        <v>June 2016</v>
      </c>
    </row>
    <row r="27" spans="1:7" ht="12.75" customHeight="1">
      <c r="A27" s="39"/>
      <c r="F27" s="19"/>
    </row>
    <row r="28" spans="1:7" ht="12.75" customHeight="1">
      <c r="A28" s="769" t="s">
        <v>639</v>
      </c>
      <c r="B28" s="771" t="s">
        <v>1015</v>
      </c>
      <c r="C28" s="771"/>
      <c r="D28" s="759" t="s">
        <v>1031</v>
      </c>
      <c r="E28" s="759" t="s">
        <v>640</v>
      </c>
      <c r="F28" s="766" t="s">
        <v>846</v>
      </c>
    </row>
    <row r="29" spans="1:7" ht="12.75" customHeight="1">
      <c r="A29" s="770"/>
      <c r="B29" s="535" t="str">
        <f>B4</f>
        <v>Lipanj 2016.</v>
      </c>
      <c r="C29" s="535" t="str">
        <f>C4</f>
        <v>Svibanj 2016.</v>
      </c>
      <c r="D29" s="759"/>
      <c r="E29" s="759"/>
      <c r="F29" s="766"/>
    </row>
    <row r="30" spans="1:7" ht="12.75" customHeight="1">
      <c r="A30" s="770"/>
      <c r="B30" s="373" t="str">
        <f>Naslovnica!A24</f>
        <v>June 2016</v>
      </c>
      <c r="C30" s="382" t="str">
        <f>C5</f>
        <v>May 2016</v>
      </c>
      <c r="D30" s="759"/>
      <c r="E30" s="759"/>
      <c r="F30" s="766"/>
    </row>
    <row r="31" spans="1:7" ht="16.5" customHeight="1">
      <c r="A31" s="770"/>
      <c r="B31" s="383"/>
      <c r="C31" s="384"/>
      <c r="D31" s="759"/>
      <c r="E31" s="759"/>
      <c r="F31" s="766"/>
      <c r="G31" s="77"/>
    </row>
    <row r="32" spans="1:7" ht="15" customHeight="1">
      <c r="A32" s="615" t="s">
        <v>808</v>
      </c>
      <c r="B32" s="331">
        <v>6.216443867830268E-4</v>
      </c>
      <c r="C32" s="331">
        <v>1.3854334060508178E-2</v>
      </c>
      <c r="D32" s="331">
        <v>2.1133696324582285E-2</v>
      </c>
      <c r="E32" s="331">
        <v>6.9549631239468557E-2</v>
      </c>
      <c r="F32" s="331">
        <v>8.5993616397666228E-2</v>
      </c>
      <c r="G32" s="87"/>
    </row>
    <row r="33" spans="1:7" ht="15" customHeight="1">
      <c r="A33" s="615" t="s">
        <v>811</v>
      </c>
      <c r="B33" s="331">
        <v>-7.7254834994986421E-3</v>
      </c>
      <c r="C33" s="331">
        <v>-5.9221510910233421E-3</v>
      </c>
      <c r="D33" s="331">
        <v>4.9239021214817491E-3</v>
      </c>
      <c r="E33" s="331">
        <v>3.3010181383238635E-2</v>
      </c>
      <c r="F33" s="331">
        <v>6.9682240462938694E-2</v>
      </c>
      <c r="G33" s="87"/>
    </row>
    <row r="34" spans="1:7" ht="15" customHeight="1">
      <c r="A34" s="615" t="s">
        <v>814</v>
      </c>
      <c r="B34" s="331">
        <v>-1.0026652157464455E-2</v>
      </c>
      <c r="C34" s="331">
        <v>2.3962818327590618E-2</v>
      </c>
      <c r="D34" s="331">
        <v>1.3158776244249992E-2</v>
      </c>
      <c r="E34" s="331">
        <v>3.9483503534956776E-2</v>
      </c>
      <c r="F34" s="331">
        <v>8.5538441628066453E-2</v>
      </c>
      <c r="G34" s="87"/>
    </row>
    <row r="35" spans="1:7" ht="15" customHeight="1">
      <c r="A35" s="615" t="s">
        <v>817</v>
      </c>
      <c r="B35" s="331">
        <v>-8.7923389402574381E-3</v>
      </c>
      <c r="C35" s="331">
        <v>-2.8805523975005132E-3</v>
      </c>
      <c r="D35" s="331">
        <v>-8.3308876963497092E-3</v>
      </c>
      <c r="E35" s="331">
        <v>1.9584212653226185E-2</v>
      </c>
      <c r="F35" s="331">
        <v>7.0824095686935262E-2</v>
      </c>
      <c r="G35" s="87"/>
    </row>
    <row r="36" spans="1:7" ht="15" customHeight="1">
      <c r="A36" s="620" t="s">
        <v>830</v>
      </c>
      <c r="B36" s="621">
        <v>-4.3155137860101389E-3</v>
      </c>
      <c r="C36" s="621">
        <v>8.1666926293109121E-3</v>
      </c>
      <c r="D36" s="621">
        <v>1.0268815998169423E-2</v>
      </c>
      <c r="E36" s="621">
        <v>4.7245228266258321E-2</v>
      </c>
      <c r="F36" s="621">
        <v>7.9822558320171488E-2</v>
      </c>
      <c r="G36" s="87"/>
    </row>
    <row r="37" spans="1:7" ht="15" customHeight="1">
      <c r="A37" s="615" t="s">
        <v>809</v>
      </c>
      <c r="B37" s="331">
        <v>9.6524239788409183E-4</v>
      </c>
      <c r="C37" s="331">
        <v>6.4568459718856719E-3</v>
      </c>
      <c r="D37" s="331">
        <v>1.3999563918529301E-2</v>
      </c>
      <c r="E37" s="331">
        <v>3.5946100369643741E-2</v>
      </c>
      <c r="F37" s="331">
        <v>5.9212026472733603E-2</v>
      </c>
      <c r="G37" s="87"/>
    </row>
    <row r="38" spans="1:7" ht="15" customHeight="1">
      <c r="A38" s="615" t="s">
        <v>812</v>
      </c>
      <c r="B38" s="331">
        <v>-5.6895363195601512E-3</v>
      </c>
      <c r="C38" s="331">
        <v>1.1100664558416407E-2</v>
      </c>
      <c r="D38" s="331">
        <v>4.9789014479049154E-3</v>
      </c>
      <c r="E38" s="331">
        <v>3.5371873177604707E-2</v>
      </c>
      <c r="F38" s="331">
        <v>5.9129848158017362E-2</v>
      </c>
      <c r="G38" s="87"/>
    </row>
    <row r="39" spans="1:7" ht="15" customHeight="1">
      <c r="A39" s="615" t="s">
        <v>815</v>
      </c>
      <c r="B39" s="331">
        <v>-6.641147763797095E-3</v>
      </c>
      <c r="C39" s="331">
        <v>8.7328664901833442E-3</v>
      </c>
      <c r="D39" s="331">
        <v>-6.2200706984518739E-3</v>
      </c>
      <c r="E39" s="331">
        <v>1.7869664121452855E-2</v>
      </c>
      <c r="F39" s="331">
        <v>5.0149047299247851E-2</v>
      </c>
      <c r="G39" s="87"/>
    </row>
    <row r="40" spans="1:7" ht="15" customHeight="1">
      <c r="A40" s="615" t="s">
        <v>818</v>
      </c>
      <c r="B40" s="331">
        <v>-3.0697430424282413E-3</v>
      </c>
      <c r="C40" s="331">
        <v>8.3425864069877065E-3</v>
      </c>
      <c r="D40" s="331">
        <v>2.0345491537259175E-3</v>
      </c>
      <c r="E40" s="331">
        <v>2.0416457404188737E-2</v>
      </c>
      <c r="F40" s="331">
        <v>5.7499309644859276E-2</v>
      </c>
      <c r="G40" s="87"/>
    </row>
    <row r="41" spans="1:7" ht="15" customHeight="1">
      <c r="A41" s="620" t="s">
        <v>831</v>
      </c>
      <c r="B41" s="621">
        <v>-2.2295570394073039E-3</v>
      </c>
      <c r="C41" s="621">
        <v>7.9834267576766038E-3</v>
      </c>
      <c r="D41" s="621">
        <v>6.271953837104105E-3</v>
      </c>
      <c r="E41" s="621">
        <v>2.8602298914832902E-2</v>
      </c>
      <c r="F41" s="621">
        <v>5.728483896769121E-2</v>
      </c>
      <c r="G41" s="87"/>
    </row>
    <row r="42" spans="1:7" ht="15" customHeight="1">
      <c r="A42" s="615" t="s">
        <v>810</v>
      </c>
      <c r="B42" s="331">
        <v>2.6543742558466921E-3</v>
      </c>
      <c r="C42" s="331">
        <v>9.2752376665750091E-4</v>
      </c>
      <c r="D42" s="331">
        <v>2.7270014175930779E-2</v>
      </c>
      <c r="E42" s="331">
        <v>6.7342129335338452E-2</v>
      </c>
      <c r="F42" s="331">
        <v>5.3480668296473022E-2</v>
      </c>
      <c r="G42" s="87"/>
    </row>
    <row r="43" spans="1:7" ht="15" customHeight="1">
      <c r="A43" s="615" t="s">
        <v>813</v>
      </c>
      <c r="B43" s="331">
        <v>6.0159866878775059E-3</v>
      </c>
      <c r="C43" s="331">
        <v>2.0624192516760065E-2</v>
      </c>
      <c r="D43" s="331">
        <v>3.2562354370555546E-2</v>
      </c>
      <c r="E43" s="331">
        <v>7.3532101526865734E-2</v>
      </c>
      <c r="F43" s="331">
        <v>6.6527439710624803E-2</v>
      </c>
      <c r="G43" s="87"/>
    </row>
    <row r="44" spans="1:7" ht="15" customHeight="1">
      <c r="A44" s="615" t="s">
        <v>816</v>
      </c>
      <c r="B44" s="331">
        <v>2.3593143784175208E-3</v>
      </c>
      <c r="C44" s="331">
        <v>1.9905316041423315E-2</v>
      </c>
      <c r="D44" s="331">
        <v>2.262372506290955E-2</v>
      </c>
      <c r="E44" s="331">
        <v>6.1444618298296616E-2</v>
      </c>
      <c r="F44" s="331">
        <v>6.4031885542087608E-2</v>
      </c>
      <c r="G44" s="87"/>
    </row>
    <row r="45" spans="1:7" ht="15" customHeight="1">
      <c r="A45" s="615" t="s">
        <v>819</v>
      </c>
      <c r="B45" s="331">
        <v>2.3792572421403868E-3</v>
      </c>
      <c r="C45" s="331">
        <v>5.1948619921169614E-2</v>
      </c>
      <c r="D45" s="331">
        <v>2.1659218873314678E-2</v>
      </c>
      <c r="E45" s="331">
        <v>6.8280628944983102E-2</v>
      </c>
      <c r="F45" s="331">
        <v>8.193448777588741E-2</v>
      </c>
      <c r="G45" s="77"/>
    </row>
    <row r="46" spans="1:7" ht="15" customHeight="1">
      <c r="A46" s="620" t="s">
        <v>832</v>
      </c>
      <c r="B46" s="621">
        <v>2.867273286975669E-3</v>
      </c>
      <c r="C46" s="621">
        <v>2.3604051755733213E-2</v>
      </c>
      <c r="D46" s="621">
        <v>2.4916456909581219E-2</v>
      </c>
      <c r="E46" s="621">
        <v>6.7262750331501087E-2</v>
      </c>
      <c r="F46" s="621">
        <v>6.6401315370525182E-2</v>
      </c>
    </row>
    <row r="47" spans="1:7" ht="12.75" customHeight="1">
      <c r="A47" s="37" t="s">
        <v>128</v>
      </c>
      <c r="G47" s="91"/>
    </row>
    <row r="48" spans="1:7" ht="12.75" customHeight="1">
      <c r="A48" s="626" t="s">
        <v>845</v>
      </c>
      <c r="B48" s="626"/>
      <c r="C48" s="626"/>
      <c r="D48" s="626"/>
      <c r="E48" s="626"/>
      <c r="F48" s="626"/>
    </row>
    <row r="49" spans="1:6" ht="12.75" customHeight="1">
      <c r="A49" s="631" t="s">
        <v>1291</v>
      </c>
      <c r="B49" s="627"/>
      <c r="C49" s="627"/>
      <c r="D49" s="627"/>
      <c r="E49" s="627"/>
      <c r="F49" s="627"/>
    </row>
    <row r="50" spans="1:6" ht="12.75" customHeight="1">
      <c r="A50" s="626"/>
    </row>
    <row r="51" spans="1:6" ht="12.75" customHeight="1">
      <c r="A51" s="631"/>
    </row>
    <row r="52" spans="1:6" ht="12.75" customHeight="1"/>
    <row r="53" spans="1:6" ht="12.75" customHeight="1">
      <c r="A53" s="73" t="s">
        <v>312</v>
      </c>
    </row>
    <row r="54" spans="1:6" ht="12.75" customHeight="1"/>
    <row r="55" spans="1:6" ht="12.75" customHeight="1"/>
    <row r="56" spans="1:6" ht="12.75" customHeight="1"/>
    <row r="57" spans="1:6" ht="12.75" customHeight="1">
      <c r="F57" s="116" t="s">
        <v>461</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5741C17E-6239-438A-9879-92D4FFE89F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37</vt:i4>
      </vt:variant>
    </vt:vector>
  </HeadingPairs>
  <TitlesOfParts>
    <vt:vector size="74"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52,53,54</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2023-04-12T08:35:26Z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