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6.1'!$A$1:$L$142</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E19" i="68" l="1"/>
  <c r="C66" i="82" l="1"/>
  <c r="C67" i="82"/>
  <c r="C65" i="82"/>
  <c r="C68" i="82" s="1"/>
  <c r="C55" i="82"/>
  <c r="C56" i="82"/>
  <c r="C54" i="82"/>
  <c r="C57" i="82" s="1"/>
  <c r="B6" i="34" l="1"/>
  <c r="H125" i="46" l="1"/>
  <c r="F43" i="65" l="1"/>
  <c r="O60" i="92" l="1"/>
  <c r="B7" i="92" l="1"/>
  <c r="B6" i="92"/>
  <c r="G2" i="34" l="1"/>
  <c r="G1" i="34"/>
  <c r="B5" i="34" s="1"/>
  <c r="G2" i="92"/>
  <c r="G35" i="92" s="1"/>
  <c r="B39" i="92" s="1"/>
  <c r="G1" i="92"/>
  <c r="G34" i="92" s="1"/>
  <c r="B38" i="92" s="1"/>
  <c r="I2" i="91"/>
  <c r="L34" i="91" s="1"/>
  <c r="I1" i="91"/>
  <c r="L33" i="91"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<sst xmlns="http://schemas.openxmlformats.org/spreadsheetml/2006/main" count="3390" uniqueCount="1596">
  <si>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</si>
  <si>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</si>
  <si>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</si>
  <si>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</si>
  <si>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</si>
  <si>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</si>
  <si>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</si>
  <si>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</si>
  <si>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</si>
  <si>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</si>
  <si>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</si>
  <si>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</si>
  <si>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</si>
  <si>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</si>
  <si>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</si>
  <si>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</si>
  <si>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</si>
  <si>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</si>
  <si>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</si>
  <si>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</si>
  <si>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</si>
  <si>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</si>
  <si>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</si>
  <si>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</si>
  <si>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</si>
  <si>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</si>
  <si>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</si>
  <si>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</si>
  <si>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</si>
  <si>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</si>
  <si>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</si>
  <si>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</si>
  <si>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</si>
  <si>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</si>
  <si>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</si>
  <si>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</si>
  <si>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</si>
  <si>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</si>
  <si>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</si>
  <si>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</si>
  <si>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</si>
  <si>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</si>
  <si>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</si>
  <si>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</si>
  <si>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</si>
  <si>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</si>
  <si>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</si>
  <si>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</si>
  <si>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</si>
  <si>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</si>
  <si>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</si>
  <si>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</si>
  <si>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</si>
  <si>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</si>
  <si>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</si>
  <si>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</si>
  <si>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</si>
  <si>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</si>
  <si>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</si>
  <si>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</si>
  <si>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</si>
  <si>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</si>
  <si>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</si>
  <si>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</si>
  <si>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</si>
  <si>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</si>
  <si>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</si>
  <si>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</si>
  <si>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</si>
  <si>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</si>
  <si>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</si>
  <si>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</si>
  <si>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</si>
  <si>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</si>
  <si>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</si>
  <si>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</si>
  <si>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</si>
  <si>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</si>
  <si>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</si>
  <si>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</si>
  <si>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</si>
  <si>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</si>
  <si>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</si>
  <si>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</si>
  <si>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</si>
  <si>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</si>
  <si>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</si>
  <si>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</si>
  <si>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</si>
  <si>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</si>
  <si>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</si>
  <si>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</si>
  <si>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</si>
  <si>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</si>
  <si>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</si>
  <si>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</si>
  <si>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</si>
  <si>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</si>
  <si>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</si>
  <si>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</si>
  <si>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</si>
  <si>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</si>
  <si>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</si>
  <si>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</si>
  <si>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</si>
  <si>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</si>
  <si>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</si>
  <si>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</si>
  <si>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</si>
  <si>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</si>
  <si>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</si>
  <si>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</si>
  <si>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</si>
  <si>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</si>
  <si>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</si>
  <si>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</si>
  <si>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</si>
  <si>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</si>
  <si>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</si>
  <si>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</si>
  <si>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</si>
  <si>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</si>
  <si>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</si>
  <si>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</si>
  <si>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</si>
  <si>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</si>
  <si>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</si>
  <si>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</si>
  <si>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</si>
  <si>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</si>
  <si>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</si>
  <si>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</si>
  <si>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</si>
  <si>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</si>
  <si>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</si>
  <si>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</si>
  <si>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</si>
  <si>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</si>
  <si>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</si>
  <si>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</si>
  <si>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</si>
  <si>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</si>
  <si>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</si>
  <si>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</si>
  <si>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</si>
  <si>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</si>
  <si>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</si>
  <si>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</si>
  <si>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</si>
  <si>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</si>
  <si>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</si>
  <si>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</si>
  <si>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</si>
  <si>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</si>
  <si>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</si>
  <si>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</si>
  <si>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</si>
  <si>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</si>
  <si>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</si>
  <si>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</si>
  <si>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</si>
  <si>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</si>
  <si>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</si>
  <si>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</si>
  <si>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</si>
  <si>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</si>
  <si>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</si>
  <si>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</si>
  <si>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</si>
  <si>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</si>
  <si>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</si>
  <si>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</si>
  <si>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</si>
  <si>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</si>
  <si>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</si>
  <si>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</si>
  <si>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</si>
  <si>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</si>
  <si>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</si>
  <si>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</si>
  <si>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</si>
  <si>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</si>
  <si>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</si>
  <si>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</si>
  <si>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</si>
  <si>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</si>
  <si>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</si>
  <si>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</si>
  <si>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</si>
  <si>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</si>
  <si>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</si>
  <si>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</si>
  <si>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</si>
  <si>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</si>
  <si>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</si>
  <si>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</si>
  <si>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</si>
  <si>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</si>
  <si>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</si>
  <si>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</si>
  <si>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</si>
  <si>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</si>
  <si>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</si>
  <si>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</si>
  <si>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</si>
  <si>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</si>
  <si>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</si>
  <si>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</si>
  <si>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</si>
  <si>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</si>
  <si>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</si>
  <si>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</si>
  <si>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</si>
  <si>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</si>
  <si>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</si>
  <si>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</si>
  <si>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</si>
  <si>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</si>
  <si>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</si>
  <si>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</si>
  <si>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</si>
  <si>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</si>
  <si>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</si>
  <si>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</si>
  <si>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</si>
  <si>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</si>
  <si>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</si>
  <si>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</si>
  <si>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</si>
  <si>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</si>
  <si>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</si>
  <si>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</si>
  <si>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</si>
  <si>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</si>
  <si>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</si>
  <si>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</si>
  <si>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</si>
  <si>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</si>
  <si>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</si>
  <si>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</si>
  <si>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</si>
  <si>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</si>
  <si>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</si>
  <si>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</si>
  <si>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</si>
  <si>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</si>
  <si>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</si>
  <si>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</si>
  <si>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</si>
  <si>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</si>
  <si>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</si>
  <si>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</si>
  <si>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</si>
  <si>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</si>
  <si>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</si>
  <si>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</si>
  <si>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</si>
  <si>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</si>
  <si>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</si>
  <si>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</si>
  <si>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</si>
  <si>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</si>
  <si>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</si>
  <si>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</si>
  <si>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</si>
  <si>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</si>
  <si>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</si>
  <si>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</si>
  <si>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</si>
  <si>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</si>
  <si>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</si>
  <si>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</si>
  <si>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</si>
  <si>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</si>
  <si>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</si>
  <si>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</si>
  <si>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</si>
  <si>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</si>
  <si>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</si>
  <si>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</si>
  <si>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</si>
  <si>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</si>
  <si>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</si>
  <si>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</si>
  <si>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</si>
  <si>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</si>
  <si>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</si>
  <si>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</si>
  <si>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</si>
  <si>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</si>
  <si>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</si>
  <si>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</si>
  <si>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</si>
  <si>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</si>
  <si>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</si>
  <si>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</si>
  <si>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</si>
  <si>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</si>
  <si>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</si>
  <si>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</si>
  <si>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</si>
  <si>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</si>
  <si>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</si>
  <si>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</si>
  <si>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</si>
  <si>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</si>
  <si>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</si>
  <si>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</si>
  <si>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</si>
  <si>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</si>
  <si>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</si>
  <si>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</si>
  <si>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</si>
  <si>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</si>
  <si>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</si>
  <si>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</si>
  <si>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</si>
  <si>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</si>
  <si>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</si>
  <si>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</si>
  <si>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</si>
  <si>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</si>
  <si>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</si>
  <si>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</si>
  <si>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</si>
  <si>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</si>
  <si>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</si>
  <si>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</si>
  <si>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</si>
  <si>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</si>
  <si>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</si>
  <si>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</si>
  <si>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</si>
  <si>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</si>
  <si>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</si>
  <si>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</si>
  <si>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</si>
  <si>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</si>
  <si>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</si>
  <si>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</si>
  <si>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</si>
  <si>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</si>
  <si>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</si>
  <si>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</si>
  <si>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</si>
  <si>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</si>
  <si>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</si>
  <si>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</si>
  <si>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</si>
  <si>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</si>
  <si>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</si>
  <si>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</si>
  <si>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</si>
  <si>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</si>
  <si>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</si>
  <si>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</si>
  <si>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</si>
  <si>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</si>
  <si>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</si>
  <si>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</si>
  <si>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</si>
  <si>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</si>
  <si>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</si>
  <si>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</si>
  <si>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</si>
  <si>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</si>
  <si>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</si>
  <si>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</si>
  <si>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</si>
  <si>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</si>
  <si>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</si>
  <si>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</si>
  <si>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</si>
  <si>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</si>
  <si>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</si>
  <si>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</si>
  <si>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</si>
  <si>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</si>
  <si>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</si>
  <si>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</si>
  <si>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</si>
  <si>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</si>
  <si>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</si>
  <si>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</si>
  <si>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</si>
  <si>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</si>
  <si>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</si>
  <si>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</si>
  <si>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</si>
  <si>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</si>
  <si>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</si>
  <si>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</si>
  <si>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</si>
  <si>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</si>
  <si>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</si>
  <si>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</si>
  <si>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</si>
  <si>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</si>
  <si>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</si>
  <si>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</si>
  <si>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</si>
  <si>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</si>
  <si>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</si>
  <si>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</si>
  <si>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</si>
  <si>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</si>
  <si>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</si>
  <si>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</si>
  <si>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</si>
  <si>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</si>
  <si>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</si>
  <si>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</si>
  <si>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</si>
  <si>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</si>
  <si>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</si>
  <si>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</si>
  <si>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</si>
  <si>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</si>
  <si>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</si>
  <si>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</si>
  <si>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</si>
  <si>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</si>
  <si>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</si>
  <si>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</si>
  <si>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</si>
  <si>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</si>
  <si>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</si>
  <si>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</si>
  <si>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</si>
  <si>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</si>
  <si>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</si>
  <si>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</si>
  <si>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</si>
  <si>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</si>
  <si>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</si>
  <si>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</si>
  <si>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</si>
  <si>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</si>
  <si>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</si>
  <si>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</si>
  <si>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</si>
  <si>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</si>
  <si>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</si>
  <si>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</si>
  <si>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</si>
  <si>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</si>
  <si>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</si>
  <si>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</si>
  <si>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</si>
  <si>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</si>
  <si>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</si>
  <si>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</si>
  <si>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</si>
  <si>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</si>
  <si>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</si>
  <si>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</si>
  <si>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</si>
  <si>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</si>
  <si>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</si>
  <si>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</si>
  <si>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</si>
  <si>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</si>
  <si>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</si>
  <si>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</si>
  <si>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</si>
  <si>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</si>
  <si>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</si>
  <si>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</si>
  <si>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</si>
  <si>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</si>
  <si>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</si>
  <si>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</si>
  <si>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</si>
  <si>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</si>
  <si>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</si>
  <si>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</si>
  <si>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</si>
  <si>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</si>
  <si>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</si>
  <si>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</si>
  <si>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</si>
  <si>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</si>
  <si>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</si>
  <si>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</si>
  <si>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</si>
  <si>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</si>
  <si>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</si>
  <si>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</si>
  <si>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</si>
  <si>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</si>
  <si>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</si>
  <si>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</si>
  <si>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</si>
  <si>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</si>
  <si>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</si>
  <si>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</si>
  <si>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</si>
  <si>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</si>
  <si>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</si>
  <si>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</si>
  <si>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</si>
  <si>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</si>
  <si>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</si>
  <si>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</si>
  <si>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</si>
  <si>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</si>
  <si>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</si>
  <si>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</si>
  <si>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</si>
  <si>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</si>
  <si>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</si>
  <si>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</si>
  <si>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</si>
  <si>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</si>
  <si>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</si>
  <si>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</si>
  <si>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</si>
  <si>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</si>
  <si>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</si>
  <si>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</si>
  <si>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</si>
  <si>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</si>
  <si>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</si>
  <si>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</si>
  <si>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</si>
  <si>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</si>
  <si>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</si>
  <si>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</si>
  <si>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</si>
  <si>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</si>
  <si>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</si>
  <si>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</si>
  <si>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</si>
  <si>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</si>
  <si>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</si>
  <si>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</si>
  <si>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</si>
  <si>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</si>
  <si>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</si>
  <si>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</si>
  <si>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</si>
  <si>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</si>
  <si>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</si>
  <si>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</si>
  <si>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</si>
  <si>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</si>
  <si>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</si>
  <si>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</si>
  <si>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</si>
  <si>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</si>
  <si>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</si>
  <si>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</si>
  <si>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</si>
  <si>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</si>
  <si>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</si>
  <si>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</si>
  <si>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</si>
  <si>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</si>
  <si>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</si>
  <si>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</si>
  <si>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</si>
  <si>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</si>
  <si>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</si>
  <si>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</si>
  <si>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</si>
  <si>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</si>
  <si>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</si>
  <si>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</si>
  <si>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</si>
  <si>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</si>
  <si>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</si>
  <si>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</si>
  <si>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</si>
  <si>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</si>
  <si>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</si>
  <si>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</si>
  <si>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</si>
  <si>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</si>
  <si>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</si>
  <si>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</si>
  <si>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</si>
  <si>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</si>
  <si>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</si>
  <si>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</si>
  <si>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</si>
  <si>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</si>
  <si>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</si>
  <si>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</si>
  <si>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</si>
  <si>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</si>
  <si>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</si>
  <si>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</si>
  <si>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</si>
  <si>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</si>
  <si>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</si>
  <si>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</si>
  <si>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</si>
  <si>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</si>
  <si>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</si>
  <si>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</si>
  <si>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</si>
  <si>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</si>
  <si>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</si>
  <si>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</si>
  <si>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</si>
  <si>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</si>
  <si>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</si>
  <si>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</si>
  <si>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</si>
  <si>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</si>
  <si>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</si>
  <si>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</si>
  <si>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</si>
  <si>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</si>
  <si>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</si>
  <si>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</si>
  <si>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</si>
  <si>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</si>
  <si>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</si>
  <si>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</si>
  <si>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</si>
  <si>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</si>
  <si>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</si>
  <si>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</si>
  <si>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</si>
  <si>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</si>
  <si>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</si>
  <si>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</si>
  <si>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</si>
  <si>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</si>
  <si>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</si>
  <si>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</si>
  <si>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</si>
  <si>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</si>
  <si>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</si>
  <si>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</si>
  <si>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</si>
  <si>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</si>
  <si>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</si>
  <si>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</si>
  <si>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</si>
  <si>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</si>
  <si>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</si>
  <si>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</si>
  <si>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</si>
  <si>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</si>
  <si>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</si>
  <si>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</si>
  <si>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</si>
  <si>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</si>
  <si>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</si>
  <si>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</si>
  <si>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</si>
  <si>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</si>
  <si>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</si>
  <si>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</si>
  <si>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</si>
  <si>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</si>
  <si>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</si>
  <si>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</si>
  <si>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</si>
  <si>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</si>
  <si>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</si>
  <si>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</si>
  <si>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</si>
  <si>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</si>
  <si>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</si>
  <si>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</si>
  <si>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</si>
  <si>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</si>
  <si>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</si>
  <si>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</si>
  <si>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</si>
  <si>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</si>
  <si>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</si>
  <si>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</si>
  <si>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</si>
  <si>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</si>
  <si>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</si>
  <si>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</si>
  <si>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</si>
  <si>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</si>
  <si>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</si>
  <si>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</si>
  <si>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</si>
  <si>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</si>
  <si>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</si>
  <si>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</si>
  <si>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</si>
  <si>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</si>
  <si>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</si>
  <si>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</si>
  <si>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</si>
  <si>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</si>
  <si>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</si>
  <si>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</si>
  <si>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</si>
  <si>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</si>
  <si>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</si>
  <si>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</si>
  <si>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</si>
  <si>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</si>
  <si>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</si>
  <si>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</si>
  <si>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</si>
  <si>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</si>
  <si>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</si>
  <si>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</si>
  <si>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</si>
  <si>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</si>
  <si>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</si>
  <si>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</si>
  <si>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</si>
  <si>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</si>
  <si>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</si>
  <si>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</si>
  <si>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</si>
  <si>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</si>
  <si>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</si>
  <si>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</si>
  <si>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</si>
  <si>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</si>
  <si>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</si>
  <si>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</si>
  <si>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</si>
  <si>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</si>
  <si>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</si>
  <si>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</si>
  <si>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</si>
  <si>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</si>
  <si>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</si>
  <si>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</si>
  <si>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</si>
  <si>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</si>
  <si>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</si>
  <si>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</si>
  <si>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</si>
  <si>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</si>
  <si>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</si>
  <si>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</si>
  <si>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</si>
  <si>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</si>
  <si>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</si>
  <si>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</si>
  <si>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</si>
  <si>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</si>
  <si>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</si>
  <si>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</si>
  <si>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</si>
  <si>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</si>
  <si>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</si>
  <si>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</si>
  <si>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</si>
  <si>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</si>
  <si>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</si>
  <si>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</si>
  <si>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</si>
  <si>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</si>
  <si>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</si>
  <si>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</si>
  <si>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</si>
  <si>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</si>
  <si>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</si>
  <si>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</si>
  <si>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</si>
  <si>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</si>
  <si>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</si>
  <si>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</si>
  <si>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</si>
  <si>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</si>
  <si>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</si>
  <si>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</si>
  <si>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</si>
  <si>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</si>
  <si>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</si>
  <si>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</si>
  <si>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</si>
  <si>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</si>
  <si>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</si>
  <si>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</si>
  <si>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</si>
  <si>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</si>
  <si>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</si>
  <si>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</si>
  <si>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</si>
  <si>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</si>
  <si>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</si>
  <si>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</si>
  <si>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</si>
  <si>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</si>
  <si>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</si>
  <si>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</si>
  <si>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</si>
  <si>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</si>
  <si>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</si>
  <si>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</si>
  <si>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</si>
  <si>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</si>
  <si>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</si>
  <si>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</si>
  <si>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</si>
  <si>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</si>
  <si>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</si>
  <si>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</si>
  <si>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</si>
  <si>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</si>
  <si>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</si>
  <si>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</si>
  <si>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</si>
  <si>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</si>
  <si>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</si>
  <si>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</si>
  <si>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</si>
  <si>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</si>
  <si>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</si>
  <si>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</si>
  <si>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</si>
  <si>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</si>
  <si>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</si>
  <si>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</si>
  <si>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</si>
  <si>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</si>
  <si>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</si>
  <si>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</si>
  <si>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</si>
  <si>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</si>
  <si>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</si>
  <si>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</si>
  <si>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</si>
  <si>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</si>
  <si>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</si>
  <si>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</si>
  <si>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</si>
  <si>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</si>
  <si>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</si>
  <si>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</si>
  <si>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</si>
  <si>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</si>
  <si>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</si>
  <si>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</si>
  <si>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</si>
  <si>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</si>
  <si>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</si>
  <si>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</si>
  <si>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</si>
  <si>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</si>
  <si>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</si>
  <si>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</si>
  <si>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</si>
  <si>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</si>
  <si>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</si>
  <si>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</si>
  <si>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</si>
  <si>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</si>
  <si>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</si>
  <si>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</si>
  <si>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</si>
  <si>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</si>
  <si>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</si>
  <si>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</si>
  <si>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</si>
  <si>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</si>
  <si>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</si>
  <si>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</si>
  <si>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</si>
  <si>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</si>
  <si>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</si>
  <si>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</si>
  <si>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</si>
  <si>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</si>
  <si>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</si>
  <si>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</si>
  <si>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</si>
  <si>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</si>
  <si>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</si>
  <si>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</si>
  <si>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</si>
  <si>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</si>
  <si>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</si>
  <si>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</si>
  <si>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</si>
  <si>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</si>
  <si>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</si>
  <si>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</si>
  <si>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</si>
  <si>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</si>
  <si>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</si>
  <si>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</si>
  <si>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</si>
  <si>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</si>
  <si>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</si>
  <si>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</si>
  <si>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</si>
  <si>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</si>
  <si>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</si>
  <si>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</si>
  <si>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</si>
  <si>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</si>
  <si>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</si>
  <si>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</si>
  <si>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</si>
  <si>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</si>
  <si>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</si>
  <si>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</si>
  <si>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</si>
  <si>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</si>
  <si>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</si>
  <si>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</si>
  <si>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</si>
  <si>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</si>
  <si>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</si>
  <si>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</si>
  <si>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</si>
  <si>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</si>
  <si>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</si>
  <si>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</si>
  <si>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</si>
  <si>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</si>
  <si>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</si>
  <si>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</si>
  <si>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</si>
  <si>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</si>
  <si>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</si>
  <si>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</si>
  <si>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</si>
  <si>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</si>
  <si>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</si>
  <si>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</si>
  <si>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</si>
  <si>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</si>
  <si>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</si>
  <si>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</si>
  <si>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</si>
  <si>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</si>
  <si>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</si>
  <si>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</si>
  <si>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</si>
  <si>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</si>
  <si>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</si>
  <si>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</si>
  <si>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</si>
  <si>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</si>
  <si>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</si>
  <si>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</si>
  <si>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</si>
  <si>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</si>
  <si>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</si>
  <si>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</si>
  <si>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</si>
  <si>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</si>
  <si>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</si>
  <si>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</si>
  <si>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</si>
  <si>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</si>
  <si>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</si>
  <si>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</si>
  <si>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</si>
  <si>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</si>
  <si>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</si>
  <si>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</si>
  <si>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</si>
  <si>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</si>
  <si>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</si>
  <si>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</si>
  <si>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</si>
  <si>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</si>
  <si>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</si>
  <si>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</si>
  <si>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</si>
  <si>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</si>
  <si>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</si>
  <si>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</si>
  <si>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</si>
  <si>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</si>
  <si>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</si>
  <si>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</si>
  <si>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</si>
  <si>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</si>
  <si>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</si>
  <si>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</si>
  <si>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</si>
  <si>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</si>
  <si>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</si>
  <si>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</si>
  <si>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</si>
  <si>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</si>
  <si>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</si>
  <si>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</si>
  <si>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</si>
  <si>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</si>
  <si>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</si>
  <si>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</si>
  <si>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</si>
  <si>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</si>
  <si>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</si>
  <si>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</si>
  <si>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</si>
  <si>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</si>
  <si>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</si>
  <si>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</si>
  <si>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</si>
  <si>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</si>
  <si>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</si>
  <si>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</si>
  <si>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</si>
  <si>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</si>
  <si>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</si>
  <si>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</si>
  <si>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</si>
  <si>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</si>
  <si>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</si>
  <si>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</si>
  <si>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</si>
  <si>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</si>
  <si>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</si>
  <si>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</si>
  <si>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</si>
  <si>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</si>
  <si>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</si>
  <si>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</si>
  <si>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</si>
  <si>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</si>
  <si>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</si>
  <si>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</si>
  <si>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</si>
  <si>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</si>
  <si>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</si>
  <si>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</si>
  <si>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</si>
  <si>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</si>
  <si>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</si>
  <si>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</si>
  <si>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</si>
  <si>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</si>
  <si>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</si>
  <si>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</si>
  <si>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</si>
  <si>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</si>
  <si>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</si>
  <si>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</si>
  <si>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</si>
  <si>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</si>
  <si>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</si>
  <si>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</si>
  <si>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</si>
  <si>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</si>
  <si>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</si>
  <si>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</si>
  <si>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</si>
  <si>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</si>
  <si>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</si>
  <si>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</si>
  <si>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</si>
  <si>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</si>
  <si>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</si>
  <si>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</si>
  <si>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</si>
  <si>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</si>
  <si>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</si>
  <si>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</si>
  <si>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</si>
  <si>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</si>
  <si>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</si>
  <si>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</si>
  <si>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</si>
  <si>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</si>
  <si>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</si>
  <si>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</si>
  <si>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</si>
  <si>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</si>
  <si>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</si>
  <si>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</si>
  <si>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</si>
  <si>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</si>
  <si>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</si>
  <si>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</si>
  <si>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</si>
  <si>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</si>
  <si>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</si>
  <si>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</si>
  <si>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</si>
  <si>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</si>
  <si>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</si>
  <si>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</si>
  <si>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</si>
  <si>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</si>
  <si>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</si>
  <si>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</si>
  <si>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</si>
  <si>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</si>
  <si>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</si>
  <si>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</si>
  <si>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</si>
  <si>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</si>
  <si>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</si>
  <si>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</si>
  <si>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</si>
  <si>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</si>
  <si>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</si>
  <si>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</si>
  <si>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</si>
  <si>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</si>
  <si>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</si>
  <si>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</si>
  <si>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</si>
  <si>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</si>
  <si>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</si>
  <si>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</si>
  <si>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</si>
  <si>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</si>
  <si>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</si>
  <si>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</si>
  <si>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</si>
  <si>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</si>
  <si>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</si>
  <si>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</si>
  <si>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</si>
  <si>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</si>
  <si>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</si>
  <si>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</si>
  <si>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</si>
  <si>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</si>
  <si>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</si>
  <si>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</si>
  <si>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</si>
  <si>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</si>
  <si>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</si>
  <si>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</si>
  <si>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</si>
  <si>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</si>
  <si>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</si>
  <si>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</si>
  <si>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</si>
  <si>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</si>
  <si>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</si>
  <si>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</si>
  <si>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</si>
  <si>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</si>
  <si>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</si>
  <si>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</si>
  <si>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</si>
  <si>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</si>
  <si>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</si>
  <si>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</si>
  <si>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</si>
  <si>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</si>
  <si>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</si>
  <si>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</si>
  <si>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</si>
  <si>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</si>
  <si>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</si>
  <si>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</si>
  <si>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</si>
  <si>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</si>
  <si>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</si>
  <si>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</si>
  <si>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</si>
  <si>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</si>
  <si>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</si>
  <si>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</si>
  <si>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</si>
  <si>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</si>
  <si>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</si>
  <si>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</si>
  <si>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</si>
  <si>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</si>
  <si>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</si>
  <si>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</si>
  <si>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</si>
  <si>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</si>
  <si>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</si>
  <si>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</si>
  <si>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</si>
  <si>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</si>
  <si>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</si>
  <si>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</si>
  <si>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</si>
  <si>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</si>
  <si>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</si>
  <si>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</si>
  <si>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</si>
  <si>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</si>
  <si>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</si>
  <si>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</si>
  <si>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</si>
  <si>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</si>
  <si>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</si>
  <si>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</si>
  <si>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</si>
  <si>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</si>
  <si>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</si>
  <si>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</si>
  <si>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</si>
  <si>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</si>
  <si>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</si>
  <si>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</si>
  <si>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</si>
  <si>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</si>
  <si>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</si>
  <si>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</si>
  <si>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</si>
  <si>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</si>
  <si>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</si>
  <si>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</si>
  <si>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</si>
  <si>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</si>
  <si>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</si>
  <si>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</si>
  <si>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</si>
  <si>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</si>
  <si>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</si>
  <si>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</si>
  <si>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</si>
  <si>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</si>
  <si>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</si>
  <si>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</si>
  <si>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</si>
  <si>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</si>
  <si>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</si>
  <si>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</si>
  <si>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</si>
  <si>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</si>
  <si>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</si>
  <si>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</si>
  <si>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</si>
  <si>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</si>
  <si>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</si>
  <si>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</si>
  <si>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</si>
  <si>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</si>
  <si>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</si>
  <si>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</si>
  <si>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</si>
  <si>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</si>
  <si>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</si>
  <si>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</si>
  <si>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</si>
  <si>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</si>
  <si>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</si>
  <si>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</si>
  <si>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</si>
  <si>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</si>
  <si>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</si>
  <si>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</si>
  <si>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</si>
  <si>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</si>
  <si>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</si>
  <si>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</si>
  <si>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</si>
  <si>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</si>
  <si>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</si>
  <si>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</si>
  <si>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</si>
  <si>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</si>
  <si>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</si>
  <si>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</si>
  <si>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</si>
  <si>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</si>
  <si>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</si>
  <si>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</si>
  <si>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</si>
  <si>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</si>
  <si>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</si>
  <si>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</si>
  <si>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</si>
  <si>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</si>
  <si>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</si>
  <si>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</si>
  <si>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</si>
  <si>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</si>
  <si>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</si>
  <si>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</si>
  <si>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</si>
  <si>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</si>
  <si>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</si>
  <si>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</si>
  <si>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</si>
  <si>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</si>
  <si>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</si>
  <si>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</si>
  <si>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</si>
  <si>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</si>
  <si>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</si>
  <si>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</si>
  <si>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</si>
  <si>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</si>
  <si>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</si>
  <si>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</si>
  <si>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</si>
  <si>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</si>
  <si>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</si>
  <si>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</si>
  <si>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</si>
  <si>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</si>
  <si>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</si>
  <si>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</si>
  <si>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</si>
  <si>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</si>
  <si>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</si>
  <si>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</si>
  <si>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</si>
  <si>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</si>
  <si>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</si>
  <si>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</si>
  <si>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</si>
  <si>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</si>
  <si>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</si>
  <si>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</si>
  <si>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</si>
  <si>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</si>
  <si>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</si>
  <si>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</si>
  <si>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</si>
  <si>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</si>
  <si>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</si>
  <si>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</si>
  <si>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</si>
  <si>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</si>
  <si>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</si>
  <si>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</si>
  <si>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</si>
  <si>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</si>
  <si>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</si>
  <si>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</si>
  <si>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</si>
  <si>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</si>
  <si>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</si>
  <si>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</si>
  <si>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</si>
  <si>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</si>
  <si>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</si>
  <si>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</si>
  <si>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</si>
  <si>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</si>
  <si>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</si>
  <si>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</si>
  <si>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</si>
  <si>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</si>
  <si>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</si>
  <si>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</si>
  <si>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</si>
  <si>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</si>
  <si>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</si>
  <si>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</si>
  <si>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</si>
  <si>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</si>
  <si>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</si>
  <si>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</si>
  <si>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</si>
  <si>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</si>
  <si>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</si>
  <si>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</si>
  <si>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</si>
  <si>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</si>
  <si>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</si>
  <si>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</si>
  <si>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</si>
  <si>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</si>
  <si>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</si>
  <si>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</si>
  <si>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</si>
  <si>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</si>
  <si>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</si>
  <si>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</si>
  <si>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</si>
  <si>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</si>
  <si>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</si>
  <si>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</si>
  <si>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</si>
  <si>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</si>
  <si>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</si>
  <si>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</si>
  <si>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</si>
  <si>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</si>
  <si>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</si>
  <si>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</si>
  <si>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</si>
  <si>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</si>
  <si>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</si>
  <si>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</si>
  <si>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</si>
  <si>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</si>
  <si>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</si>
  <si>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</si>
  <si>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</si>
  <si>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</si>
  <si>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</si>
  <si>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</si>
  <si>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</si>
  <si>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</si>
  <si>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</si>
  <si>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</si>
  <si>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</si>
  <si>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</si>
  <si>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</si>
  <si>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</si>
  <si>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</si>
  <si>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</si>
  <si>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</si>
  <si>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</si>
  <si>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</si>
  <si>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</si>
  <si>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</si>
  <si>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</si>
  <si>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</si>
  <si>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</si>
  <si>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</si>
  <si>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</si>
  <si>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</si>
  <si>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</si>
  <si>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</si>
  <si>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</si>
  <si>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</si>
  <si>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</si>
  <si>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</si>
  <si>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</si>
  <si>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</si>
  <si>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</si>
  <si>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</si>
  <si>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</si>
  <si>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</si>
  <si>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</si>
  <si>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</si>
  <si>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</si>
  <si>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</si>
  <si>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</si>
  <si>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</si>
  <si>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</si>
  <si>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</si>
  <si>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</si>
  <si>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</si>
  <si>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</si>
  <si>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</si>
  <si>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</si>
  <si>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</si>
  <si>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</si>
  <si>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</si>
  <si>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</si>
  <si>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</si>
  <si>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</si>
  <si>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</si>
  <si>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</si>
  <si>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</si>
  <si>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</si>
  <si>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</si>
  <si>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</si>
  <si>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</si>
  <si>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</si>
  <si>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</si>
  <si>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</si>
  <si>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</si>
  <si>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</si>
  <si>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</si>
  <si>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</si>
  <si>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</si>
  <si>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</si>
  <si>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</si>
  <si>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</si>
  <si>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</si>
  <si>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</si>
  <si>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</si>
  <si>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</si>
  <si>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</si>
  <si>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</si>
  <si>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</si>
  <si>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</si>
  <si>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</si>
  <si>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</si>
  <si>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</si>
  <si>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</si>
  <si>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</si>
  <si>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</si>
  <si>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</si>
  <si>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</si>
  <si>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</si>
  <si>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</si>
  <si>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</si>
  <si>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</si>
  <si>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</si>
  <si>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</si>
  <si>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</si>
  <si>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</si>
  <si>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</si>
  <si>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</si>
  <si>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</si>
  <si>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</si>
  <si>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</si>
  <si>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</si>
  <si>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</si>
  <si>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</si>
  <si>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</si>
  <si>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</si>
  <si>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</si>
  <si>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</si>
  <si>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AGRAM LEASING d.o.o. </t>
  </si>
  <si>
    <t xml:space="preserve">ALD Automotive d.o.o. </t>
  </si>
  <si>
    <t xml:space="preserve">BKS - leasing Croatia d.o.o. </t>
  </si>
  <si>
    <t>i4next leasing Croatia d.o.o.</t>
  </si>
  <si>
    <t xml:space="preserve">Mercedes-Benz Leasing Hrvatska d.o.o. </t>
  </si>
  <si>
    <t xml:space="preserve">OTP Leasing d.d. </t>
  </si>
  <si>
    <t xml:space="preserve">PORSCHE LEASING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</si>
  <si>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</si>
  <si>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</si>
  <si>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</si>
  <si>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</si>
  <si>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</si>
  <si>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</si>
  <si>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</si>
  <si>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</si>
  <si>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</si>
  <si>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</si>
  <si>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</si>
  <si>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</si>
  <si>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</si>
  <si>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</si>
  <si>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</si>
  <si>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</si>
  <si>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</si>
  <si>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</si>
  <si>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</si>
  <si>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</si>
  <si>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</si>
  <si>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</si>
  <si>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</si>
  <si>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</si>
  <si>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</si>
  <si>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</si>
  <si>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</si>
  <si>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</si>
  <si>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</si>
  <si>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</si>
  <si>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</si>
  <si>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</si>
  <si>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</si>
  <si>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</si>
  <si>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</si>
  <si>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</si>
  <si>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 xml:space="preserve">Indeks (100 = I-XII/2020)
</t>
    </r>
    <r>
      <rPr>
        <i/>
        <sz val="9"/>
        <color theme="1" tint="0.34998626667073579"/>
        <rFont val="Arial"/>
        <family val="2"/>
        <charset val="238"/>
      </rPr>
      <t>Index(100 =I-XII/2020)</t>
    </r>
  </si>
  <si>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</si>
  <si>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</si>
  <si>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</si>
  <si>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18.2.2022.</t>
    </r>
  </si>
  <si>
    <t>Siječanj 2022.</t>
  </si>
  <si>
    <t>January 2022</t>
  </si>
  <si>
    <t>HRHT00RA0005</t>
  </si>
  <si>
    <t>HRPODRRA0004</t>
  </si>
  <si>
    <t>HRRIVPRA0000</t>
  </si>
  <si>
    <t>HRATPLRA0008</t>
  </si>
  <si>
    <t>HRADRSPA0009</t>
  </si>
  <si>
    <t>HRHPB0RA0002</t>
  </si>
  <si>
    <t>HRERNTRA0000</t>
  </si>
  <si>
    <t>HRSPANRA0007</t>
  </si>
  <si>
    <t>HRADPLRA0006</t>
  </si>
  <si>
    <t>HRKOEIRA0009</t>
  </si>
  <si>
    <t>HRRHMFO247E7</t>
  </si>
  <si>
    <t>HRJDGLO24XA2</t>
  </si>
  <si>
    <t>HRLNGUO31AE3</t>
  </si>
  <si>
    <t>HRRHMFO26CA5</t>
  </si>
  <si>
    <t>HRRHMFO253A3</t>
  </si>
  <si>
    <t>HRRHMFO227E9</t>
  </si>
  <si>
    <t>HRRHMFO297A0</t>
  </si>
  <si>
    <t>HRRHMFO287A1</t>
  </si>
  <si>
    <t>HRRIBAO23BA6</t>
  </si>
  <si>
    <t>HRRHMFO34BA1</t>
  </si>
  <si>
    <t>HRRHMFO257A4</t>
  </si>
  <si>
    <t>HRRHMFO282A2</t>
  </si>
  <si>
    <t>HRKOTRPA0003</t>
  </si>
  <si>
    <t>HRBCINRA0003</t>
  </si>
  <si>
    <t>HRTSHCRA0009</t>
  </si>
  <si>
    <t>PROSINAC 2021.</t>
  </si>
  <si>
    <t>DECEMBER 2021</t>
  </si>
  <si>
    <t>Erste Future Equity</t>
  </si>
  <si>
    <t>58979959467</t>
  </si>
  <si>
    <t>HRERSIUFTRE2</t>
  </si>
  <si>
    <t>Erste Green Multi Asset</t>
  </si>
  <si>
    <t>15887601585</t>
  </si>
  <si>
    <t>HRERSIUGMAS1</t>
  </si>
  <si>
    <t>Raiffeisen Sustainable Equities</t>
  </si>
  <si>
    <t>2021 Q 4</t>
  </si>
  <si>
    <t>I/2021</t>
  </si>
  <si>
    <t>I/2022</t>
  </si>
  <si>
    <r>
      <t xml:space="preserve">Indeks (100 = I/2021)
</t>
    </r>
    <r>
      <rPr>
        <i/>
        <sz val="9"/>
        <color theme="1" tint="0.34998626667073579"/>
        <rFont val="Arial"/>
        <family val="2"/>
        <charset val="238"/>
      </rPr>
      <t>Index(100 =I/2021)</t>
    </r>
  </si>
  <si>
    <t>Tablica 3.1: Zaračunata bruto premija osiguranja za period od 1.  do 31. siječnja 2022.</t>
  </si>
  <si>
    <t>Table 3.1: Written premium for the period 1   - 31 January 2022</t>
  </si>
  <si>
    <t>Tablica 3.2: Podaci o osiguranju za period od 1.  do 31. siječnja 2022.</t>
  </si>
  <si>
    <t>Table 3.2: Insurance data for the period 1  - 31 January 2022</t>
  </si>
  <si>
    <t>2021.</t>
  </si>
  <si>
    <t>31.12.2021.</t>
  </si>
  <si>
    <t>1.1. - 31.12.2021.</t>
  </si>
  <si>
    <t>1.1. - 31.12.2021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</si>
  <si>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31.12.2021</t>
    </r>
  </si>
  <si>
    <t>Erste &amp; Steiermärkische S-Leasing d.o.o.</t>
  </si>
  <si>
    <t xml:space="preserve">IMPULS-LEASING d.o.o. </t>
  </si>
  <si>
    <t>PBZ-LEASING d.o.o.</t>
  </si>
  <si>
    <t xml:space="preserve">Raiffeisen Leasing d.o.o. </t>
  </si>
  <si>
    <t>Blue Iris Resolution d.o.o.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</si>
</sst>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4">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5">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40" fillId="12" borderId="0" xfId="3" applyFont="1" applyFill="1" applyBorder="1" applyAlignment="1">
      <alignment horizontal="center" vertical="center" wrapText="1"/>
    </xf>
    <xf numFmtId="0" fontId="32" fillId="32"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99CCFF"/>
      <color rgb="FF66CCFF"/>
      <color rgb="FF0000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refreshError="1"/>
      <sheetData sheetId="1" refreshError="1"/>
      <sheetData sheetId="2" refreshError="1"/>
      <sheetData sheetId="3" refreshError="1"/>
      <sheetData sheetId="4" refreshError="1"/>
      <sheetData sheetId="5" refreshError="1"/>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1114227807.9100003</v>
          </cell>
          <cell r="GZ24">
            <v>1114227807.9100003</v>
          </cell>
          <cell r="HA24">
            <v>1114227807.9100003</v>
          </cell>
          <cell r="HB24">
            <v>1114227807.9100003</v>
          </cell>
          <cell r="HC24">
            <v>1114227807.9100003</v>
          </cell>
          <cell r="HD24">
            <v>1114227807.9100003</v>
          </cell>
          <cell r="HE24">
            <v>1114227807.9100003</v>
          </cell>
          <cell r="HF24">
            <v>1114227807.9100003</v>
          </cell>
          <cell r="HG24">
            <v>1114227807.9100003</v>
          </cell>
          <cell r="HH24">
            <v>1114227807.9100003</v>
          </cell>
          <cell r="HI24">
            <v>1114227807.9100003</v>
          </cell>
          <cell r="HJ24">
            <v>1114227807.9100003</v>
          </cell>
          <cell r="HK24">
            <v>1114227807.9100003</v>
          </cell>
          <cell r="HL24">
            <v>1114227807.9100003</v>
          </cell>
          <cell r="HM24">
            <v>1114227807.9100003</v>
          </cell>
          <cell r="HN24">
            <v>1114227807.9100003</v>
          </cell>
          <cell r="HO24">
            <v>1114227807.9100003</v>
          </cell>
          <cell r="HP24">
            <v>1114227807.9100003</v>
          </cell>
          <cell r="HQ24">
            <v>1114227807.9100003</v>
          </cell>
          <cell r="HR24">
            <v>1114227807.9100003</v>
          </cell>
          <cell r="HS24">
            <v>1114227807.9100003</v>
          </cell>
          <cell r="HT24">
            <v>1114227807.9100003</v>
          </cell>
          <cell r="HU24">
            <v>1114227807.9100003</v>
          </cell>
          <cell r="HV24">
            <v>1114227807.9100003</v>
          </cell>
          <cell r="HW24">
            <v>1114227807.9100003</v>
          </cell>
          <cell r="HX24">
            <v>1114227807.9100003</v>
          </cell>
          <cell r="HY24">
            <v>1114227807.9100003</v>
          </cell>
          <cell r="HZ24">
            <v>1114227807.9100003</v>
          </cell>
          <cell r="IA24">
            <v>1114227807.9100003</v>
          </cell>
          <cell r="IB24">
            <v>1114227807.9100003</v>
          </cell>
          <cell r="IC24">
            <v>1114227807.9100003</v>
          </cell>
          <cell r="ID24">
            <v>1114227807.9100003</v>
          </cell>
          <cell r="IE24">
            <v>1114227807.9100003</v>
          </cell>
          <cell r="IF24">
            <v>1114227807.9100003</v>
          </cell>
          <cell r="IG24">
            <v>1114227807.9100003</v>
          </cell>
          <cell r="IH24">
            <v>1114227807.9100003</v>
          </cell>
          <cell r="II24">
            <v>1114227807.9100003</v>
          </cell>
          <cell r="IJ24">
            <v>1114227807.9100003</v>
          </cell>
          <cell r="IK24">
            <v>1114227807.9100003</v>
          </cell>
          <cell r="IL24">
            <v>1114227807.9100003</v>
          </cell>
          <cell r="IM24">
            <v>1114227807.9100003</v>
          </cell>
          <cell r="IN24">
            <v>1114227807.9100003</v>
          </cell>
          <cell r="IO24">
            <v>1114227807.9100003</v>
          </cell>
          <cell r="IP24">
            <v>1114227807.9100003</v>
          </cell>
          <cell r="IQ24">
            <v>1114227807.9100003</v>
          </cell>
          <cell r="IR24">
            <v>1114227807.9100003</v>
          </cell>
          <cell r="IS24">
            <v>1114227807.9100003</v>
          </cell>
          <cell r="IT24">
            <v>1114227807.9100003</v>
          </cell>
          <cell r="IU24">
            <v>1114227807.9100003</v>
          </cell>
          <cell r="IV24">
            <v>1114227807.9100003</v>
          </cell>
          <cell r="IW24">
            <v>1114227807.9100003</v>
          </cell>
          <cell r="IX24">
            <v>1114227807.9100003</v>
          </cell>
          <cell r="IY24">
            <v>1114227807.9100003</v>
          </cell>
          <cell r="IZ24">
            <v>1114227807.9100003</v>
          </cell>
          <cell r="JA24">
            <v>1114227807.9100003</v>
          </cell>
          <cell r="JB24">
            <v>1114227807.9100003</v>
          </cell>
          <cell r="JC24">
            <v>1114227807.9100003</v>
          </cell>
          <cell r="JD24">
            <v>1114227807.9100003</v>
          </cell>
          <cell r="JE24">
            <v>1114227807.9100003</v>
          </cell>
          <cell r="JF24">
            <v>1114227807.9100003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2033478774.5200012</v>
          </cell>
          <cell r="GZ25">
            <v>2033478774.5200012</v>
          </cell>
          <cell r="HA25">
            <v>2033478774.5200012</v>
          </cell>
          <cell r="HB25">
            <v>2033478774.5200012</v>
          </cell>
          <cell r="HC25">
            <v>2033478774.5200012</v>
          </cell>
          <cell r="HD25">
            <v>2033478774.5200012</v>
          </cell>
          <cell r="HE25">
            <v>2033478774.5200012</v>
          </cell>
          <cell r="HF25">
            <v>2033478774.5200012</v>
          </cell>
          <cell r="HG25">
            <v>2033478774.5200012</v>
          </cell>
          <cell r="HH25">
            <v>2033478774.5200012</v>
          </cell>
          <cell r="HI25">
            <v>2033478774.5200012</v>
          </cell>
          <cell r="HJ25">
            <v>2033478774.5200012</v>
          </cell>
          <cell r="HK25">
            <v>2033478774.5200012</v>
          </cell>
          <cell r="HL25">
            <v>2033478774.5200012</v>
          </cell>
          <cell r="HM25">
            <v>2033478774.5200012</v>
          </cell>
          <cell r="HN25">
            <v>2033478774.5200012</v>
          </cell>
          <cell r="HO25">
            <v>2033478774.5200012</v>
          </cell>
          <cell r="HP25">
            <v>2033478774.5200012</v>
          </cell>
          <cell r="HQ25">
            <v>2033478774.5200012</v>
          </cell>
          <cell r="HR25">
            <v>2033478774.5200012</v>
          </cell>
          <cell r="HS25">
            <v>2033478774.5200012</v>
          </cell>
          <cell r="HT25">
            <v>2033478774.5200012</v>
          </cell>
          <cell r="HU25">
            <v>2033478774.5200012</v>
          </cell>
          <cell r="HV25">
            <v>2033478774.5200012</v>
          </cell>
          <cell r="HW25">
            <v>2033478774.5200012</v>
          </cell>
          <cell r="HX25">
            <v>2033478774.5200012</v>
          </cell>
          <cell r="HY25">
            <v>2033478774.5200012</v>
          </cell>
          <cell r="HZ25">
            <v>2033478774.5200012</v>
          </cell>
          <cell r="IA25">
            <v>2033478774.5200012</v>
          </cell>
          <cell r="IB25">
            <v>2033478774.5200012</v>
          </cell>
          <cell r="IC25">
            <v>2033478774.5200012</v>
          </cell>
          <cell r="ID25">
            <v>2033478774.5200012</v>
          </cell>
          <cell r="IE25">
            <v>2033478774.5200012</v>
          </cell>
          <cell r="IF25">
            <v>2033478774.5200012</v>
          </cell>
          <cell r="IG25">
            <v>2033478774.5200012</v>
          </cell>
          <cell r="IH25">
            <v>2033478774.5200012</v>
          </cell>
          <cell r="II25">
            <v>2033478774.5200012</v>
          </cell>
          <cell r="IJ25">
            <v>2033478774.5200012</v>
          </cell>
          <cell r="IK25">
            <v>2033478774.5200012</v>
          </cell>
          <cell r="IL25">
            <v>2033478774.5200012</v>
          </cell>
          <cell r="IM25">
            <v>2033478774.5200012</v>
          </cell>
          <cell r="IN25">
            <v>2033478774.5200012</v>
          </cell>
          <cell r="IO25">
            <v>2033478774.5200012</v>
          </cell>
          <cell r="IP25">
            <v>2033478774.5200012</v>
          </cell>
          <cell r="IQ25">
            <v>2033478774.5200012</v>
          </cell>
          <cell r="IR25">
            <v>2033478774.5200012</v>
          </cell>
          <cell r="IS25">
            <v>2033478774.5200012</v>
          </cell>
          <cell r="IT25">
            <v>2033478774.5200012</v>
          </cell>
          <cell r="IU25">
            <v>2033478774.5200012</v>
          </cell>
          <cell r="IV25">
            <v>2033478774.5200012</v>
          </cell>
          <cell r="IW25">
            <v>2033478774.5200012</v>
          </cell>
          <cell r="IX25">
            <v>2033478774.5200012</v>
          </cell>
          <cell r="IY25">
            <v>2033478774.5200012</v>
          </cell>
          <cell r="IZ25">
            <v>2033478774.5200012</v>
          </cell>
          <cell r="JA25">
            <v>2033478774.5200012</v>
          </cell>
          <cell r="JB25">
            <v>2033478774.5200012</v>
          </cell>
          <cell r="JC25">
            <v>2033478774.5200012</v>
          </cell>
          <cell r="JD25">
            <v>2033478774.5200012</v>
          </cell>
          <cell r="JE25">
            <v>2033478774.5200012</v>
          </cell>
          <cell r="JF25">
            <v>2033478774.5200012</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408565337.01999998</v>
          </cell>
          <cell r="GZ26">
            <v>408565337.01999998</v>
          </cell>
          <cell r="HA26">
            <v>408565337.01999998</v>
          </cell>
          <cell r="HB26">
            <v>408565337.01999998</v>
          </cell>
          <cell r="HC26">
            <v>408565337.01999998</v>
          </cell>
          <cell r="HD26">
            <v>408565337.01999998</v>
          </cell>
          <cell r="HE26">
            <v>408565337.01999998</v>
          </cell>
          <cell r="HF26">
            <v>408565337.01999998</v>
          </cell>
          <cell r="HG26">
            <v>408565337.01999998</v>
          </cell>
          <cell r="HH26">
            <v>408565337.01999998</v>
          </cell>
          <cell r="HI26">
            <v>408565337.01999998</v>
          </cell>
          <cell r="HJ26">
            <v>408565337.01999998</v>
          </cell>
          <cell r="HK26">
            <v>408565337.01999998</v>
          </cell>
          <cell r="HL26">
            <v>408565337.01999998</v>
          </cell>
          <cell r="HM26">
            <v>408565337.01999998</v>
          </cell>
          <cell r="HN26">
            <v>408565337.01999998</v>
          </cell>
          <cell r="HO26">
            <v>408565337.01999998</v>
          </cell>
          <cell r="HP26">
            <v>408565337.01999998</v>
          </cell>
          <cell r="HQ26">
            <v>408565337.01999998</v>
          </cell>
          <cell r="HR26">
            <v>408565337.01999998</v>
          </cell>
          <cell r="HS26">
            <v>408565337.01999998</v>
          </cell>
          <cell r="HT26">
            <v>408565337.01999998</v>
          </cell>
          <cell r="HU26">
            <v>408565337.01999998</v>
          </cell>
          <cell r="HV26">
            <v>408565337.01999998</v>
          </cell>
          <cell r="HW26">
            <v>408565337.01999998</v>
          </cell>
          <cell r="HX26">
            <v>408565337.01999998</v>
          </cell>
          <cell r="HY26">
            <v>408565337.01999998</v>
          </cell>
          <cell r="HZ26">
            <v>408565337.01999998</v>
          </cell>
          <cell r="IA26">
            <v>408565337.01999998</v>
          </cell>
          <cell r="IB26">
            <v>408565337.01999998</v>
          </cell>
          <cell r="IC26">
            <v>408565337.01999998</v>
          </cell>
          <cell r="ID26">
            <v>408565337.01999998</v>
          </cell>
          <cell r="IE26">
            <v>408565337.01999998</v>
          </cell>
          <cell r="IF26">
            <v>408565337.01999998</v>
          </cell>
          <cell r="IG26">
            <v>408565337.01999998</v>
          </cell>
          <cell r="IH26">
            <v>408565337.01999998</v>
          </cell>
          <cell r="II26">
            <v>408565337.01999998</v>
          </cell>
          <cell r="IJ26">
            <v>408565337.01999998</v>
          </cell>
          <cell r="IK26">
            <v>408565337.01999998</v>
          </cell>
          <cell r="IL26">
            <v>408565337.01999998</v>
          </cell>
          <cell r="IM26">
            <v>408565337.01999998</v>
          </cell>
          <cell r="IN26">
            <v>408565337.01999998</v>
          </cell>
          <cell r="IO26">
            <v>408565337.01999998</v>
          </cell>
          <cell r="IP26">
            <v>408565337.01999998</v>
          </cell>
          <cell r="IQ26">
            <v>408565337.01999998</v>
          </cell>
          <cell r="IR26">
            <v>408565337.01999998</v>
          </cell>
          <cell r="IS26">
            <v>408565337.01999998</v>
          </cell>
          <cell r="IT26">
            <v>408565337.01999998</v>
          </cell>
          <cell r="IU26">
            <v>408565337.01999998</v>
          </cell>
          <cell r="IV26">
            <v>408565337.01999998</v>
          </cell>
          <cell r="IW26">
            <v>408565337.01999998</v>
          </cell>
          <cell r="IX26">
            <v>408565337.01999998</v>
          </cell>
          <cell r="IY26">
            <v>408565337.01999998</v>
          </cell>
          <cell r="IZ26">
            <v>408565337.01999998</v>
          </cell>
          <cell r="JA26">
            <v>408565337.01999998</v>
          </cell>
          <cell r="JB26">
            <v>408565337.01999998</v>
          </cell>
          <cell r="JC26">
            <v>408565337.01999998</v>
          </cell>
          <cell r="JD26">
            <v>408565337.01999998</v>
          </cell>
          <cell r="JE26">
            <v>408565337.01999998</v>
          </cell>
          <cell r="JF26">
            <v>408565337.01999998</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23351029.110000007</v>
          </cell>
          <cell r="GZ27">
            <v>23351029.110000007</v>
          </cell>
          <cell r="HA27">
            <v>23351029.110000007</v>
          </cell>
          <cell r="HB27">
            <v>23351029.110000007</v>
          </cell>
          <cell r="HC27">
            <v>23351029.110000007</v>
          </cell>
          <cell r="HD27">
            <v>23351029.110000007</v>
          </cell>
          <cell r="HE27">
            <v>23351029.110000007</v>
          </cell>
          <cell r="HF27">
            <v>23351029.110000007</v>
          </cell>
          <cell r="HG27">
            <v>23351029.110000007</v>
          </cell>
          <cell r="HH27">
            <v>23351029.110000007</v>
          </cell>
          <cell r="HI27">
            <v>23351029.110000007</v>
          </cell>
          <cell r="HJ27">
            <v>23351029.110000007</v>
          </cell>
          <cell r="HK27">
            <v>23351029.110000007</v>
          </cell>
          <cell r="HL27">
            <v>23351029.110000007</v>
          </cell>
          <cell r="HM27">
            <v>23351029.110000007</v>
          </cell>
          <cell r="HN27">
            <v>23351029.110000007</v>
          </cell>
          <cell r="HO27">
            <v>23351029.110000007</v>
          </cell>
          <cell r="HP27">
            <v>23351029.110000007</v>
          </cell>
          <cell r="HQ27">
            <v>23351029.110000007</v>
          </cell>
          <cell r="HR27">
            <v>23351029.110000007</v>
          </cell>
          <cell r="HS27">
            <v>23351029.110000007</v>
          </cell>
          <cell r="HT27">
            <v>23351029.110000007</v>
          </cell>
          <cell r="HU27">
            <v>23351029.110000007</v>
          </cell>
          <cell r="HV27">
            <v>23351029.110000007</v>
          </cell>
          <cell r="HW27">
            <v>23351029.110000007</v>
          </cell>
          <cell r="HX27">
            <v>23351029.110000007</v>
          </cell>
          <cell r="HY27">
            <v>23351029.110000007</v>
          </cell>
          <cell r="HZ27">
            <v>23351029.110000007</v>
          </cell>
          <cell r="IA27">
            <v>23351029.110000007</v>
          </cell>
          <cell r="IB27">
            <v>23351029.110000007</v>
          </cell>
          <cell r="IC27">
            <v>23351029.110000007</v>
          </cell>
          <cell r="ID27">
            <v>23351029.110000007</v>
          </cell>
          <cell r="IE27">
            <v>23351029.110000007</v>
          </cell>
          <cell r="IF27">
            <v>23351029.110000007</v>
          </cell>
          <cell r="IG27">
            <v>23351029.110000007</v>
          </cell>
          <cell r="IH27">
            <v>23351029.110000007</v>
          </cell>
          <cell r="II27">
            <v>23351029.110000007</v>
          </cell>
          <cell r="IJ27">
            <v>23351029.110000007</v>
          </cell>
          <cell r="IK27">
            <v>23351029.110000007</v>
          </cell>
          <cell r="IL27">
            <v>23351029.110000007</v>
          </cell>
          <cell r="IM27">
            <v>23351029.110000007</v>
          </cell>
          <cell r="IN27">
            <v>23351029.110000007</v>
          </cell>
          <cell r="IO27">
            <v>23351029.110000007</v>
          </cell>
          <cell r="IP27">
            <v>23351029.110000007</v>
          </cell>
          <cell r="IQ27">
            <v>23351029.110000007</v>
          </cell>
          <cell r="IR27">
            <v>23351029.110000007</v>
          </cell>
          <cell r="IS27">
            <v>23351029.110000007</v>
          </cell>
          <cell r="IT27">
            <v>23351029.110000007</v>
          </cell>
          <cell r="IU27">
            <v>23351029.110000007</v>
          </cell>
          <cell r="IV27">
            <v>23351029.110000007</v>
          </cell>
          <cell r="IW27">
            <v>23351029.110000007</v>
          </cell>
          <cell r="IX27">
            <v>23351029.110000007</v>
          </cell>
          <cell r="IY27">
            <v>23351029.110000007</v>
          </cell>
          <cell r="IZ27">
            <v>23351029.110000007</v>
          </cell>
          <cell r="JA27">
            <v>23351029.110000007</v>
          </cell>
          <cell r="JB27">
            <v>23351029.110000007</v>
          </cell>
          <cell r="JC27">
            <v>23351029.110000007</v>
          </cell>
          <cell r="JD27">
            <v>23351029.110000007</v>
          </cell>
          <cell r="JE27">
            <v>23351029.110000007</v>
          </cell>
          <cell r="JF27">
            <v>23351029.110000007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35131223.310000002</v>
          </cell>
          <cell r="GZ28">
            <v>35131223.310000002</v>
          </cell>
          <cell r="HA28">
            <v>35131223.310000002</v>
          </cell>
          <cell r="HB28">
            <v>35131223.310000002</v>
          </cell>
          <cell r="HC28">
            <v>35131223.310000002</v>
          </cell>
          <cell r="HD28">
            <v>35131223.310000002</v>
          </cell>
          <cell r="HE28">
            <v>35131223.310000002</v>
          </cell>
          <cell r="HF28">
            <v>35131223.310000002</v>
          </cell>
          <cell r="HG28">
            <v>35131223.310000002</v>
          </cell>
          <cell r="HH28">
            <v>35131223.310000002</v>
          </cell>
          <cell r="HI28">
            <v>35131223.310000002</v>
          </cell>
          <cell r="HJ28">
            <v>35131223.310000002</v>
          </cell>
          <cell r="HK28">
            <v>35131223.310000002</v>
          </cell>
          <cell r="HL28">
            <v>35131223.310000002</v>
          </cell>
          <cell r="HM28">
            <v>35131223.310000002</v>
          </cell>
          <cell r="HN28">
            <v>35131223.310000002</v>
          </cell>
          <cell r="HO28">
            <v>35131223.310000002</v>
          </cell>
          <cell r="HP28">
            <v>35131223.310000002</v>
          </cell>
          <cell r="HQ28">
            <v>35131223.310000002</v>
          </cell>
          <cell r="HR28">
            <v>35131223.310000002</v>
          </cell>
          <cell r="HS28">
            <v>35131223.310000002</v>
          </cell>
          <cell r="HT28">
            <v>35131223.310000002</v>
          </cell>
          <cell r="HU28">
            <v>35131223.310000002</v>
          </cell>
          <cell r="HV28">
            <v>35131223.310000002</v>
          </cell>
          <cell r="HW28">
            <v>35131223.310000002</v>
          </cell>
          <cell r="HX28">
            <v>35131223.310000002</v>
          </cell>
          <cell r="HY28">
            <v>35131223.310000002</v>
          </cell>
          <cell r="HZ28">
            <v>35131223.310000002</v>
          </cell>
          <cell r="IA28">
            <v>35131223.310000002</v>
          </cell>
          <cell r="IB28">
            <v>35131223.310000002</v>
          </cell>
          <cell r="IC28">
            <v>35131223.310000002</v>
          </cell>
          <cell r="ID28">
            <v>35131223.310000002</v>
          </cell>
          <cell r="IE28">
            <v>35131223.310000002</v>
          </cell>
          <cell r="IF28">
            <v>35131223.310000002</v>
          </cell>
          <cell r="IG28">
            <v>35131223.310000002</v>
          </cell>
          <cell r="IH28">
            <v>35131223.310000002</v>
          </cell>
          <cell r="II28">
            <v>35131223.310000002</v>
          </cell>
          <cell r="IJ28">
            <v>35131223.310000002</v>
          </cell>
          <cell r="IK28">
            <v>35131223.310000002</v>
          </cell>
          <cell r="IL28">
            <v>35131223.310000002</v>
          </cell>
          <cell r="IM28">
            <v>35131223.310000002</v>
          </cell>
          <cell r="IN28">
            <v>35131223.310000002</v>
          </cell>
          <cell r="IO28">
            <v>35131223.310000002</v>
          </cell>
          <cell r="IP28">
            <v>35131223.310000002</v>
          </cell>
          <cell r="IQ28">
            <v>35131223.310000002</v>
          </cell>
          <cell r="IR28">
            <v>35131223.310000002</v>
          </cell>
          <cell r="IS28">
            <v>35131223.310000002</v>
          </cell>
          <cell r="IT28">
            <v>35131223.310000002</v>
          </cell>
          <cell r="IU28">
            <v>35131223.310000002</v>
          </cell>
          <cell r="IV28">
            <v>35131223.310000002</v>
          </cell>
          <cell r="IW28">
            <v>35131223.310000002</v>
          </cell>
          <cell r="IX28">
            <v>35131223.310000002</v>
          </cell>
          <cell r="IY28">
            <v>35131223.310000002</v>
          </cell>
          <cell r="IZ28">
            <v>35131223.310000002</v>
          </cell>
          <cell r="JA28">
            <v>35131223.310000002</v>
          </cell>
          <cell r="JB28">
            <v>35131223.310000002</v>
          </cell>
          <cell r="JC28">
            <v>35131223.310000002</v>
          </cell>
          <cell r="JD28">
            <v>35131223.310000002</v>
          </cell>
          <cell r="JE28">
            <v>35131223.310000002</v>
          </cell>
          <cell r="JF28">
            <v>35131223.310000002</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329674817.66000009</v>
          </cell>
          <cell r="GZ29">
            <v>329674817.66000009</v>
          </cell>
          <cell r="HA29">
            <v>329674817.66000009</v>
          </cell>
          <cell r="HB29">
            <v>329674817.66000009</v>
          </cell>
          <cell r="HC29">
            <v>329674817.66000009</v>
          </cell>
          <cell r="HD29">
            <v>329674817.66000009</v>
          </cell>
          <cell r="HE29">
            <v>329674817.66000009</v>
          </cell>
          <cell r="HF29">
            <v>329674817.66000009</v>
          </cell>
          <cell r="HG29">
            <v>329674817.66000009</v>
          </cell>
          <cell r="HH29">
            <v>329674817.66000009</v>
          </cell>
          <cell r="HI29">
            <v>329674817.66000009</v>
          </cell>
          <cell r="HJ29">
            <v>329674817.66000009</v>
          </cell>
          <cell r="HK29">
            <v>329674817.66000009</v>
          </cell>
          <cell r="HL29">
            <v>329674817.66000009</v>
          </cell>
          <cell r="HM29">
            <v>329674817.66000009</v>
          </cell>
          <cell r="HN29">
            <v>329674817.66000009</v>
          </cell>
          <cell r="HO29">
            <v>329674817.66000009</v>
          </cell>
          <cell r="HP29">
            <v>329674817.66000009</v>
          </cell>
          <cell r="HQ29">
            <v>329674817.66000009</v>
          </cell>
          <cell r="HR29">
            <v>329674817.66000009</v>
          </cell>
          <cell r="HS29">
            <v>329674817.66000009</v>
          </cell>
          <cell r="HT29">
            <v>329674817.66000009</v>
          </cell>
          <cell r="HU29">
            <v>329674817.66000009</v>
          </cell>
          <cell r="HV29">
            <v>329674817.66000009</v>
          </cell>
          <cell r="HW29">
            <v>329674817.66000009</v>
          </cell>
          <cell r="HX29">
            <v>329674817.66000009</v>
          </cell>
          <cell r="HY29">
            <v>329674817.66000009</v>
          </cell>
          <cell r="HZ29">
            <v>329674817.66000009</v>
          </cell>
          <cell r="IA29">
            <v>329674817.66000009</v>
          </cell>
          <cell r="IB29">
            <v>329674817.66000009</v>
          </cell>
          <cell r="IC29">
            <v>329674817.66000009</v>
          </cell>
          <cell r="ID29">
            <v>329674817.66000009</v>
          </cell>
          <cell r="IE29">
            <v>329674817.66000009</v>
          </cell>
          <cell r="IF29">
            <v>329674817.66000009</v>
          </cell>
          <cell r="IG29">
            <v>329674817.66000009</v>
          </cell>
          <cell r="IH29">
            <v>329674817.66000009</v>
          </cell>
          <cell r="II29">
            <v>329674817.66000009</v>
          </cell>
          <cell r="IJ29">
            <v>329674817.66000009</v>
          </cell>
          <cell r="IK29">
            <v>329674817.66000009</v>
          </cell>
          <cell r="IL29">
            <v>329674817.66000009</v>
          </cell>
          <cell r="IM29">
            <v>329674817.66000009</v>
          </cell>
          <cell r="IN29">
            <v>329674817.66000009</v>
          </cell>
          <cell r="IO29">
            <v>329674817.66000009</v>
          </cell>
          <cell r="IP29">
            <v>329674817.66000009</v>
          </cell>
          <cell r="IQ29">
            <v>329674817.66000009</v>
          </cell>
          <cell r="IR29">
            <v>329674817.66000009</v>
          </cell>
          <cell r="IS29">
            <v>329674817.66000009</v>
          </cell>
          <cell r="IT29">
            <v>329674817.66000009</v>
          </cell>
          <cell r="IU29">
            <v>329674817.66000009</v>
          </cell>
          <cell r="IV29">
            <v>329674817.66000009</v>
          </cell>
          <cell r="IW29">
            <v>329674817.66000009</v>
          </cell>
          <cell r="IX29">
            <v>329674817.66000009</v>
          </cell>
          <cell r="IY29">
            <v>329674817.66000009</v>
          </cell>
          <cell r="IZ29">
            <v>329674817.66000009</v>
          </cell>
          <cell r="JA29">
            <v>329674817.66000009</v>
          </cell>
          <cell r="JB29">
            <v>329674817.66000009</v>
          </cell>
          <cell r="JC29">
            <v>329674817.66000009</v>
          </cell>
          <cell r="JD29">
            <v>329674817.66000009</v>
          </cell>
          <cell r="JE29">
            <v>329674817.66000009</v>
          </cell>
          <cell r="JF29">
            <v>329674817.66000009</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409537583.7100001</v>
          </cell>
          <cell r="GZ30">
            <v>409537583.7100001</v>
          </cell>
          <cell r="HA30">
            <v>409537583.7100001</v>
          </cell>
          <cell r="HB30">
            <v>409537583.7100001</v>
          </cell>
          <cell r="HC30">
            <v>409537583.7100001</v>
          </cell>
          <cell r="HD30">
            <v>409537583.7100001</v>
          </cell>
          <cell r="HE30">
            <v>409537583.7100001</v>
          </cell>
          <cell r="HF30">
            <v>409537583.7100001</v>
          </cell>
          <cell r="HG30">
            <v>409537583.7100001</v>
          </cell>
          <cell r="HH30">
            <v>409537583.7100001</v>
          </cell>
          <cell r="HI30">
            <v>409537583.7100001</v>
          </cell>
          <cell r="HJ30">
            <v>409537583.7100001</v>
          </cell>
          <cell r="HK30">
            <v>409537583.7100001</v>
          </cell>
          <cell r="HL30">
            <v>409537583.7100001</v>
          </cell>
          <cell r="HM30">
            <v>409537583.7100001</v>
          </cell>
          <cell r="HN30">
            <v>409537583.7100001</v>
          </cell>
          <cell r="HO30">
            <v>409537583.7100001</v>
          </cell>
          <cell r="HP30">
            <v>409537583.7100001</v>
          </cell>
          <cell r="HQ30">
            <v>409537583.7100001</v>
          </cell>
          <cell r="HR30">
            <v>409537583.7100001</v>
          </cell>
          <cell r="HS30">
            <v>409537583.7100001</v>
          </cell>
          <cell r="HT30">
            <v>409537583.7100001</v>
          </cell>
          <cell r="HU30">
            <v>409537583.7100001</v>
          </cell>
          <cell r="HV30">
            <v>409537583.7100001</v>
          </cell>
          <cell r="HW30">
            <v>409537583.7100001</v>
          </cell>
          <cell r="HX30">
            <v>409537583.7100001</v>
          </cell>
          <cell r="HY30">
            <v>409537583.7100001</v>
          </cell>
          <cell r="HZ30">
            <v>409537583.7100001</v>
          </cell>
          <cell r="IA30">
            <v>409537583.7100001</v>
          </cell>
          <cell r="IB30">
            <v>409537583.7100001</v>
          </cell>
          <cell r="IC30">
            <v>409537583.7100001</v>
          </cell>
          <cell r="ID30">
            <v>409537583.7100001</v>
          </cell>
          <cell r="IE30">
            <v>409537583.7100001</v>
          </cell>
          <cell r="IF30">
            <v>409537583.7100001</v>
          </cell>
          <cell r="IG30">
            <v>409537583.7100001</v>
          </cell>
          <cell r="IH30">
            <v>409537583.7100001</v>
          </cell>
          <cell r="II30">
            <v>409537583.7100001</v>
          </cell>
          <cell r="IJ30">
            <v>409537583.7100001</v>
          </cell>
          <cell r="IK30">
            <v>409537583.7100001</v>
          </cell>
          <cell r="IL30">
            <v>409537583.7100001</v>
          </cell>
          <cell r="IM30">
            <v>409537583.7100001</v>
          </cell>
          <cell r="IN30">
            <v>409537583.7100001</v>
          </cell>
          <cell r="IO30">
            <v>409537583.7100001</v>
          </cell>
          <cell r="IP30">
            <v>409537583.7100001</v>
          </cell>
          <cell r="IQ30">
            <v>409537583.7100001</v>
          </cell>
          <cell r="IR30">
            <v>409537583.7100001</v>
          </cell>
          <cell r="IS30">
            <v>409537583.7100001</v>
          </cell>
          <cell r="IT30">
            <v>409537583.7100001</v>
          </cell>
          <cell r="IU30">
            <v>409537583.7100001</v>
          </cell>
          <cell r="IV30">
            <v>409537583.7100001</v>
          </cell>
          <cell r="IW30">
            <v>409537583.7100001</v>
          </cell>
          <cell r="IX30">
            <v>409537583.7100001</v>
          </cell>
          <cell r="IY30">
            <v>409537583.7100001</v>
          </cell>
          <cell r="IZ30">
            <v>409537583.7100001</v>
          </cell>
          <cell r="JA30">
            <v>409537583.7100001</v>
          </cell>
          <cell r="JB30">
            <v>409537583.7100001</v>
          </cell>
          <cell r="JC30">
            <v>409537583.7100001</v>
          </cell>
          <cell r="JD30">
            <v>409537583.7100001</v>
          </cell>
          <cell r="JE30">
            <v>409537583.7100001</v>
          </cell>
          <cell r="JF30">
            <v>409537583.7100001</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1831341185.9600005</v>
          </cell>
          <cell r="GZ31">
            <v>1831341185.9600005</v>
          </cell>
          <cell r="HA31">
            <v>1831341185.9600005</v>
          </cell>
          <cell r="HB31">
            <v>1831341185.9600005</v>
          </cell>
          <cell r="HC31">
            <v>1831341185.9600005</v>
          </cell>
          <cell r="HD31">
            <v>1831341185.9600005</v>
          </cell>
          <cell r="HE31">
            <v>1831341185.9600005</v>
          </cell>
          <cell r="HF31">
            <v>1831341185.9600005</v>
          </cell>
          <cell r="HG31">
            <v>1831341185.9600005</v>
          </cell>
          <cell r="HH31">
            <v>1831341185.9600005</v>
          </cell>
          <cell r="HI31">
            <v>1831341185.9600005</v>
          </cell>
          <cell r="HJ31">
            <v>1831341185.9600005</v>
          </cell>
          <cell r="HK31">
            <v>1831341185.9600005</v>
          </cell>
          <cell r="HL31">
            <v>1831341185.9600005</v>
          </cell>
          <cell r="HM31">
            <v>1831341185.9600005</v>
          </cell>
          <cell r="HN31">
            <v>1831341185.9600005</v>
          </cell>
          <cell r="HO31">
            <v>1831341185.9600005</v>
          </cell>
          <cell r="HP31">
            <v>1831341185.9600005</v>
          </cell>
          <cell r="HQ31">
            <v>1831341185.9600005</v>
          </cell>
          <cell r="HR31">
            <v>1831341185.9600005</v>
          </cell>
          <cell r="HS31">
            <v>1831341185.9600005</v>
          </cell>
          <cell r="HT31">
            <v>1831341185.9600005</v>
          </cell>
          <cell r="HU31">
            <v>1831341185.9600005</v>
          </cell>
          <cell r="HV31">
            <v>1831341185.9600005</v>
          </cell>
          <cell r="HW31">
            <v>1831341185.9600005</v>
          </cell>
          <cell r="HX31">
            <v>1831341185.9600005</v>
          </cell>
          <cell r="HY31">
            <v>1831341185.9600005</v>
          </cell>
          <cell r="HZ31">
            <v>1831341185.9600005</v>
          </cell>
          <cell r="IA31">
            <v>1831341185.9600005</v>
          </cell>
          <cell r="IB31">
            <v>1831341185.9600005</v>
          </cell>
          <cell r="IC31">
            <v>1831341185.9600005</v>
          </cell>
          <cell r="ID31">
            <v>1831341185.9600005</v>
          </cell>
          <cell r="IE31">
            <v>1831341185.9600005</v>
          </cell>
          <cell r="IF31">
            <v>1831341185.9600005</v>
          </cell>
          <cell r="IG31">
            <v>1831341185.9600005</v>
          </cell>
          <cell r="IH31">
            <v>1831341185.9600005</v>
          </cell>
          <cell r="II31">
            <v>1831341185.9600005</v>
          </cell>
          <cell r="IJ31">
            <v>1831341185.9600005</v>
          </cell>
          <cell r="IK31">
            <v>1831341185.9600005</v>
          </cell>
          <cell r="IL31">
            <v>1831341185.9600005</v>
          </cell>
          <cell r="IM31">
            <v>1831341185.9600005</v>
          </cell>
          <cell r="IN31">
            <v>1831341185.9600005</v>
          </cell>
          <cell r="IO31">
            <v>1831341185.9600005</v>
          </cell>
          <cell r="IP31">
            <v>1831341185.9600005</v>
          </cell>
          <cell r="IQ31">
            <v>1831341185.9600005</v>
          </cell>
          <cell r="IR31">
            <v>1831341185.9600005</v>
          </cell>
          <cell r="IS31">
            <v>1831341185.9600005</v>
          </cell>
          <cell r="IT31">
            <v>1831341185.9600005</v>
          </cell>
          <cell r="IU31">
            <v>1831341185.9600005</v>
          </cell>
          <cell r="IV31">
            <v>1831341185.9600005</v>
          </cell>
          <cell r="IW31">
            <v>1831341185.9600005</v>
          </cell>
          <cell r="IX31">
            <v>1831341185.9600005</v>
          </cell>
          <cell r="IY31">
            <v>1831341185.9600005</v>
          </cell>
          <cell r="IZ31">
            <v>1831341185.9600005</v>
          </cell>
          <cell r="JA31">
            <v>1831341185.9600005</v>
          </cell>
          <cell r="JB31">
            <v>1831341185.9600005</v>
          </cell>
          <cell r="JC31">
            <v>1831341185.9600005</v>
          </cell>
          <cell r="JD31">
            <v>1831341185.9600005</v>
          </cell>
          <cell r="JE31">
            <v>1831341185.9600005</v>
          </cell>
          <cell r="JF31">
            <v>1831341185.9600005</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2"/>
      <c r="B2" s="1052"/>
      <c r="C2" s="1052"/>
      <c r="D2" s="1052"/>
      <c r="E2" s="1052"/>
      <c r="F2" s="1052"/>
      <c r="G2" s="1052"/>
      <c r="H2" s="1052"/>
      <c r="I2" s="1052"/>
    </row>
    <row r="3" spans="1:9" ht="18">
      <c r="A3" s="666"/>
      <c r="B3" s="666"/>
      <c r="C3" s="666"/>
      <c r="D3" s="666"/>
      <c r="E3" s="666"/>
      <c r="F3" s="666"/>
      <c r="G3" s="666"/>
      <c r="H3" s="666"/>
      <c r="I3" s="666"/>
    </row>
    <row r="4" spans="1:9" ht="16.5">
      <c r="A4" s="1053"/>
      <c r="B4" s="1053"/>
      <c r="C4" s="1053"/>
      <c r="D4" s="1053"/>
      <c r="E4" s="1053"/>
      <c r="F4" s="1053"/>
      <c r="G4" s="1053"/>
      <c r="H4" s="1053"/>
      <c r="I4" s="1053"/>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4" t="s">
        <v>1541</v>
      </c>
      <c r="B9" s="1055"/>
      <c r="C9" s="1055"/>
      <c r="D9" s="1055"/>
      <c r="E9" s="1055"/>
      <c r="F9" s="1055"/>
      <c r="G9" s="1055"/>
      <c r="H9" s="1055"/>
      <c r="I9" s="1055"/>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6" t="s">
        <v>0</v>
      </c>
      <c r="B18" s="1056"/>
      <c r="C18" s="1056"/>
      <c r="D18" s="1056"/>
      <c r="E18" s="1056"/>
      <c r="F18" s="1056"/>
      <c r="G18" s="1056"/>
      <c r="H18" s="1056"/>
      <c r="I18" s="1056"/>
    </row>
    <row r="19" spans="1:9" ht="18.75" customHeight="1">
      <c r="A19" s="671"/>
      <c r="B19" s="671"/>
      <c r="C19" s="671"/>
      <c r="D19" s="671"/>
      <c r="E19" s="671"/>
      <c r="F19" s="671"/>
      <c r="G19" s="671"/>
      <c r="H19" s="671"/>
      <c r="I19" s="671"/>
    </row>
    <row r="20" spans="1:9" ht="18.75" customHeight="1">
      <c r="A20" s="1057" t="s">
        <v>1542</v>
      </c>
      <c r="B20" s="1057"/>
      <c r="C20" s="1057"/>
      <c r="D20" s="1057"/>
      <c r="E20" s="1057"/>
      <c r="F20" s="1057"/>
      <c r="G20" s="1057"/>
      <c r="H20" s="1057"/>
      <c r="I20" s="1057"/>
    </row>
    <row r="21" spans="1:9" ht="18.75" customHeight="1">
      <c r="A21" s="672"/>
      <c r="B21" s="672"/>
      <c r="C21" s="672"/>
      <c r="D21" s="672"/>
      <c r="E21" s="672"/>
      <c r="F21" s="672"/>
      <c r="G21" s="672"/>
      <c r="H21" s="672"/>
      <c r="I21" s="672"/>
    </row>
    <row r="22" spans="1:9" ht="26.25" customHeight="1">
      <c r="A22" s="1058" t="s">
        <v>1</v>
      </c>
      <c r="B22" s="1058"/>
      <c r="C22" s="1058"/>
      <c r="D22" s="1058"/>
      <c r="E22" s="1058"/>
      <c r="F22" s="1058"/>
      <c r="G22" s="1058"/>
      <c r="H22" s="1058"/>
      <c r="I22" s="1058"/>
    </row>
    <row r="23" spans="1:9" ht="18.75">
      <c r="A23" s="673"/>
      <c r="B23" s="673"/>
      <c r="C23" s="673"/>
      <c r="D23" s="673"/>
      <c r="E23" s="673"/>
      <c r="F23" s="673"/>
      <c r="G23" s="673"/>
      <c r="H23" s="673"/>
      <c r="I23" s="673"/>
    </row>
    <row r="24" spans="1:9" ht="18.75" customHeight="1">
      <c r="A24" s="1048" t="s">
        <v>1543</v>
      </c>
      <c r="B24" s="1048"/>
      <c r="C24" s="1048"/>
      <c r="D24" s="1048"/>
      <c r="E24" s="1048"/>
      <c r="F24" s="1048"/>
      <c r="G24" s="1048"/>
      <c r="H24" s="1048"/>
      <c r="I24" s="1048"/>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49"/>
      <c r="B36" s="1049"/>
      <c r="C36" s="1049"/>
      <c r="D36" s="1049"/>
      <c r="E36" s="1049"/>
      <c r="F36" s="1049"/>
      <c r="G36" s="1049"/>
      <c r="H36" s="1049"/>
      <c r="I36" s="1049"/>
    </row>
    <row r="37" spans="1:9" ht="50.25" customHeight="1">
      <c r="A37" s="1050" t="s">
        <v>2</v>
      </c>
      <c r="B37" s="1050"/>
      <c r="C37" s="1050"/>
      <c r="D37" s="1050"/>
      <c r="E37" s="1050"/>
      <c r="F37" s="1050"/>
      <c r="G37" s="1050"/>
      <c r="H37" s="1050"/>
      <c r="I37" s="1050"/>
    </row>
    <row r="38" spans="1:9">
      <c r="A38" s="674"/>
      <c r="B38" s="674"/>
      <c r="C38" s="674"/>
      <c r="D38" s="674"/>
      <c r="E38" s="674"/>
      <c r="F38" s="674"/>
      <c r="G38" s="674"/>
      <c r="H38" s="674"/>
      <c r="I38" s="674"/>
    </row>
    <row r="39" spans="1:9" ht="65.25" customHeight="1">
      <c r="A39" s="1051" t="s">
        <v>3</v>
      </c>
      <c r="B39" s="1051"/>
      <c r="C39" s="1051"/>
      <c r="D39" s="1051"/>
      <c r="E39" s="1051"/>
      <c r="F39" s="1051"/>
      <c r="G39" s="1051"/>
      <c r="H39" s="1051"/>
      <c r="I39" s="1051"/>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689</v>
      </c>
      <c r="G1" s="140" t="str">
        <f>Naslovnica!A20</f>
        <v>Siječanj 2022.</v>
      </c>
    </row>
    <row r="2" spans="1:8" ht="12.75" customHeight="1">
      <c r="A2" s="540" t="s">
        <v>974</v>
      </c>
      <c r="G2" s="542" t="str">
        <f>Naslovnica!A24</f>
        <v>January 2022</v>
      </c>
    </row>
    <row r="3" spans="1:8" ht="12.75" customHeight="1"/>
    <row r="4" spans="1:8" ht="12.75" customHeight="1">
      <c r="F4" s="73"/>
      <c r="G4" s="14" t="s">
        <v>329</v>
      </c>
    </row>
    <row r="5" spans="1:8" ht="19.5" customHeight="1">
      <c r="A5" s="1105" t="s">
        <v>1173</v>
      </c>
      <c r="B5" s="1106" t="s">
        <v>576</v>
      </c>
      <c r="C5" s="1106"/>
      <c r="D5" s="1106"/>
      <c r="E5" s="1106"/>
      <c r="F5" s="1106"/>
      <c r="G5" s="1106"/>
    </row>
    <row r="6" spans="1:8" ht="26.25" customHeight="1">
      <c r="A6" s="1105"/>
      <c r="B6" s="1084" t="str">
        <f>Naslovnica!A20</f>
        <v>Siječanj 2022.</v>
      </c>
      <c r="C6" s="1107"/>
      <c r="D6" s="1108" t="s">
        <v>17</v>
      </c>
      <c r="E6" s="1108"/>
      <c r="F6" s="1109" t="s">
        <v>238</v>
      </c>
      <c r="G6" s="1109"/>
    </row>
    <row r="7" spans="1:8">
      <c r="A7" s="1105"/>
      <c r="B7" s="1082" t="str">
        <f>Naslovnica!A24</f>
        <v>January 2022</v>
      </c>
      <c r="C7" s="1110"/>
      <c r="D7" s="1111" t="s">
        <v>45</v>
      </c>
      <c r="E7" s="1111"/>
      <c r="F7" s="1111" t="s">
        <v>51</v>
      </c>
      <c r="G7" s="1111"/>
    </row>
    <row r="8" spans="1:8">
      <c r="A8" s="1105"/>
      <c r="B8" s="708" t="s">
        <v>27</v>
      </c>
      <c r="C8" s="708" t="s">
        <v>28</v>
      </c>
      <c r="D8" s="689" t="s">
        <v>1170</v>
      </c>
      <c r="E8" s="689" t="s">
        <v>147</v>
      </c>
      <c r="F8" s="689" t="s">
        <v>1170</v>
      </c>
      <c r="G8" s="689" t="s">
        <v>147</v>
      </c>
    </row>
    <row r="9" spans="1:8">
      <c r="A9" s="1105"/>
      <c r="B9" s="709" t="s">
        <v>29</v>
      </c>
      <c r="C9" s="709" t="s">
        <v>30</v>
      </c>
      <c r="D9" s="730" t="s">
        <v>1171</v>
      </c>
      <c r="E9" s="730" t="s">
        <v>148</v>
      </c>
      <c r="F9" s="730" t="s">
        <v>1171</v>
      </c>
      <c r="G9" s="730" t="s">
        <v>148</v>
      </c>
    </row>
    <row r="10" spans="1:8">
      <c r="A10" s="385" t="s">
        <v>33</v>
      </c>
      <c r="B10" s="386">
        <v>938231.84958000004</v>
      </c>
      <c r="C10" s="387">
        <v>0.14562201569168315</v>
      </c>
      <c r="D10" s="849">
        <v>1468.979410000029</v>
      </c>
      <c r="E10" s="388">
        <v>1.568144358383261E-3</v>
      </c>
      <c r="F10" s="389">
        <v>1468.979410000029</v>
      </c>
      <c r="G10" s="388">
        <v>1.568144358383261E-3</v>
      </c>
      <c r="H10" s="53"/>
    </row>
    <row r="11" spans="1:8">
      <c r="A11" s="385" t="s">
        <v>34</v>
      </c>
      <c r="B11" s="386">
        <v>2230237.9745200002</v>
      </c>
      <c r="C11" s="387">
        <v>0.346152978570407</v>
      </c>
      <c r="D11" s="850">
        <v>230.78105999995023</v>
      </c>
      <c r="E11" s="388">
        <v>1.0348893074274557E-4</v>
      </c>
      <c r="F11" s="389">
        <v>230.78105999995023</v>
      </c>
      <c r="G11" s="388">
        <v>1.0348893074274557E-4</v>
      </c>
      <c r="H11" s="53"/>
    </row>
    <row r="12" spans="1:8">
      <c r="A12" s="385" t="s">
        <v>46</v>
      </c>
      <c r="B12" s="386">
        <v>428543.93001999997</v>
      </c>
      <c r="C12" s="387">
        <v>6.6513869604707856E-2</v>
      </c>
      <c r="D12" s="850">
        <v>1400.5341099999496</v>
      </c>
      <c r="E12" s="388">
        <v>3.2788382623034629E-3</v>
      </c>
      <c r="F12" s="389">
        <v>1400.5341099999496</v>
      </c>
      <c r="G12" s="388">
        <v>3.2788382623034629E-3</v>
      </c>
    </row>
    <row r="13" spans="1:8">
      <c r="A13" s="385" t="s">
        <v>227</v>
      </c>
      <c r="B13" s="386">
        <v>39125.184159999997</v>
      </c>
      <c r="C13" s="387">
        <v>6.0725802308224733E-3</v>
      </c>
      <c r="D13" s="850">
        <v>929.92948999999498</v>
      </c>
      <c r="E13" s="388">
        <v>2.4346728357603986E-2</v>
      </c>
      <c r="F13" s="389">
        <v>929.92948999999498</v>
      </c>
      <c r="G13" s="388">
        <v>2.4346728357603986E-2</v>
      </c>
    </row>
    <row r="14" spans="1:8">
      <c r="A14" s="385" t="s">
        <v>228</v>
      </c>
      <c r="B14" s="386">
        <v>22976.69471</v>
      </c>
      <c r="C14" s="387">
        <v>3.5661895288466626E-3</v>
      </c>
      <c r="D14" s="850">
        <v>404.79984999999942</v>
      </c>
      <c r="E14" s="388">
        <v>1.7933800086821661E-2</v>
      </c>
      <c r="F14" s="389">
        <v>404.79984999999942</v>
      </c>
      <c r="G14" s="388">
        <v>1.7933800086821661E-2</v>
      </c>
    </row>
    <row r="15" spans="1:8">
      <c r="A15" s="385" t="s">
        <v>36</v>
      </c>
      <c r="B15" s="386">
        <v>408999.72132999997</v>
      </c>
      <c r="C15" s="387">
        <v>6.3480432756650787E-2</v>
      </c>
      <c r="D15" s="850">
        <v>4172.869319999998</v>
      </c>
      <c r="E15" s="388">
        <v>1.0307787883341524E-2</v>
      </c>
      <c r="F15" s="389">
        <v>4172.869319999998</v>
      </c>
      <c r="G15" s="388">
        <v>1.0307787883341524E-2</v>
      </c>
    </row>
    <row r="16" spans="1:8">
      <c r="A16" s="385" t="s">
        <v>37</v>
      </c>
      <c r="B16" s="386">
        <v>384156.34616000002</v>
      </c>
      <c r="C16" s="387">
        <v>5.9624517643068163E-2</v>
      </c>
      <c r="D16" s="850">
        <v>2889.0148000000045</v>
      </c>
      <c r="E16" s="388">
        <v>7.5773992744008201E-3</v>
      </c>
      <c r="F16" s="389">
        <v>2889.0148000000045</v>
      </c>
      <c r="G16" s="388">
        <v>7.5773992744008201E-3</v>
      </c>
    </row>
    <row r="17" spans="1:9">
      <c r="A17" s="385" t="s">
        <v>38</v>
      </c>
      <c r="B17" s="386">
        <v>1990654.1519300002</v>
      </c>
      <c r="C17" s="387">
        <v>0.30896741597381394</v>
      </c>
      <c r="D17" s="850">
        <v>10885.346120000118</v>
      </c>
      <c r="E17" s="388">
        <v>5.4982915621535344E-3</v>
      </c>
      <c r="F17" s="389">
        <v>10885.346120000118</v>
      </c>
      <c r="G17" s="388">
        <v>5.4982915621535344E-3</v>
      </c>
    </row>
    <row r="18" spans="1:9" ht="18.75" customHeight="1">
      <c r="A18" s="966" t="s">
        <v>355</v>
      </c>
      <c r="B18" s="967">
        <v>6442925.8524099998</v>
      </c>
      <c r="C18" s="968">
        <v>1</v>
      </c>
      <c r="D18" s="969">
        <v>22382.254160000011</v>
      </c>
      <c r="E18" s="968">
        <v>3.4860372517524496E-3</v>
      </c>
      <c r="F18" s="970">
        <v>22382.254160000011</v>
      </c>
      <c r="G18" s="968">
        <v>3.4860372517524496E-3</v>
      </c>
    </row>
    <row r="19" spans="1:9" ht="12.75" customHeight="1">
      <c r="A19" s="23" t="s">
        <v>572</v>
      </c>
    </row>
    <row r="20" spans="1:9" ht="12.75" customHeight="1"/>
    <row r="22" spans="1:9">
      <c r="A22" s="154" t="s">
        <v>1080</v>
      </c>
      <c r="B22" s="267"/>
      <c r="C22" s="267"/>
      <c r="D22" s="267"/>
      <c r="E22" s="267"/>
      <c r="F22" s="267"/>
      <c r="G22" s="140" t="str">
        <f>Naslovnica!A20</f>
        <v>Siječanj 2022.</v>
      </c>
    </row>
    <row r="23" spans="1:9">
      <c r="A23" s="540" t="s">
        <v>1081</v>
      </c>
      <c r="B23" s="267"/>
      <c r="C23" s="267"/>
      <c r="D23" s="267"/>
      <c r="E23" s="267"/>
      <c r="F23" s="267"/>
      <c r="G23" s="542" t="str">
        <f>Naslovnica!A24</f>
        <v>January 2022</v>
      </c>
    </row>
    <row r="24" spans="1:9">
      <c r="A24" s="267"/>
      <c r="B24" s="267"/>
      <c r="C24" s="267"/>
      <c r="D24" s="267"/>
      <c r="E24" s="267"/>
      <c r="F24" s="267"/>
      <c r="G24" s="267"/>
      <c r="H24" s="267"/>
      <c r="I24" s="267"/>
    </row>
    <row r="25" spans="1:9" ht="21.75">
      <c r="A25" s="744"/>
      <c r="B25" s="745" t="s">
        <v>574</v>
      </c>
      <c r="C25" s="1090" t="s">
        <v>575</v>
      </c>
      <c r="D25" s="1090"/>
      <c r="E25" s="1090"/>
      <c r="F25" s="1090"/>
      <c r="G25" s="1090"/>
      <c r="H25" s="267"/>
      <c r="I25" s="267"/>
    </row>
    <row r="26" spans="1:9" ht="33.75">
      <c r="A26" s="996" t="s">
        <v>1173</v>
      </c>
      <c r="B26" s="744" t="str">
        <f>Naslovnica!A20</f>
        <v>Siječanj 2022.</v>
      </c>
      <c r="C26" s="744" t="s">
        <v>249</v>
      </c>
      <c r="D26" s="744" t="s">
        <v>60</v>
      </c>
      <c r="E26" s="744" t="s">
        <v>50</v>
      </c>
      <c r="F26" s="744" t="s">
        <v>860</v>
      </c>
      <c r="G26" s="744" t="s">
        <v>1082</v>
      </c>
      <c r="H26" s="267"/>
      <c r="I26" s="267"/>
    </row>
    <row r="27" spans="1:9" ht="33.75">
      <c r="A27" s="744"/>
      <c r="B27" s="729" t="str">
        <f>Naslovnica!A24</f>
        <v>January 2022</v>
      </c>
      <c r="C27" s="729" t="s">
        <v>250</v>
      </c>
      <c r="D27" s="729" t="s">
        <v>51</v>
      </c>
      <c r="E27" s="729" t="s">
        <v>52</v>
      </c>
      <c r="F27" s="729" t="s">
        <v>53</v>
      </c>
      <c r="G27" s="729" t="s">
        <v>1083</v>
      </c>
      <c r="H27" s="267"/>
      <c r="I27" s="267"/>
    </row>
    <row r="28" spans="1:9">
      <c r="A28" s="385" t="s">
        <v>33</v>
      </c>
      <c r="B28" s="733">
        <v>272.22109999999998</v>
      </c>
      <c r="C28" s="383">
        <v>-4.9034498514964886E-3</v>
      </c>
      <c r="D28" s="383">
        <v>-4.9034498514964886E-3</v>
      </c>
      <c r="E28" s="383">
        <v>-9.4686161250545631E-4</v>
      </c>
      <c r="F28" s="383">
        <v>5.6645288488407219E-2</v>
      </c>
      <c r="G28" s="732">
        <v>37958</v>
      </c>
      <c r="H28" s="267"/>
      <c r="I28" s="267"/>
    </row>
    <row r="29" spans="1:9">
      <c r="A29" s="385" t="s">
        <v>34</v>
      </c>
      <c r="B29" s="731">
        <v>289.84050000000002</v>
      </c>
      <c r="C29" s="383">
        <v>-4.3147203762324837E-3</v>
      </c>
      <c r="D29" s="383">
        <v>-4.3147203762324837E-3</v>
      </c>
      <c r="E29" s="383">
        <v>6.3992129467325798E-2</v>
      </c>
      <c r="F29" s="383">
        <v>5.969547741980108E-2</v>
      </c>
      <c r="G29" s="732">
        <v>37893</v>
      </c>
      <c r="H29" s="267"/>
      <c r="I29" s="267"/>
    </row>
    <row r="30" spans="1:9">
      <c r="A30" s="385" t="s">
        <v>46</v>
      </c>
      <c r="B30" s="731">
        <v>189.05369999999999</v>
      </c>
      <c r="C30" s="383">
        <v>-4.1565969317773899E-3</v>
      </c>
      <c r="D30" s="383">
        <v>-4.1565969317773899E-3</v>
      </c>
      <c r="E30" s="383">
        <v>4.5592585812407549E-2</v>
      </c>
      <c r="F30" s="383">
        <v>3.5470523569608892E-2</v>
      </c>
      <c r="G30" s="732">
        <v>37923</v>
      </c>
      <c r="H30" s="267"/>
      <c r="I30" s="267"/>
    </row>
    <row r="31" spans="1:9">
      <c r="A31" s="385" t="s">
        <v>227</v>
      </c>
      <c r="B31" s="731">
        <v>1350.6592000000001</v>
      </c>
      <c r="C31" s="383">
        <v>-8.4112494652621717E-3</v>
      </c>
      <c r="D31" s="383">
        <v>-8.4112494652621717E-3</v>
      </c>
      <c r="E31" s="383">
        <v>6.3108957595177761E-2</v>
      </c>
      <c r="F31" s="383">
        <v>7.4343781956829336E-2</v>
      </c>
      <c r="G31" s="732">
        <v>43062</v>
      </c>
      <c r="H31" s="267"/>
      <c r="I31" s="267"/>
    </row>
    <row r="32" spans="1:9">
      <c r="A32" s="385" t="s">
        <v>228</v>
      </c>
      <c r="B32" s="731">
        <v>1129.2217000000001</v>
      </c>
      <c r="C32" s="383">
        <v>-4.8993577088943807E-3</v>
      </c>
      <c r="D32" s="383">
        <v>-4.8993577088943807E-3</v>
      </c>
      <c r="E32" s="383">
        <v>-6.1181701600032667E-4</v>
      </c>
      <c r="F32" s="383">
        <v>2.9416487983798811E-2</v>
      </c>
      <c r="G32" s="732">
        <v>43062</v>
      </c>
      <c r="H32" s="267"/>
      <c r="I32" s="267"/>
    </row>
    <row r="33" spans="1:9">
      <c r="A33" s="385" t="s">
        <v>36</v>
      </c>
      <c r="B33" s="731">
        <v>255.75829999999999</v>
      </c>
      <c r="C33" s="383">
        <v>4.3849664106088149E-4</v>
      </c>
      <c r="D33" s="390">
        <v>4.3849664106088149E-4</v>
      </c>
      <c r="E33" s="383">
        <v>0.10612629195250589</v>
      </c>
      <c r="F33" s="383">
        <v>5.7152902904656244E-2</v>
      </c>
      <c r="G33" s="732">
        <v>38425</v>
      </c>
      <c r="H33" s="267"/>
      <c r="I33" s="267"/>
    </row>
    <row r="34" spans="1:9">
      <c r="A34" s="385" t="s">
        <v>37</v>
      </c>
      <c r="B34" s="731">
        <v>226.0308</v>
      </c>
      <c r="C34" s="383">
        <v>-3.0908792598826063E-3</v>
      </c>
      <c r="D34" s="390">
        <v>-3.0908792598826063E-3</v>
      </c>
      <c r="E34" s="383">
        <v>-7.1785267043564804E-3</v>
      </c>
      <c r="F34" s="383">
        <v>4.9450022812896677E-2</v>
      </c>
      <c r="G34" s="732">
        <v>38425</v>
      </c>
      <c r="H34" s="267"/>
      <c r="I34" s="267"/>
    </row>
    <row r="35" spans="1:9">
      <c r="A35" s="385" t="s">
        <v>38</v>
      </c>
      <c r="B35" s="731">
        <v>276.60739999999998</v>
      </c>
      <c r="C35" s="383">
        <v>-5.1382188086268599E-4</v>
      </c>
      <c r="D35" s="383">
        <v>-5.1382188086268599E-4</v>
      </c>
      <c r="E35" s="383">
        <v>6.8910829871509982E-2</v>
      </c>
      <c r="F35" s="383">
        <v>5.3557128773253249E-2</v>
      </c>
      <c r="G35" s="732">
        <v>37474</v>
      </c>
      <c r="H35" s="267"/>
      <c r="I35" s="267"/>
    </row>
    <row r="36" spans="1:9">
      <c r="A36" s="23" t="s">
        <v>572</v>
      </c>
      <c r="B36" s="767"/>
      <c r="C36" s="768"/>
      <c r="D36" s="768"/>
      <c r="E36" s="768"/>
      <c r="F36" s="768"/>
      <c r="G36" s="769"/>
      <c r="H36" s="267"/>
      <c r="I36" s="267"/>
    </row>
    <row r="37" spans="1:9">
      <c r="A37" s="270" t="s">
        <v>115</v>
      </c>
      <c r="B37" s="267"/>
      <c r="C37" s="267"/>
      <c r="D37" s="267"/>
      <c r="E37" s="267"/>
      <c r="F37" s="267"/>
      <c r="G37" s="267"/>
      <c r="H37" s="267"/>
      <c r="I37" s="267"/>
    </row>
    <row r="38" spans="1:9">
      <c r="A38" s="566" t="s">
        <v>229</v>
      </c>
      <c r="B38" s="269"/>
      <c r="C38" s="269"/>
      <c r="D38" s="269"/>
      <c r="E38" s="269"/>
      <c r="F38" s="269"/>
      <c r="G38" s="269"/>
      <c r="H38" s="269"/>
      <c r="I38" s="269"/>
    </row>
    <row r="39" spans="1:9">
      <c r="A39" s="270" t="s">
        <v>230</v>
      </c>
      <c r="B39" s="268"/>
      <c r="C39" s="268"/>
      <c r="D39" s="268"/>
      <c r="E39" s="268"/>
      <c r="F39" s="268"/>
      <c r="G39" s="268"/>
      <c r="H39" s="268"/>
      <c r="I39" s="268"/>
    </row>
    <row r="40" spans="1:9">
      <c r="A40" s="566" t="s">
        <v>986</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83</v>
      </c>
      <c r="B43" s="288"/>
      <c r="C43" s="288"/>
      <c r="D43" s="288"/>
      <c r="E43" s="288"/>
      <c r="F43" s="288"/>
      <c r="G43" s="288"/>
      <c r="H43" s="288"/>
      <c r="I43" s="8"/>
    </row>
    <row r="57" spans="7:7">
      <c r="G57" s="27" t="s">
        <v>846</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690</v>
      </c>
      <c r="S1" s="140" t="str">
        <f>Naslovnica!A20</f>
        <v>Siječanj 2022.</v>
      </c>
    </row>
    <row r="2" spans="1:20" ht="12.75" customHeight="1">
      <c r="A2" s="565" t="s">
        <v>975</v>
      </c>
      <c r="S2" s="542" t="str">
        <f>Naslovnica!A24</f>
        <v>January 2022</v>
      </c>
    </row>
    <row r="3" spans="1:20" ht="12.75" customHeight="1"/>
    <row r="4" spans="1:20" ht="12.75" customHeight="1">
      <c r="P4" s="70"/>
      <c r="Q4" s="70"/>
      <c r="R4" s="70"/>
      <c r="S4" s="25" t="s">
        <v>438</v>
      </c>
    </row>
    <row r="5" spans="1:20" ht="33" customHeight="1">
      <c r="A5" s="1112" t="s">
        <v>571</v>
      </c>
      <c r="B5" s="1087" t="s">
        <v>54</v>
      </c>
      <c r="C5" s="1087"/>
      <c r="D5" s="1087" t="s">
        <v>55</v>
      </c>
      <c r="E5" s="1113"/>
      <c r="F5" s="1087" t="s">
        <v>56</v>
      </c>
      <c r="G5" s="1087"/>
      <c r="H5" s="1114" t="s">
        <v>227</v>
      </c>
      <c r="I5" s="1115"/>
      <c r="J5" s="1114" t="s">
        <v>228</v>
      </c>
      <c r="K5" s="1115"/>
      <c r="L5" s="1087" t="s">
        <v>57</v>
      </c>
      <c r="M5" s="1087"/>
      <c r="N5" s="1087" t="s">
        <v>58</v>
      </c>
      <c r="O5" s="1087"/>
      <c r="P5" s="1087" t="s">
        <v>59</v>
      </c>
      <c r="Q5" s="1087"/>
      <c r="R5" s="1087" t="s">
        <v>437</v>
      </c>
      <c r="S5" s="1087"/>
    </row>
    <row r="6" spans="1:20">
      <c r="A6" s="1112"/>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2"/>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439</v>
      </c>
      <c r="B8" s="391">
        <v>109282.59378</v>
      </c>
      <c r="C8" s="392">
        <v>0.11647717334482428</v>
      </c>
      <c r="D8" s="391">
        <v>190950.66297</v>
      </c>
      <c r="E8" s="392">
        <v>8.5618963156590178E-2</v>
      </c>
      <c r="F8" s="391">
        <v>70516.267859999993</v>
      </c>
      <c r="G8" s="392">
        <v>0.1645485163136228</v>
      </c>
      <c r="H8" s="391">
        <v>3815.3428699999999</v>
      </c>
      <c r="I8" s="392">
        <v>9.7516291665168744E-2</v>
      </c>
      <c r="J8" s="391">
        <v>8323.99827</v>
      </c>
      <c r="K8" s="392">
        <v>0.36228005703436533</v>
      </c>
      <c r="L8" s="391">
        <v>28449.905159999998</v>
      </c>
      <c r="M8" s="392">
        <v>6.9559717711996413E-2</v>
      </c>
      <c r="N8" s="391">
        <v>22181.586159999999</v>
      </c>
      <c r="O8" s="392">
        <v>5.7741037943862136E-2</v>
      </c>
      <c r="P8" s="391">
        <v>194203.35411000001</v>
      </c>
      <c r="Q8" s="392">
        <v>9.7557556103222837E-2</v>
      </c>
      <c r="R8" s="391">
        <v>627723.71117999998</v>
      </c>
      <c r="S8" s="392">
        <v>9.7428361828216889E-2</v>
      </c>
      <c r="T8" s="53"/>
    </row>
    <row r="9" spans="1:20" ht="18">
      <c r="A9" s="370" t="s">
        <v>440</v>
      </c>
      <c r="B9" s="391">
        <v>1002.311</v>
      </c>
      <c r="C9" s="392">
        <v>1.0682977778460282E-3</v>
      </c>
      <c r="D9" s="391">
        <v>7502.3639599999997</v>
      </c>
      <c r="E9" s="392">
        <v>3.3639297894424583E-3</v>
      </c>
      <c r="F9" s="391">
        <v>1305.97055</v>
      </c>
      <c r="G9" s="392">
        <v>3.0474601517259873E-3</v>
      </c>
      <c r="H9" s="391">
        <v>146.75816</v>
      </c>
      <c r="I9" s="392">
        <v>3.7509896285686907E-3</v>
      </c>
      <c r="J9" s="391">
        <v>0</v>
      </c>
      <c r="K9" s="392">
        <v>0</v>
      </c>
      <c r="L9" s="391">
        <v>2077.8471399999999</v>
      </c>
      <c r="M9" s="392">
        <v>5.0803143171911751E-3</v>
      </c>
      <c r="N9" s="391">
        <v>0</v>
      </c>
      <c r="O9" s="392">
        <v>0</v>
      </c>
      <c r="P9" s="391">
        <v>121.33127</v>
      </c>
      <c r="Q9" s="392">
        <v>6.0950451831000441E-5</v>
      </c>
      <c r="R9" s="391">
        <v>12156.58208</v>
      </c>
      <c r="S9" s="392">
        <v>1.8868107997039348E-3</v>
      </c>
      <c r="T9" s="53"/>
    </row>
    <row r="10" spans="1:20" ht="18">
      <c r="A10" s="370" t="s">
        <v>441</v>
      </c>
      <c r="B10" s="391">
        <v>840749.73913</v>
      </c>
      <c r="C10" s="392">
        <v>0.89610019049696832</v>
      </c>
      <c r="D10" s="391">
        <v>2041586.40805</v>
      </c>
      <c r="E10" s="392">
        <v>0.9154119118156222</v>
      </c>
      <c r="F10" s="391">
        <v>357602.79666000005</v>
      </c>
      <c r="G10" s="392">
        <v>0.83446006724050636</v>
      </c>
      <c r="H10" s="391">
        <v>35244.037689999997</v>
      </c>
      <c r="I10" s="392">
        <v>0.90080183510118972</v>
      </c>
      <c r="J10" s="391">
        <v>14698.43723</v>
      </c>
      <c r="K10" s="392">
        <v>0.63971069013694526</v>
      </c>
      <c r="L10" s="391">
        <v>379486.44203999999</v>
      </c>
      <c r="M10" s="392">
        <v>0.92784034376838298</v>
      </c>
      <c r="N10" s="391">
        <v>363077.24501999997</v>
      </c>
      <c r="O10" s="392">
        <v>0.94512884831734456</v>
      </c>
      <c r="P10" s="391">
        <v>1805104.7773599999</v>
      </c>
      <c r="Q10" s="392">
        <v>0.90678974828491821</v>
      </c>
      <c r="R10" s="391">
        <v>5837549.8831799999</v>
      </c>
      <c r="S10" s="392">
        <v>0.90604020858093581</v>
      </c>
      <c r="T10" s="53"/>
    </row>
    <row r="11" spans="1:20" ht="18.75">
      <c r="A11" s="370" t="s">
        <v>442</v>
      </c>
      <c r="B11" s="393">
        <v>788175.66249000002</v>
      </c>
      <c r="C11" s="394">
        <v>0.8400649187631265</v>
      </c>
      <c r="D11" s="393">
        <v>1658493.8015300001</v>
      </c>
      <c r="E11" s="394">
        <v>0.74363983596610739</v>
      </c>
      <c r="F11" s="393">
        <v>171540.71277000001</v>
      </c>
      <c r="G11" s="394">
        <v>0.40028734688178708</v>
      </c>
      <c r="H11" s="393">
        <v>14870.96443</v>
      </c>
      <c r="I11" s="394">
        <v>0.38008675867661401</v>
      </c>
      <c r="J11" s="393">
        <v>10053.170749999999</v>
      </c>
      <c r="K11" s="394">
        <v>0.43753772580808248</v>
      </c>
      <c r="L11" s="393">
        <v>256197.45093000002</v>
      </c>
      <c r="M11" s="394">
        <v>0.62640006232006207</v>
      </c>
      <c r="N11" s="393">
        <v>329616.12981000001</v>
      </c>
      <c r="O11" s="394">
        <v>0.85802599151314252</v>
      </c>
      <c r="P11" s="393">
        <v>1221910.77456</v>
      </c>
      <c r="Q11" s="394">
        <v>0.61382373898006437</v>
      </c>
      <c r="R11" s="393">
        <v>4450858.6672700001</v>
      </c>
      <c r="S11" s="394">
        <v>0.69081326857301151</v>
      </c>
    </row>
    <row r="12" spans="1:20" ht="19.5">
      <c r="A12" s="377" t="s">
        <v>443</v>
      </c>
      <c r="B12" s="393">
        <v>51210.174610000002</v>
      </c>
      <c r="C12" s="394">
        <v>5.4581577712875633E-2</v>
      </c>
      <c r="D12" s="393">
        <v>525895.00959999999</v>
      </c>
      <c r="E12" s="394">
        <v>0.23580219492744628</v>
      </c>
      <c r="F12" s="393">
        <v>60127.378560000005</v>
      </c>
      <c r="G12" s="394">
        <v>0.14030621914816033</v>
      </c>
      <c r="H12" s="393">
        <v>7785.1425199999994</v>
      </c>
      <c r="I12" s="394">
        <v>0.19898034187297739</v>
      </c>
      <c r="J12" s="393">
        <v>946.38499999999999</v>
      </c>
      <c r="K12" s="394">
        <v>4.1188909542681562E-2</v>
      </c>
      <c r="L12" s="393">
        <v>108842.82623999999</v>
      </c>
      <c r="M12" s="394">
        <v>0.26611956087906607</v>
      </c>
      <c r="N12" s="393">
        <v>0</v>
      </c>
      <c r="O12" s="394">
        <v>0</v>
      </c>
      <c r="P12" s="393">
        <v>409228.45895999996</v>
      </c>
      <c r="Q12" s="394">
        <v>0.20557486520759255</v>
      </c>
      <c r="R12" s="393">
        <v>1164035.37549</v>
      </c>
      <c r="S12" s="394">
        <v>0.18066875238931937</v>
      </c>
    </row>
    <row r="13" spans="1:20" ht="19.5">
      <c r="A13" s="377" t="s">
        <v>444</v>
      </c>
      <c r="B13" s="393">
        <v>694723.21490000002</v>
      </c>
      <c r="C13" s="394">
        <v>0.74046006348899562</v>
      </c>
      <c r="D13" s="393">
        <v>1041085.4753500001</v>
      </c>
      <c r="E13" s="394">
        <v>0.46680465817946371</v>
      </c>
      <c r="F13" s="393">
        <v>81270.695749999999</v>
      </c>
      <c r="G13" s="394">
        <v>0.18964379158563074</v>
      </c>
      <c r="H13" s="393">
        <v>4420.9013499999992</v>
      </c>
      <c r="I13" s="394">
        <v>0.11299375184845135</v>
      </c>
      <c r="J13" s="393">
        <v>6208.5751</v>
      </c>
      <c r="K13" s="394">
        <v>0.27021184632347844</v>
      </c>
      <c r="L13" s="393">
        <v>124363.53028000001</v>
      </c>
      <c r="M13" s="394">
        <v>0.30406751837284929</v>
      </c>
      <c r="N13" s="393">
        <v>259989.35025999998</v>
      </c>
      <c r="O13" s="394">
        <v>0.67678004765204414</v>
      </c>
      <c r="P13" s="393">
        <v>733310.86826999998</v>
      </c>
      <c r="Q13" s="394">
        <v>0.3683768310810539</v>
      </c>
      <c r="R13" s="393">
        <v>2945372.6112600002</v>
      </c>
      <c r="S13" s="394">
        <v>0.45714830167769882</v>
      </c>
    </row>
    <row r="14" spans="1:20" ht="19.5">
      <c r="A14" s="377" t="s">
        <v>445</v>
      </c>
      <c r="B14" s="393">
        <v>0</v>
      </c>
      <c r="C14" s="394">
        <v>0</v>
      </c>
      <c r="D14" s="393">
        <v>0</v>
      </c>
      <c r="E14" s="394">
        <v>0</v>
      </c>
      <c r="F14" s="393">
        <v>0</v>
      </c>
      <c r="G14" s="394">
        <v>0</v>
      </c>
      <c r="H14" s="393">
        <v>467.26519000000002</v>
      </c>
      <c r="I14" s="394">
        <v>1.1942824041138009E-2</v>
      </c>
      <c r="J14" s="393">
        <v>637.67031999999995</v>
      </c>
      <c r="K14" s="394">
        <v>2.7752917817307762E-2</v>
      </c>
      <c r="L14" s="393">
        <v>0</v>
      </c>
      <c r="M14" s="394">
        <v>0</v>
      </c>
      <c r="N14" s="393">
        <v>0</v>
      </c>
      <c r="O14" s="394">
        <v>0</v>
      </c>
      <c r="P14" s="393">
        <v>0</v>
      </c>
      <c r="Q14" s="394">
        <v>0</v>
      </c>
      <c r="R14" s="393">
        <v>1104.93551</v>
      </c>
      <c r="S14" s="394">
        <v>1.7149592208769713E-4</v>
      </c>
    </row>
    <row r="15" spans="1:20" ht="19.5">
      <c r="A15" s="377" t="s">
        <v>446</v>
      </c>
      <c r="B15" s="393">
        <v>38282.857490000002</v>
      </c>
      <c r="C15" s="394">
        <v>4.0803195401590102E-2</v>
      </c>
      <c r="D15" s="393">
        <v>83913.934930000003</v>
      </c>
      <c r="E15" s="394">
        <v>3.7625552021387544E-2</v>
      </c>
      <c r="F15" s="393">
        <v>23262.508399999999</v>
      </c>
      <c r="G15" s="394">
        <v>5.4282669221132937E-2</v>
      </c>
      <c r="H15" s="393">
        <v>1689.1505199999999</v>
      </c>
      <c r="I15" s="394">
        <v>4.3172973016365225E-2</v>
      </c>
      <c r="J15" s="393">
        <v>2260.5403300000003</v>
      </c>
      <c r="K15" s="394">
        <v>9.8384052124614763E-2</v>
      </c>
      <c r="L15" s="393">
        <v>18704.923300000002</v>
      </c>
      <c r="M15" s="394">
        <v>4.5733339962126772E-2</v>
      </c>
      <c r="N15" s="393">
        <v>29532.696690000001</v>
      </c>
      <c r="O15" s="394">
        <v>7.6876763810377655E-2</v>
      </c>
      <c r="P15" s="393">
        <v>79371.447329999995</v>
      </c>
      <c r="Q15" s="394">
        <v>3.9872042691417912E-2</v>
      </c>
      <c r="R15" s="393">
        <v>277018.05898999999</v>
      </c>
      <c r="S15" s="394">
        <v>4.2995692537236063E-2</v>
      </c>
    </row>
    <row r="16" spans="1:20" ht="19.5" customHeight="1">
      <c r="A16" s="378" t="s">
        <v>447</v>
      </c>
      <c r="B16" s="393">
        <v>0</v>
      </c>
      <c r="C16" s="394">
        <v>0</v>
      </c>
      <c r="D16" s="393">
        <v>0</v>
      </c>
      <c r="E16" s="394">
        <v>0</v>
      </c>
      <c r="F16" s="393">
        <v>0</v>
      </c>
      <c r="G16" s="394">
        <v>0</v>
      </c>
      <c r="H16" s="393">
        <v>0</v>
      </c>
      <c r="I16" s="394">
        <v>0</v>
      </c>
      <c r="J16" s="393">
        <v>0</v>
      </c>
      <c r="K16" s="394">
        <v>0</v>
      </c>
      <c r="L16" s="393">
        <v>476.40319</v>
      </c>
      <c r="M16" s="394">
        <v>1.1648007691810033E-3</v>
      </c>
      <c r="N16" s="393">
        <v>0</v>
      </c>
      <c r="O16" s="394">
        <v>0</v>
      </c>
      <c r="P16" s="393">
        <v>0</v>
      </c>
      <c r="Q16" s="394">
        <v>0</v>
      </c>
      <c r="R16" s="393">
        <v>476.40319</v>
      </c>
      <c r="S16" s="394">
        <v>7.3942056903004557E-5</v>
      </c>
    </row>
    <row r="17" spans="1:19" ht="18.75" customHeight="1">
      <c r="A17" s="378" t="s">
        <v>448</v>
      </c>
      <c r="B17" s="393">
        <v>3959.4154900000003</v>
      </c>
      <c r="C17" s="394">
        <v>4.220082159665157E-3</v>
      </c>
      <c r="D17" s="393">
        <v>7599.3816500000003</v>
      </c>
      <c r="E17" s="394">
        <v>3.4074308378098713E-3</v>
      </c>
      <c r="F17" s="393">
        <v>6880.1300599999995</v>
      </c>
      <c r="G17" s="394">
        <v>1.6054666926863033E-2</v>
      </c>
      <c r="H17" s="393">
        <v>508.50484999999998</v>
      </c>
      <c r="I17" s="394">
        <v>1.2996867897681993E-2</v>
      </c>
      <c r="J17" s="393">
        <v>0</v>
      </c>
      <c r="K17" s="394">
        <v>0</v>
      </c>
      <c r="L17" s="393">
        <v>3809.7679199999998</v>
      </c>
      <c r="M17" s="394">
        <v>9.3148423368389095E-3</v>
      </c>
      <c r="N17" s="393">
        <v>5093.9642300000005</v>
      </c>
      <c r="O17" s="394">
        <v>1.3260132966483337E-2</v>
      </c>
      <c r="P17" s="393">
        <v>0</v>
      </c>
      <c r="Q17" s="394">
        <v>0</v>
      </c>
      <c r="R17" s="393">
        <v>27851.164199999999</v>
      </c>
      <c r="S17" s="394">
        <v>4.3227510044408467E-3</v>
      </c>
    </row>
    <row r="18" spans="1:19"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450</v>
      </c>
      <c r="B19" s="393">
        <v>0</v>
      </c>
      <c r="C19" s="394">
        <v>0</v>
      </c>
      <c r="D19" s="393">
        <v>0</v>
      </c>
      <c r="E19" s="394">
        <v>0</v>
      </c>
      <c r="F19" s="393">
        <v>0</v>
      </c>
      <c r="G19" s="394">
        <v>0</v>
      </c>
      <c r="H19" s="393">
        <v>0</v>
      </c>
      <c r="I19" s="394">
        <v>0</v>
      </c>
      <c r="J19" s="393">
        <v>0</v>
      </c>
      <c r="K19" s="394">
        <v>0</v>
      </c>
      <c r="L19" s="393">
        <v>0</v>
      </c>
      <c r="M19" s="394">
        <v>0</v>
      </c>
      <c r="N19" s="393">
        <v>35000.118630000004</v>
      </c>
      <c r="O19" s="394">
        <v>9.1109047084237296E-2</v>
      </c>
      <c r="P19" s="393">
        <v>0</v>
      </c>
      <c r="Q19" s="394">
        <v>0</v>
      </c>
      <c r="R19" s="393">
        <v>35000.118630000004</v>
      </c>
      <c r="S19" s="394">
        <v>5.4323329853256663E-3</v>
      </c>
    </row>
    <row r="20" spans="1:19" ht="19.5">
      <c r="A20" s="377" t="s">
        <v>451</v>
      </c>
      <c r="B20" s="393">
        <v>52574.076639999999</v>
      </c>
      <c r="C20" s="394">
        <v>5.6035271733841867E-2</v>
      </c>
      <c r="D20" s="393">
        <v>383092.60651999997</v>
      </c>
      <c r="E20" s="394">
        <v>0.17177207584951479</v>
      </c>
      <c r="F20" s="393">
        <v>186062.08388999998</v>
      </c>
      <c r="G20" s="394">
        <v>0.43417272035871923</v>
      </c>
      <c r="H20" s="393">
        <v>20373.073260000001</v>
      </c>
      <c r="I20" s="394">
        <v>0.52071507642457582</v>
      </c>
      <c r="J20" s="393">
        <v>4645.2664800000002</v>
      </c>
      <c r="K20" s="394">
        <v>0.20217296432886278</v>
      </c>
      <c r="L20" s="393">
        <v>123288.99111</v>
      </c>
      <c r="M20" s="394">
        <v>0.30144028144832091</v>
      </c>
      <c r="N20" s="393">
        <v>33461.115210000004</v>
      </c>
      <c r="O20" s="394">
        <v>8.7102856804202169E-2</v>
      </c>
      <c r="P20" s="393">
        <v>583194.0027999999</v>
      </c>
      <c r="Q20" s="394">
        <v>0.29296600930485378</v>
      </c>
      <c r="R20" s="393">
        <v>1386691.2159099998</v>
      </c>
      <c r="S20" s="394">
        <v>0.21522694000792436</v>
      </c>
    </row>
    <row r="21" spans="1:19" ht="19.5">
      <c r="A21" s="377" t="s">
        <v>452</v>
      </c>
      <c r="B21" s="393">
        <v>3513.82494</v>
      </c>
      <c r="C21" s="394">
        <v>3.7451563188890006E-3</v>
      </c>
      <c r="D21" s="393">
        <v>171077.46888</v>
      </c>
      <c r="E21" s="394">
        <v>7.6708167843652197E-2</v>
      </c>
      <c r="F21" s="393">
        <v>38515.980950000005</v>
      </c>
      <c r="G21" s="394">
        <v>8.9876388981177446E-2</v>
      </c>
      <c r="H21" s="393">
        <v>6167.2379700000001</v>
      </c>
      <c r="I21" s="394">
        <v>0.15762834354413427</v>
      </c>
      <c r="J21" s="393">
        <v>334.80084999999997</v>
      </c>
      <c r="K21" s="394">
        <v>1.4571323431228198E-2</v>
      </c>
      <c r="L21" s="393">
        <v>64733.63796</v>
      </c>
      <c r="M21" s="394">
        <v>0.15827306128595109</v>
      </c>
      <c r="N21" s="393">
        <v>0</v>
      </c>
      <c r="O21" s="394">
        <v>0</v>
      </c>
      <c r="P21" s="393">
        <v>192687.08137999999</v>
      </c>
      <c r="Q21" s="394">
        <v>9.6795860392030433E-2</v>
      </c>
      <c r="R21" s="393">
        <v>477030.03292999999</v>
      </c>
      <c r="S21" s="394">
        <v>7.4039348559677365E-2</v>
      </c>
    </row>
    <row r="22" spans="1:19" ht="19.5">
      <c r="A22" s="377" t="s">
        <v>453</v>
      </c>
      <c r="B22" s="393">
        <v>31293.865420000002</v>
      </c>
      <c r="C22" s="394">
        <v>3.3354085596584954E-2</v>
      </c>
      <c r="D22" s="393">
        <v>22011.756359999999</v>
      </c>
      <c r="E22" s="394">
        <v>9.869689518149356E-3</v>
      </c>
      <c r="F22" s="393">
        <v>49497.965630000006</v>
      </c>
      <c r="G22" s="394">
        <v>0.11550266416721841</v>
      </c>
      <c r="H22" s="393">
        <v>3873.9941600000002</v>
      </c>
      <c r="I22" s="394">
        <v>9.9015359113903287E-2</v>
      </c>
      <c r="J22" s="393">
        <v>2677.1210799999999</v>
      </c>
      <c r="K22" s="394">
        <v>0.11651462987993889</v>
      </c>
      <c r="L22" s="393">
        <v>5706.3543399999999</v>
      </c>
      <c r="M22" s="394">
        <v>1.3951976107572572E-2</v>
      </c>
      <c r="N22" s="393">
        <v>8746.1054800000002</v>
      </c>
      <c r="O22" s="394">
        <v>2.2767046717893532E-2</v>
      </c>
      <c r="P22" s="393">
        <v>60023.81553</v>
      </c>
      <c r="Q22" s="394">
        <v>3.0152809553333788E-2</v>
      </c>
      <c r="R22" s="393">
        <v>183830.978</v>
      </c>
      <c r="S22" s="394">
        <v>2.8532220021051876E-2</v>
      </c>
    </row>
    <row r="23" spans="1:19"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454</v>
      </c>
      <c r="B24" s="393">
        <v>0</v>
      </c>
      <c r="C24" s="394">
        <v>0</v>
      </c>
      <c r="D24" s="393">
        <v>0</v>
      </c>
      <c r="E24" s="394">
        <v>0</v>
      </c>
      <c r="F24" s="393">
        <v>0</v>
      </c>
      <c r="G24" s="394">
        <v>0</v>
      </c>
      <c r="H24" s="393">
        <v>0</v>
      </c>
      <c r="I24" s="394">
        <v>0</v>
      </c>
      <c r="J24" s="393">
        <v>0</v>
      </c>
      <c r="K24" s="394">
        <v>0</v>
      </c>
      <c r="L24" s="393">
        <v>4000.8344700000002</v>
      </c>
      <c r="M24" s="394">
        <v>9.7819980341060948E-3</v>
      </c>
      <c r="N24" s="393">
        <v>11563.647640000001</v>
      </c>
      <c r="O24" s="394">
        <v>3.0101409896229527E-2</v>
      </c>
      <c r="P24" s="393">
        <v>0</v>
      </c>
      <c r="Q24" s="394">
        <v>0</v>
      </c>
      <c r="R24" s="393">
        <v>15564.482110000001</v>
      </c>
      <c r="S24" s="394">
        <v>2.4157475138724756E-3</v>
      </c>
    </row>
    <row r="25" spans="1:19" ht="19.5">
      <c r="A25" s="378" t="s">
        <v>447</v>
      </c>
      <c r="B25" s="393">
        <v>0</v>
      </c>
      <c r="C25" s="394">
        <v>0</v>
      </c>
      <c r="D25" s="393">
        <v>0</v>
      </c>
      <c r="E25" s="394">
        <v>0</v>
      </c>
      <c r="F25" s="393">
        <v>0</v>
      </c>
      <c r="G25" s="394">
        <v>0</v>
      </c>
      <c r="H25" s="393">
        <v>0</v>
      </c>
      <c r="I25" s="394">
        <v>0</v>
      </c>
      <c r="J25" s="393">
        <v>0</v>
      </c>
      <c r="K25" s="394">
        <v>0</v>
      </c>
      <c r="L25" s="393">
        <v>1540.04574</v>
      </c>
      <c r="M25" s="394">
        <v>3.7653955728674435E-3</v>
      </c>
      <c r="N25" s="393">
        <v>0</v>
      </c>
      <c r="O25" s="394">
        <v>0</v>
      </c>
      <c r="P25" s="393">
        <v>0</v>
      </c>
      <c r="Q25" s="394">
        <v>0</v>
      </c>
      <c r="R25" s="393">
        <v>1540.04574</v>
      </c>
      <c r="S25" s="394">
        <v>2.3902894046597332E-4</v>
      </c>
    </row>
    <row r="26" spans="1:19" ht="19.5">
      <c r="A26" s="378" t="s">
        <v>455</v>
      </c>
      <c r="B26" s="393">
        <v>17766.386280000002</v>
      </c>
      <c r="C26" s="394">
        <v>1.8936029818367915E-2</v>
      </c>
      <c r="D26" s="393">
        <v>190003.38128</v>
      </c>
      <c r="E26" s="394">
        <v>8.5194218487713247E-2</v>
      </c>
      <c r="F26" s="393">
        <v>98048.137310000006</v>
      </c>
      <c r="G26" s="394">
        <v>0.22879366721032343</v>
      </c>
      <c r="H26" s="393">
        <v>10331.841130000001</v>
      </c>
      <c r="I26" s="394">
        <v>0.26407137376653822</v>
      </c>
      <c r="J26" s="393">
        <v>1633.34455</v>
      </c>
      <c r="K26" s="394">
        <v>7.1087011017695684E-2</v>
      </c>
      <c r="L26" s="393">
        <v>47308.118600000002</v>
      </c>
      <c r="M26" s="394">
        <v>0.11566785044782368</v>
      </c>
      <c r="N26" s="393">
        <v>13151.362090000001</v>
      </c>
      <c r="O26" s="394">
        <v>3.423440019007911E-2</v>
      </c>
      <c r="P26" s="393">
        <v>330483.10589000001</v>
      </c>
      <c r="Q26" s="394">
        <v>0.16601733935948962</v>
      </c>
      <c r="R26" s="393">
        <v>708725.67712999997</v>
      </c>
      <c r="S26" s="394">
        <v>0.11000059497285671</v>
      </c>
    </row>
    <row r="27" spans="1:19"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457</v>
      </c>
      <c r="B30" s="391">
        <v>951034.64390999998</v>
      </c>
      <c r="C30" s="392">
        <v>1.0136456616196385</v>
      </c>
      <c r="D30" s="391">
        <v>2240039.4349799999</v>
      </c>
      <c r="E30" s="392">
        <v>1.0043948047616547</v>
      </c>
      <c r="F30" s="391">
        <v>429425.03506999998</v>
      </c>
      <c r="G30" s="392">
        <v>1.002056043705855</v>
      </c>
      <c r="H30" s="391">
        <v>39206.138719999995</v>
      </c>
      <c r="I30" s="392">
        <v>1.0020691163949271</v>
      </c>
      <c r="J30" s="391">
        <v>23022.4355</v>
      </c>
      <c r="K30" s="392">
        <v>1.0019907471713105</v>
      </c>
      <c r="L30" s="391">
        <v>410014.19433999999</v>
      </c>
      <c r="M30" s="392">
        <v>1.0024803757975704</v>
      </c>
      <c r="N30" s="391">
        <v>385258.83117999998</v>
      </c>
      <c r="O30" s="392">
        <v>1.0028698862612067</v>
      </c>
      <c r="P30" s="391">
        <v>1999429.4627400001</v>
      </c>
      <c r="Q30" s="392">
        <v>1.0044082548399722</v>
      </c>
      <c r="R30" s="391">
        <v>6477430.1764400005</v>
      </c>
      <c r="S30" s="392">
        <v>1.0053553812088567</v>
      </c>
    </row>
    <row r="31" spans="1:19" ht="19.5">
      <c r="A31" s="377" t="s">
        <v>458</v>
      </c>
      <c r="B31" s="393">
        <v>12802.79434</v>
      </c>
      <c r="C31" s="394">
        <v>1.364566161963872E-2</v>
      </c>
      <c r="D31" s="393">
        <v>9801.46047</v>
      </c>
      <c r="E31" s="394">
        <v>4.3948047616548429E-3</v>
      </c>
      <c r="F31" s="393">
        <v>881.10505000000001</v>
      </c>
      <c r="G31" s="394">
        <v>2.0560437058550316E-3</v>
      </c>
      <c r="H31" s="393">
        <v>80.954560000000001</v>
      </c>
      <c r="I31" s="394">
        <v>2.0691163949271493E-3</v>
      </c>
      <c r="J31" s="393">
        <v>45.740790000000004</v>
      </c>
      <c r="K31" s="394">
        <v>1.9907471713106121E-3</v>
      </c>
      <c r="L31" s="393">
        <v>1014.47301</v>
      </c>
      <c r="M31" s="394">
        <v>2.4803757975704736E-3</v>
      </c>
      <c r="N31" s="393">
        <v>1102.4850200000001</v>
      </c>
      <c r="O31" s="394">
        <v>2.8698862612068321E-3</v>
      </c>
      <c r="P31" s="393">
        <v>8775.3108000000011</v>
      </c>
      <c r="Q31" s="394">
        <v>4.4082548399720697E-3</v>
      </c>
      <c r="R31" s="393">
        <v>34504.32404</v>
      </c>
      <c r="S31" s="394">
        <v>5.3553812088567004E-3</v>
      </c>
    </row>
    <row r="32" spans="1:19" ht="22.5" customHeight="1">
      <c r="A32" s="971" t="s">
        <v>459</v>
      </c>
      <c r="B32" s="972">
        <v>938231.84957000008</v>
      </c>
      <c r="C32" s="973">
        <v>1</v>
      </c>
      <c r="D32" s="972">
        <v>2230237.9745100001</v>
      </c>
      <c r="E32" s="973">
        <v>1</v>
      </c>
      <c r="F32" s="972">
        <v>428543.93001999997</v>
      </c>
      <c r="G32" s="973">
        <v>1</v>
      </c>
      <c r="H32" s="972">
        <v>39125.184159999997</v>
      </c>
      <c r="I32" s="973">
        <v>1</v>
      </c>
      <c r="J32" s="972">
        <v>22976.69471</v>
      </c>
      <c r="K32" s="973">
        <v>1</v>
      </c>
      <c r="L32" s="972">
        <v>408999.72132999997</v>
      </c>
      <c r="M32" s="973">
        <v>1</v>
      </c>
      <c r="N32" s="972">
        <v>384156.34616000002</v>
      </c>
      <c r="O32" s="973">
        <v>1</v>
      </c>
      <c r="P32" s="972">
        <v>1990654.15194</v>
      </c>
      <c r="Q32" s="973">
        <v>1</v>
      </c>
      <c r="R32" s="972">
        <v>6442925.8524000002</v>
      </c>
      <c r="S32" s="973">
        <v>1</v>
      </c>
    </row>
    <row r="33" spans="1:19" ht="19.5">
      <c r="A33" s="379" t="s">
        <v>460</v>
      </c>
      <c r="B33" s="393">
        <v>2044.75206</v>
      </c>
      <c r="C33" s="394">
        <v>2.1793675635048285E-3</v>
      </c>
      <c r="D33" s="393">
        <v>4612.8974800000005</v>
      </c>
      <c r="E33" s="394">
        <v>2.0683431690797431E-3</v>
      </c>
      <c r="F33" s="393">
        <v>0</v>
      </c>
      <c r="G33" s="394">
        <v>0</v>
      </c>
      <c r="H33" s="393">
        <v>0</v>
      </c>
      <c r="I33" s="394">
        <v>0</v>
      </c>
      <c r="J33" s="393">
        <v>0</v>
      </c>
      <c r="K33" s="394">
        <v>0</v>
      </c>
      <c r="L33" s="393">
        <v>261.40514000000002</v>
      </c>
      <c r="M33" s="394">
        <v>6.3913280710792026E-4</v>
      </c>
      <c r="N33" s="393">
        <v>0</v>
      </c>
      <c r="O33" s="394">
        <v>0</v>
      </c>
      <c r="P33" s="393">
        <v>3747.2615000000001</v>
      </c>
      <c r="Q33" s="394">
        <v>1.8824271892473594E-3</v>
      </c>
      <c r="R33" s="393">
        <v>10666.31618</v>
      </c>
      <c r="S33" s="394">
        <v>1.6555081378170416E-3</v>
      </c>
    </row>
    <row r="34" spans="1:19" ht="19.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572</v>
      </c>
    </row>
    <row r="36" spans="1:19" ht="12.75" customHeight="1"/>
    <row r="37" spans="1:19" ht="12.75" customHeight="1">
      <c r="A37" s="627" t="s">
        <v>83</v>
      </c>
    </row>
    <row r="38" spans="1:19" ht="12.75" customHeight="1">
      <c r="S38" s="25" t="s">
        <v>847</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1118</v>
      </c>
      <c r="G1" s="140" t="str">
        <f>Naslovnica!A20</f>
        <v>Siječanj 2022.</v>
      </c>
      <c r="L1" s="140"/>
    </row>
    <row r="2" spans="1:12" ht="12.75" customHeight="1">
      <c r="A2" s="540" t="s">
        <v>1119</v>
      </c>
      <c r="G2" s="542" t="str">
        <f>Naslovnica!A24</f>
        <v>January 2022</v>
      </c>
      <c r="L2" s="542"/>
    </row>
    <row r="3" spans="1:12" ht="12.75" customHeight="1"/>
    <row r="4" spans="1:12" s="64" customFormat="1">
      <c r="A4" s="1120" t="s">
        <v>1172</v>
      </c>
      <c r="B4" s="1121" t="s">
        <v>1174</v>
      </c>
      <c r="C4" s="1121"/>
      <c r="D4" s="1121"/>
      <c r="E4" s="1121"/>
      <c r="F4" s="1121"/>
      <c r="G4" s="1121"/>
      <c r="H4" s="941"/>
    </row>
    <row r="5" spans="1:12" s="64" customFormat="1" ht="22.15" customHeight="1">
      <c r="A5" s="1120"/>
      <c r="B5" s="1122" t="str">
        <f>G1</f>
        <v>Siječanj 2022.</v>
      </c>
      <c r="C5" s="1122"/>
      <c r="D5" s="1123" t="s">
        <v>17</v>
      </c>
      <c r="E5" s="1123"/>
      <c r="F5" s="1120" t="s">
        <v>238</v>
      </c>
      <c r="G5" s="1120"/>
    </row>
    <row r="6" spans="1:12" s="64" customFormat="1">
      <c r="A6" s="1120"/>
      <c r="B6" s="1124" t="str">
        <f>Naslovnica!A24</f>
        <v>January 2022</v>
      </c>
      <c r="C6" s="1125"/>
      <c r="D6" s="1118" t="s">
        <v>45</v>
      </c>
      <c r="E6" s="1118"/>
      <c r="F6" s="1118" t="s">
        <v>51</v>
      </c>
      <c r="G6" s="1118"/>
    </row>
    <row r="7" spans="1:12" s="64" customFormat="1">
      <c r="A7" s="1120"/>
      <c r="B7" s="958" t="s">
        <v>27</v>
      </c>
      <c r="C7" s="958" t="s">
        <v>28</v>
      </c>
      <c r="D7" s="689" t="s">
        <v>1170</v>
      </c>
      <c r="E7" s="689" t="s">
        <v>147</v>
      </c>
      <c r="F7" s="689" t="s">
        <v>1170</v>
      </c>
      <c r="G7" s="689" t="s">
        <v>147</v>
      </c>
    </row>
    <row r="8" spans="1:12" s="64" customFormat="1">
      <c r="A8" s="1120"/>
      <c r="B8" s="959" t="s">
        <v>29</v>
      </c>
      <c r="C8" s="959" t="s">
        <v>30</v>
      </c>
      <c r="D8" s="730" t="s">
        <v>1171</v>
      </c>
      <c r="E8" s="730" t="s">
        <v>148</v>
      </c>
      <c r="F8" s="730" t="s">
        <v>1171</v>
      </c>
      <c r="G8" s="730" t="s">
        <v>148</v>
      </c>
    </row>
    <row r="9" spans="1:12" s="64" customFormat="1">
      <c r="A9" s="1001" t="s">
        <v>901</v>
      </c>
      <c r="B9" s="1002">
        <v>574</v>
      </c>
      <c r="C9" s="1003">
        <v>1.2467961249402667E-2</v>
      </c>
      <c r="D9" s="1002">
        <v>2</v>
      </c>
      <c r="E9" s="1003">
        <v>3.4965034965035446E-3</v>
      </c>
      <c r="F9" s="1002">
        <v>2</v>
      </c>
      <c r="G9" s="1003">
        <v>3.4965034965035446E-3</v>
      </c>
    </row>
    <row r="10" spans="1:12" s="64" customFormat="1">
      <c r="A10" s="1001" t="s">
        <v>886</v>
      </c>
      <c r="B10" s="1002">
        <v>1498</v>
      </c>
      <c r="C10" s="1003">
        <v>3.2538337894782568E-2</v>
      </c>
      <c r="D10" s="1002">
        <v>0</v>
      </c>
      <c r="E10" s="1003">
        <v>0</v>
      </c>
      <c r="F10" s="1002">
        <v>0</v>
      </c>
      <c r="G10" s="1003">
        <v>0</v>
      </c>
    </row>
    <row r="11" spans="1:12" s="64" customFormat="1">
      <c r="A11" s="1001" t="s">
        <v>191</v>
      </c>
      <c r="B11" s="1002">
        <v>315</v>
      </c>
      <c r="C11" s="1003">
        <v>6.8421738563795124E-3</v>
      </c>
      <c r="D11" s="1002">
        <v>1</v>
      </c>
      <c r="E11" s="1003">
        <v>3.1847133757962887E-3</v>
      </c>
      <c r="F11" s="1002">
        <v>1</v>
      </c>
      <c r="G11" s="1003">
        <v>3.1847133757962887E-3</v>
      </c>
    </row>
    <row r="12" spans="1:12" s="64" customFormat="1">
      <c r="A12" s="1001" t="s">
        <v>903</v>
      </c>
      <c r="B12" s="1002">
        <v>862</v>
      </c>
      <c r="C12" s="1003">
        <v>1.872366306094965E-2</v>
      </c>
      <c r="D12" s="1002">
        <v>-2</v>
      </c>
      <c r="E12" s="1003">
        <v>-2.3148148148147696E-3</v>
      </c>
      <c r="F12" s="1002">
        <v>-2</v>
      </c>
      <c r="G12" s="1003">
        <v>-2.3148148148147696E-3</v>
      </c>
    </row>
    <row r="13" spans="1:12" s="64" customFormat="1">
      <c r="A13" s="1001" t="s">
        <v>192</v>
      </c>
      <c r="B13" s="1002">
        <v>355</v>
      </c>
      <c r="C13" s="1003">
        <v>7.7110213302054821E-3</v>
      </c>
      <c r="D13" s="1002">
        <v>-3</v>
      </c>
      <c r="E13" s="1003">
        <v>-8.379888268156388E-3</v>
      </c>
      <c r="F13" s="1002">
        <v>-3</v>
      </c>
      <c r="G13" s="1003">
        <v>-8.379888268156388E-3</v>
      </c>
    </row>
    <row r="14" spans="1:12" s="64" customFormat="1">
      <c r="A14" s="1001" t="s">
        <v>193</v>
      </c>
      <c r="B14" s="1002">
        <v>3623</v>
      </c>
      <c r="C14" s="1003">
        <v>7.8695859941787225E-2</v>
      </c>
      <c r="D14" s="1002">
        <v>-15</v>
      </c>
      <c r="E14" s="1003">
        <v>-4.1231445849367887E-3</v>
      </c>
      <c r="F14" s="1002">
        <v>-15</v>
      </c>
      <c r="G14" s="1003">
        <v>-4.1231445849367887E-3</v>
      </c>
    </row>
    <row r="15" spans="1:12" s="64" customFormat="1">
      <c r="A15" s="1001" t="s">
        <v>194</v>
      </c>
      <c r="B15" s="1002">
        <v>1889</v>
      </c>
      <c r="C15" s="1003">
        <v>4.1031321951431429E-2</v>
      </c>
      <c r="D15" s="1002">
        <v>23</v>
      </c>
      <c r="E15" s="1003">
        <v>1.2325830653804992E-2</v>
      </c>
      <c r="F15" s="1002">
        <v>23</v>
      </c>
      <c r="G15" s="1003">
        <v>1.2325830653804992E-2</v>
      </c>
    </row>
    <row r="16" spans="1:12" s="64" customFormat="1">
      <c r="A16" s="1004" t="s">
        <v>195</v>
      </c>
      <c r="B16" s="1002">
        <v>4405</v>
      </c>
      <c r="C16" s="1003">
        <v>9.5681828055084933E-2</v>
      </c>
      <c r="D16" s="1002">
        <v>11</v>
      </c>
      <c r="E16" s="1003">
        <v>2.5034137460173689E-3</v>
      </c>
      <c r="F16" s="1002">
        <v>11</v>
      </c>
      <c r="G16" s="1003">
        <v>2.5034137460173689E-3</v>
      </c>
    </row>
    <row r="17" spans="1:12" s="64" customFormat="1">
      <c r="A17" s="1001" t="s">
        <v>196</v>
      </c>
      <c r="B17" s="1002">
        <v>3792</v>
      </c>
      <c r="C17" s="1003">
        <v>8.2366740518701936E-2</v>
      </c>
      <c r="D17" s="1002">
        <v>18</v>
      </c>
      <c r="E17" s="1003">
        <v>4.7694753577105509E-3</v>
      </c>
      <c r="F17" s="1002">
        <v>18</v>
      </c>
      <c r="G17" s="1003">
        <v>4.7694753577105509E-3</v>
      </c>
    </row>
    <row r="18" spans="1:12" s="64" customFormat="1">
      <c r="A18" s="1001" t="s">
        <v>197</v>
      </c>
      <c r="B18" s="1002">
        <v>4259</v>
      </c>
      <c r="C18" s="1003">
        <v>9.2510534775620143E-2</v>
      </c>
      <c r="D18" s="1002">
        <v>4</v>
      </c>
      <c r="E18" s="1003">
        <v>9.4007050528799319E-4</v>
      </c>
      <c r="F18" s="1002">
        <v>4</v>
      </c>
      <c r="G18" s="1003">
        <v>9.4007050528799319E-4</v>
      </c>
    </row>
    <row r="19" spans="1:12" s="64" customFormat="1">
      <c r="A19" s="1001" t="s">
        <v>664</v>
      </c>
      <c r="B19" s="1002">
        <v>3017</v>
      </c>
      <c r="C19" s="1003">
        <v>6.5532820713323781E-2</v>
      </c>
      <c r="D19" s="1002">
        <v>-1</v>
      </c>
      <c r="E19" s="1003">
        <v>-3.3134526176270551E-4</v>
      </c>
      <c r="F19" s="1002">
        <v>-1</v>
      </c>
      <c r="G19" s="1003">
        <v>-3.3134526176270551E-4</v>
      </c>
    </row>
    <row r="20" spans="1:12" s="64" customFormat="1">
      <c r="A20" s="1001" t="s">
        <v>198</v>
      </c>
      <c r="B20" s="1002">
        <v>819</v>
      </c>
      <c r="C20" s="1003">
        <v>1.7789652026586732E-2</v>
      </c>
      <c r="D20" s="1002">
        <v>-5</v>
      </c>
      <c r="E20" s="1003">
        <v>-6.0679611650485965E-3</v>
      </c>
      <c r="F20" s="1002">
        <v>-5</v>
      </c>
      <c r="G20" s="1003">
        <v>-6.0679611650485965E-3</v>
      </c>
    </row>
    <row r="21" spans="1:12" s="64" customFormat="1">
      <c r="A21" s="1001" t="s">
        <v>199</v>
      </c>
      <c r="B21" s="1002">
        <v>3766</v>
      </c>
      <c r="C21" s="1003">
        <v>8.1801989660715058E-2</v>
      </c>
      <c r="D21" s="1002">
        <v>-3</v>
      </c>
      <c r="E21" s="1003">
        <v>-7.9596710002649562E-4</v>
      </c>
      <c r="F21" s="1002">
        <v>-3</v>
      </c>
      <c r="G21" s="1003">
        <v>-7.9596710002649562E-4</v>
      </c>
    </row>
    <row r="22" spans="1:12" s="64" customFormat="1">
      <c r="A22" s="1001" t="s">
        <v>204</v>
      </c>
      <c r="B22" s="1002">
        <v>94</v>
      </c>
      <c r="C22" s="1003">
        <v>2.0417915634910293E-3</v>
      </c>
      <c r="D22" s="1002">
        <v>0</v>
      </c>
      <c r="E22" s="1003">
        <v>0</v>
      </c>
      <c r="F22" s="1002">
        <v>0</v>
      </c>
      <c r="G22" s="1003">
        <v>0</v>
      </c>
    </row>
    <row r="23" spans="1:12" s="64" customFormat="1">
      <c r="A23" s="1001" t="s">
        <v>237</v>
      </c>
      <c r="B23" s="1002">
        <v>239</v>
      </c>
      <c r="C23" s="1003">
        <v>5.1913636561101697E-3</v>
      </c>
      <c r="D23" s="1002">
        <v>2</v>
      </c>
      <c r="E23" s="1003">
        <v>8.4388185654007408E-3</v>
      </c>
      <c r="F23" s="1002">
        <v>2</v>
      </c>
      <c r="G23" s="1003">
        <v>8.4388185654007408E-3</v>
      </c>
    </row>
    <row r="24" spans="1:12" s="64" customFormat="1">
      <c r="A24" s="1001" t="s">
        <v>236</v>
      </c>
      <c r="B24" s="1002">
        <v>10195</v>
      </c>
      <c r="C24" s="1003">
        <v>0.22144749989139406</v>
      </c>
      <c r="D24" s="1002">
        <v>-40</v>
      </c>
      <c r="E24" s="1003">
        <v>-3.9081582804103565E-3</v>
      </c>
      <c r="F24" s="1002">
        <v>-40</v>
      </c>
      <c r="G24" s="1003">
        <v>-3.9081582804103565E-3</v>
      </c>
    </row>
    <row r="25" spans="1:12" s="64" customFormat="1">
      <c r="A25" s="1004" t="s">
        <v>200</v>
      </c>
      <c r="B25" s="1002">
        <v>2074</v>
      </c>
      <c r="C25" s="1003">
        <v>4.5049741517876538E-2</v>
      </c>
      <c r="D25" s="1002">
        <v>51</v>
      </c>
      <c r="E25" s="1003">
        <v>2.5210084033613356E-2</v>
      </c>
      <c r="F25" s="1002">
        <v>51</v>
      </c>
      <c r="G25" s="1003">
        <v>2.5210084033613356E-2</v>
      </c>
    </row>
    <row r="26" spans="1:12" s="64" customFormat="1">
      <c r="A26" s="1004" t="s">
        <v>907</v>
      </c>
      <c r="B26" s="1002">
        <v>745</v>
      </c>
      <c r="C26" s="1003">
        <v>1.6182284200008688E-2</v>
      </c>
      <c r="D26" s="1002">
        <v>-1</v>
      </c>
      <c r="E26" s="1003">
        <v>-1.3404825737265424E-3</v>
      </c>
      <c r="F26" s="1002">
        <v>-1</v>
      </c>
      <c r="G26" s="1003">
        <v>-1.3404825737265424E-3</v>
      </c>
    </row>
    <row r="27" spans="1:12" s="64" customFormat="1">
      <c r="A27" s="1001" t="s">
        <v>202</v>
      </c>
      <c r="B27" s="1002">
        <v>2666</v>
      </c>
      <c r="C27" s="1003">
        <v>5.790868413050089E-2</v>
      </c>
      <c r="D27" s="1002">
        <v>-1</v>
      </c>
      <c r="E27" s="1003">
        <v>-3.7495313085866844E-4</v>
      </c>
      <c r="F27" s="1002">
        <v>-1</v>
      </c>
      <c r="G27" s="1003">
        <v>-3.7495313085866844E-4</v>
      </c>
    </row>
    <row r="28" spans="1:12" s="64" customFormat="1">
      <c r="A28" s="1001" t="s">
        <v>203</v>
      </c>
      <c r="B28" s="1002">
        <v>851</v>
      </c>
      <c r="C28" s="1003">
        <v>1.8484730005647508E-2</v>
      </c>
      <c r="D28" s="1002">
        <v>-4</v>
      </c>
      <c r="E28" s="1003">
        <v>-4.6783625730993927E-3</v>
      </c>
      <c r="F28" s="1002">
        <v>-4</v>
      </c>
      <c r="G28" s="1003">
        <v>-4.6783625730993927E-3</v>
      </c>
    </row>
    <row r="29" spans="1:12" s="64" customFormat="1" ht="18" customHeight="1">
      <c r="A29" s="1005" t="s">
        <v>1117</v>
      </c>
      <c r="B29" s="1006">
        <v>46038</v>
      </c>
      <c r="C29" s="1007">
        <v>1</v>
      </c>
      <c r="D29" s="1006">
        <v>37</v>
      </c>
      <c r="E29" s="1007">
        <v>8.0433034064486542E-4</v>
      </c>
      <c r="F29" s="1006">
        <v>37</v>
      </c>
      <c r="G29" s="1007">
        <v>8.0433034064486542E-4</v>
      </c>
    </row>
    <row r="30" spans="1:12">
      <c r="A30" s="29" t="s">
        <v>569</v>
      </c>
      <c r="I30" s="955"/>
      <c r="J30" s="955"/>
      <c r="K30" s="955"/>
      <c r="L30" s="956"/>
    </row>
    <row r="31" spans="1:12">
      <c r="A31" s="33" t="s">
        <v>1540</v>
      </c>
      <c r="B31" s="840"/>
      <c r="C31" s="940"/>
      <c r="D31" s="766"/>
      <c r="E31" s="839"/>
      <c r="F31" s="839"/>
      <c r="G31" s="839"/>
      <c r="I31" s="955"/>
      <c r="J31" s="955"/>
      <c r="K31" s="955"/>
      <c r="L31" s="956"/>
    </row>
    <row r="32" spans="1:12" ht="12.75" customHeight="1"/>
    <row r="33" spans="1:8">
      <c r="A33" s="139" t="s">
        <v>911</v>
      </c>
      <c r="H33" s="936"/>
    </row>
    <row r="34" spans="1:8">
      <c r="A34" s="540" t="s">
        <v>912</v>
      </c>
      <c r="H34" s="937"/>
    </row>
    <row r="35" spans="1:8">
      <c r="D35" s="770"/>
      <c r="E35" s="770" t="s">
        <v>43</v>
      </c>
      <c r="G35" s="727" t="s">
        <v>1569</v>
      </c>
      <c r="H35" s="315"/>
    </row>
    <row r="36" spans="1:8" ht="12.75" customHeight="1">
      <c r="D36" s="771"/>
      <c r="E36" s="771" t="s">
        <v>44</v>
      </c>
      <c r="F36" s="531"/>
      <c r="G36" s="542" t="s">
        <v>1570</v>
      </c>
      <c r="H36" s="316"/>
    </row>
    <row r="37" spans="1:8" ht="12.75" customHeight="1">
      <c r="D37" s="771"/>
      <c r="E37" s="771"/>
      <c r="F37" s="531"/>
      <c r="G37" s="542"/>
      <c r="H37" s="316"/>
    </row>
    <row r="38" spans="1:8" ht="23.45" customHeight="1">
      <c r="A38" s="736"/>
      <c r="B38" s="737"/>
      <c r="C38" s="737" t="s">
        <v>1538</v>
      </c>
      <c r="D38" s="737"/>
      <c r="E38" s="1091" t="s">
        <v>561</v>
      </c>
      <c r="F38" s="1091"/>
      <c r="G38" s="1091"/>
      <c r="H38" s="316"/>
    </row>
    <row r="39" spans="1:8" ht="24">
      <c r="A39" s="736"/>
      <c r="B39" s="738"/>
      <c r="C39" s="739" t="s">
        <v>1539</v>
      </c>
      <c r="D39" s="738"/>
      <c r="E39" s="1097" t="s">
        <v>562</v>
      </c>
      <c r="F39" s="1097"/>
      <c r="G39" s="740" t="s">
        <v>563</v>
      </c>
      <c r="H39" s="316"/>
    </row>
    <row r="40" spans="1:8" ht="24">
      <c r="A40" s="988" t="s">
        <v>1175</v>
      </c>
      <c r="B40" s="997" t="s">
        <v>1176</v>
      </c>
      <c r="C40" s="997" t="s">
        <v>1177</v>
      </c>
      <c r="D40" s="997" t="s">
        <v>1178</v>
      </c>
      <c r="E40" s="997" t="s">
        <v>1176</v>
      </c>
      <c r="F40" s="997" t="s">
        <v>1177</v>
      </c>
      <c r="G40" s="997" t="s">
        <v>1178</v>
      </c>
      <c r="H40" s="316"/>
    </row>
    <row r="41" spans="1:8" ht="15" customHeight="1">
      <c r="A41" s="78" t="s">
        <v>6</v>
      </c>
      <c r="B41" s="381">
        <v>6</v>
      </c>
      <c r="C41" s="381">
        <v>8</v>
      </c>
      <c r="D41" s="381">
        <v>14</v>
      </c>
      <c r="E41" s="381">
        <v>0</v>
      </c>
      <c r="F41" s="381">
        <v>0</v>
      </c>
      <c r="G41" s="382">
        <v>0</v>
      </c>
      <c r="H41" s="316"/>
    </row>
    <row r="42" spans="1:8" ht="15" customHeight="1">
      <c r="A42" s="78" t="s">
        <v>7</v>
      </c>
      <c r="B42" s="381">
        <v>404</v>
      </c>
      <c r="C42" s="381">
        <v>145</v>
      </c>
      <c r="D42" s="381">
        <v>549</v>
      </c>
      <c r="E42" s="381">
        <v>26</v>
      </c>
      <c r="F42" s="381">
        <v>21</v>
      </c>
      <c r="G42" s="382">
        <v>9.3625498007968044E-2</v>
      </c>
      <c r="H42" s="316"/>
    </row>
    <row r="43" spans="1:8" ht="15" customHeight="1">
      <c r="A43" s="78" t="s">
        <v>8</v>
      </c>
      <c r="B43" s="381">
        <v>1183</v>
      </c>
      <c r="C43" s="381">
        <v>842</v>
      </c>
      <c r="D43" s="381">
        <v>2025</v>
      </c>
      <c r="E43" s="381">
        <v>78</v>
      </c>
      <c r="F43" s="381">
        <v>52</v>
      </c>
      <c r="G43" s="382">
        <v>6.8601583113456543E-2</v>
      </c>
      <c r="H43" s="316"/>
    </row>
    <row r="44" spans="1:8" ht="15" customHeight="1">
      <c r="A44" s="78" t="s">
        <v>9</v>
      </c>
      <c r="B44" s="381">
        <v>2052</v>
      </c>
      <c r="C44" s="381">
        <v>1845</v>
      </c>
      <c r="D44" s="381">
        <v>3897</v>
      </c>
      <c r="E44" s="381">
        <v>46</v>
      </c>
      <c r="F44" s="381">
        <v>29</v>
      </c>
      <c r="G44" s="382">
        <v>1.9623233908948157E-2</v>
      </c>
      <c r="H44" s="316"/>
    </row>
    <row r="45" spans="1:8" ht="15" customHeight="1">
      <c r="A45" s="78" t="s">
        <v>10</v>
      </c>
      <c r="B45" s="381">
        <v>3209</v>
      </c>
      <c r="C45" s="381">
        <v>3131</v>
      </c>
      <c r="D45" s="381">
        <v>6340</v>
      </c>
      <c r="E45" s="381">
        <v>6</v>
      </c>
      <c r="F45" s="381">
        <v>-12</v>
      </c>
      <c r="G45" s="382">
        <v>-9.4547746612039241E-4</v>
      </c>
      <c r="H45" s="316"/>
    </row>
    <row r="46" spans="1:8" ht="15" customHeight="1">
      <c r="A46" s="78" t="s">
        <v>11</v>
      </c>
      <c r="B46" s="381">
        <v>3851</v>
      </c>
      <c r="C46" s="381">
        <v>3781</v>
      </c>
      <c r="D46" s="381">
        <v>7632</v>
      </c>
      <c r="E46" s="381">
        <v>38</v>
      </c>
      <c r="F46" s="381">
        <v>36</v>
      </c>
      <c r="G46" s="382">
        <v>9.7909499867689931E-3</v>
      </c>
      <c r="H46" s="316"/>
    </row>
    <row r="47" spans="1:8" ht="15" customHeight="1">
      <c r="A47" s="78" t="s">
        <v>12</v>
      </c>
      <c r="B47" s="381">
        <v>4268</v>
      </c>
      <c r="C47" s="381">
        <v>4383</v>
      </c>
      <c r="D47" s="381">
        <v>8651</v>
      </c>
      <c r="E47" s="381">
        <v>44</v>
      </c>
      <c r="F47" s="381">
        <v>35</v>
      </c>
      <c r="G47" s="382">
        <v>9.2160522631825614E-3</v>
      </c>
      <c r="H47" s="316"/>
    </row>
    <row r="48" spans="1:8" ht="15" customHeight="1">
      <c r="A48" s="78" t="s">
        <v>39</v>
      </c>
      <c r="B48" s="381">
        <v>6237</v>
      </c>
      <c r="C48" s="381">
        <v>6130</v>
      </c>
      <c r="D48" s="381">
        <v>12367</v>
      </c>
      <c r="E48" s="381">
        <v>37</v>
      </c>
      <c r="F48" s="381">
        <v>-13</v>
      </c>
      <c r="G48" s="382">
        <v>1.944421939560792E-3</v>
      </c>
      <c r="H48" s="318"/>
    </row>
    <row r="49" spans="1:8" ht="15" customHeight="1">
      <c r="A49" s="78" t="s">
        <v>40</v>
      </c>
      <c r="B49" s="381">
        <v>2530</v>
      </c>
      <c r="C49" s="381">
        <v>1692</v>
      </c>
      <c r="D49" s="381">
        <v>4222</v>
      </c>
      <c r="E49" s="381">
        <v>26</v>
      </c>
      <c r="F49" s="381">
        <v>17</v>
      </c>
      <c r="G49" s="382">
        <v>1.0289542952859554E-2</v>
      </c>
    </row>
    <row r="50" spans="1:8" ht="15" customHeight="1">
      <c r="A50" s="78" t="s">
        <v>41</v>
      </c>
      <c r="B50" s="381">
        <v>223</v>
      </c>
      <c r="C50" s="381">
        <v>82</v>
      </c>
      <c r="D50" s="381">
        <v>305</v>
      </c>
      <c r="E50" s="381">
        <v>8</v>
      </c>
      <c r="F50" s="381">
        <v>8</v>
      </c>
      <c r="G50" s="382">
        <v>5.5363321799307919E-2</v>
      </c>
    </row>
    <row r="51" spans="1:8" ht="15" customHeight="1">
      <c r="A51" s="78" t="s">
        <v>42</v>
      </c>
      <c r="B51" s="381">
        <v>0</v>
      </c>
      <c r="C51" s="381">
        <v>0</v>
      </c>
      <c r="D51" s="381">
        <v>0</v>
      </c>
      <c r="E51" s="381">
        <v>0</v>
      </c>
      <c r="F51" s="381">
        <v>0</v>
      </c>
      <c r="G51" s="382">
        <v>0</v>
      </c>
    </row>
    <row r="52" spans="1:8" ht="24">
      <c r="A52" s="963" t="s">
        <v>568</v>
      </c>
      <c r="B52" s="964">
        <v>23963</v>
      </c>
      <c r="C52" s="964">
        <v>22039</v>
      </c>
      <c r="D52" s="964">
        <v>46002</v>
      </c>
      <c r="E52" s="964">
        <v>309</v>
      </c>
      <c r="F52" s="964">
        <v>173</v>
      </c>
      <c r="G52" s="965">
        <v>1.0588752196836637E-2</v>
      </c>
      <c r="H52" s="184"/>
    </row>
    <row r="53" spans="1:8" ht="12.75" customHeight="1">
      <c r="A53" s="33" t="s">
        <v>983</v>
      </c>
      <c r="H53" s="184"/>
    </row>
    <row r="54" spans="1:8" ht="12.75" customHeight="1">
      <c r="B54" s="184"/>
      <c r="C54" s="184"/>
      <c r="D54" s="184"/>
      <c r="E54" s="184"/>
      <c r="F54" s="184"/>
      <c r="G54" s="184"/>
      <c r="H54" s="184"/>
    </row>
    <row r="55" spans="1:8">
      <c r="A55" s="628" t="s">
        <v>83</v>
      </c>
    </row>
    <row r="56" spans="1:8">
      <c r="G56" s="830" t="s">
        <v>848</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19"/>
      <c r="J68" s="1119"/>
      <c r="K68" s="203"/>
      <c r="L68" s="203"/>
    </row>
    <row r="69" spans="9:12" ht="12.75" customHeight="1">
      <c r="I69" s="334"/>
      <c r="J69" s="1116"/>
      <c r="K69" s="203"/>
      <c r="L69" s="203"/>
    </row>
    <row r="70" spans="9:12" ht="12.75" customHeight="1">
      <c r="I70" s="336"/>
      <c r="J70" s="1117"/>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570</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1120</v>
      </c>
      <c r="I1" s="140" t="str">
        <f>Naslovnica!A20</f>
        <v>Siječanj 2022.</v>
      </c>
      <c r="L1" s="140"/>
    </row>
    <row r="2" spans="1:12">
      <c r="A2" s="567" t="s">
        <v>1121</v>
      </c>
      <c r="I2" s="542" t="str">
        <f>Naslovnica!A24</f>
        <v>January 2022</v>
      </c>
      <c r="L2" s="542"/>
    </row>
    <row r="3" spans="1:12" ht="10.15" customHeight="1">
      <c r="A3" s="567"/>
      <c r="I3" s="542"/>
      <c r="L3" s="542"/>
    </row>
    <row r="4" spans="1:12" ht="12.75" customHeight="1">
      <c r="I4" s="14" t="s">
        <v>577</v>
      </c>
    </row>
    <row r="5" spans="1:12" ht="19.899999999999999" customHeight="1">
      <c r="A5" s="1100" t="s">
        <v>1179</v>
      </c>
      <c r="B5" s="1104" t="s">
        <v>1158</v>
      </c>
      <c r="C5" s="1104"/>
      <c r="D5" s="1104"/>
      <c r="E5" s="1104"/>
      <c r="F5" s="1102" t="s">
        <v>1160</v>
      </c>
      <c r="G5" s="1099" t="s">
        <v>1157</v>
      </c>
      <c r="H5" s="1100" t="s">
        <v>1159</v>
      </c>
      <c r="I5" s="1100" t="s">
        <v>1181</v>
      </c>
    </row>
    <row r="6" spans="1:12" s="64" customFormat="1" ht="69" customHeight="1">
      <c r="A6" s="1100"/>
      <c r="B6" s="989" t="s">
        <v>1153</v>
      </c>
      <c r="C6" s="989" t="s">
        <v>1154</v>
      </c>
      <c r="D6" s="989" t="s">
        <v>1155</v>
      </c>
      <c r="E6" s="989" t="s">
        <v>1156</v>
      </c>
      <c r="F6" s="1102"/>
      <c r="G6" s="1099"/>
      <c r="H6" s="1100"/>
      <c r="I6" s="1100"/>
      <c r="J6" s="941"/>
    </row>
    <row r="7" spans="1:12" s="64" customFormat="1">
      <c r="A7" s="974" t="s">
        <v>901</v>
      </c>
      <c r="B7" s="1008">
        <v>165</v>
      </c>
      <c r="C7" s="1008">
        <v>11.3935</v>
      </c>
      <c r="D7" s="1008">
        <v>0</v>
      </c>
      <c r="E7" s="1008">
        <v>0</v>
      </c>
      <c r="F7" s="1009">
        <v>176.39349999999999</v>
      </c>
      <c r="G7" s="1010">
        <v>-0.62453563574408577</v>
      </c>
      <c r="H7" s="1009">
        <v>176.39350000000195</v>
      </c>
      <c r="I7" s="1009">
        <v>23691.346060000007</v>
      </c>
    </row>
    <row r="8" spans="1:12" s="64" customFormat="1">
      <c r="A8" s="974" t="s">
        <v>886</v>
      </c>
      <c r="B8" s="1008">
        <v>3.5267399999999998</v>
      </c>
      <c r="C8" s="1008">
        <v>47.535940000000004</v>
      </c>
      <c r="D8" s="1008">
        <v>0</v>
      </c>
      <c r="E8" s="1008">
        <v>0</v>
      </c>
      <c r="F8" s="1009">
        <v>51.06268</v>
      </c>
      <c r="G8" s="1010">
        <v>-0.89151730453558575</v>
      </c>
      <c r="H8" s="1009">
        <v>51.062679999999091</v>
      </c>
      <c r="I8" s="1009">
        <v>19957.514039999987</v>
      </c>
    </row>
    <row r="9" spans="1:12" s="64" customFormat="1">
      <c r="A9" s="974" t="s">
        <v>191</v>
      </c>
      <c r="B9" s="1008">
        <v>14.510530000000001</v>
      </c>
      <c r="C9" s="1008">
        <v>71.013000000000005</v>
      </c>
      <c r="D9" s="1008">
        <v>0</v>
      </c>
      <c r="E9" s="1008">
        <v>0</v>
      </c>
      <c r="F9" s="1009">
        <v>85.523530000000008</v>
      </c>
      <c r="G9" s="1010">
        <v>-0.64498975527221591</v>
      </c>
      <c r="H9" s="1009">
        <v>85.523529999998573</v>
      </c>
      <c r="I9" s="1009">
        <v>38620.423809999971</v>
      </c>
    </row>
    <row r="10" spans="1:12" s="64" customFormat="1">
      <c r="A10" s="974" t="s">
        <v>903</v>
      </c>
      <c r="B10" s="1008">
        <v>643.43181000000004</v>
      </c>
      <c r="C10" s="1008">
        <v>19.591000000000001</v>
      </c>
      <c r="D10" s="1008">
        <v>0</v>
      </c>
      <c r="E10" s="1008">
        <v>12.92961</v>
      </c>
      <c r="F10" s="1009">
        <v>675.95242000000007</v>
      </c>
      <c r="G10" s="1010">
        <v>-0.43291537960787108</v>
      </c>
      <c r="H10" s="1009">
        <v>675.95242000000144</v>
      </c>
      <c r="I10" s="1009">
        <v>99152.048960000015</v>
      </c>
    </row>
    <row r="11" spans="1:12" s="64" customFormat="1">
      <c r="A11" s="974" t="s">
        <v>192</v>
      </c>
      <c r="B11" s="1008">
        <v>7.82</v>
      </c>
      <c r="C11" s="1008">
        <v>90.064570000000003</v>
      </c>
      <c r="D11" s="1008">
        <v>0</v>
      </c>
      <c r="E11" s="1008">
        <v>0</v>
      </c>
      <c r="F11" s="1009">
        <v>97.884569999999997</v>
      </c>
      <c r="G11" s="1010">
        <v>-0.77458862906152437</v>
      </c>
      <c r="H11" s="1009">
        <v>97.884570000000167</v>
      </c>
      <c r="I11" s="1009">
        <v>7289.1623499999996</v>
      </c>
    </row>
    <row r="12" spans="1:12" s="64" customFormat="1">
      <c r="A12" s="974" t="s">
        <v>193</v>
      </c>
      <c r="B12" s="1008">
        <v>858.20752000000005</v>
      </c>
      <c r="C12" s="1008">
        <v>122.986</v>
      </c>
      <c r="D12" s="1008">
        <v>0.85197000000000001</v>
      </c>
      <c r="E12" s="1008">
        <v>111.91448</v>
      </c>
      <c r="F12" s="1009">
        <v>1093.9599700000001</v>
      </c>
      <c r="G12" s="1010">
        <v>-0.61528966484778524</v>
      </c>
      <c r="H12" s="1009">
        <v>1093.9599699999962</v>
      </c>
      <c r="I12" s="1009">
        <v>169340.37918000005</v>
      </c>
    </row>
    <row r="13" spans="1:12" s="64" customFormat="1">
      <c r="A13" s="975" t="s">
        <v>194</v>
      </c>
      <c r="B13" s="1008">
        <v>268.55536000000001</v>
      </c>
      <c r="C13" s="1008">
        <v>491.26047</v>
      </c>
      <c r="D13" s="1008">
        <v>0</v>
      </c>
      <c r="E13" s="1008">
        <v>0</v>
      </c>
      <c r="F13" s="1009">
        <v>759.81583000000001</v>
      </c>
      <c r="G13" s="1010">
        <v>-0.6089905626501888</v>
      </c>
      <c r="H13" s="1009">
        <v>759.81583000000683</v>
      </c>
      <c r="I13" s="1009">
        <v>119740.89192999994</v>
      </c>
    </row>
    <row r="14" spans="1:12" s="64" customFormat="1">
      <c r="A14" s="976" t="s">
        <v>195</v>
      </c>
      <c r="B14" s="1008">
        <v>0</v>
      </c>
      <c r="C14" s="1008">
        <v>259.30072999999999</v>
      </c>
      <c r="D14" s="1008">
        <v>0</v>
      </c>
      <c r="E14" s="1008">
        <v>2.07803</v>
      </c>
      <c r="F14" s="1009">
        <v>261.37876</v>
      </c>
      <c r="G14" s="1010">
        <v>-0.8472402012537199</v>
      </c>
      <c r="H14" s="1009">
        <v>261.37876000000688</v>
      </c>
      <c r="I14" s="1009">
        <v>97071.192230000073</v>
      </c>
    </row>
    <row r="15" spans="1:12" s="64" customFormat="1">
      <c r="A15" s="976" t="s">
        <v>196</v>
      </c>
      <c r="B15" s="1008">
        <v>1326</v>
      </c>
      <c r="C15" s="1008">
        <v>186.07446999999999</v>
      </c>
      <c r="D15" s="1008">
        <v>0</v>
      </c>
      <c r="E15" s="1008">
        <v>0</v>
      </c>
      <c r="F15" s="1009">
        <v>1512.07447</v>
      </c>
      <c r="G15" s="1010">
        <v>-0.5795153873757164</v>
      </c>
      <c r="H15" s="1009">
        <v>1512.0744699999923</v>
      </c>
      <c r="I15" s="1009">
        <v>177180.36062999984</v>
      </c>
    </row>
    <row r="16" spans="1:12" s="64" customFormat="1">
      <c r="A16" s="976" t="s">
        <v>197</v>
      </c>
      <c r="B16" s="1008">
        <v>4</v>
      </c>
      <c r="C16" s="1008">
        <v>1211.8498300000001</v>
      </c>
      <c r="D16" s="1008">
        <v>0</v>
      </c>
      <c r="E16" s="1008">
        <v>0</v>
      </c>
      <c r="F16" s="1009">
        <v>1215.8498300000001</v>
      </c>
      <c r="G16" s="1010">
        <v>-0.82679332808347827</v>
      </c>
      <c r="H16" s="1009">
        <v>1215.8498299999628</v>
      </c>
      <c r="I16" s="1009">
        <v>280359.43539999996</v>
      </c>
    </row>
    <row r="17" spans="1:12" s="64" customFormat="1">
      <c r="A17" s="976" t="s">
        <v>664</v>
      </c>
      <c r="B17" s="1008">
        <v>267.5</v>
      </c>
      <c r="C17" s="1008">
        <v>18.788</v>
      </c>
      <c r="D17" s="1008">
        <v>0</v>
      </c>
      <c r="E17" s="1008">
        <v>3.1250999999999998</v>
      </c>
      <c r="F17" s="1009">
        <v>289.41309999999999</v>
      </c>
      <c r="G17" s="1010">
        <v>-0.97952976245137557</v>
      </c>
      <c r="H17" s="1009">
        <v>289.41309999999794</v>
      </c>
      <c r="I17" s="1009">
        <v>55468.224130000002</v>
      </c>
    </row>
    <row r="18" spans="1:12" s="64" customFormat="1">
      <c r="A18" s="975" t="s">
        <v>198</v>
      </c>
      <c r="B18" s="1008">
        <v>267</v>
      </c>
      <c r="C18" s="1008">
        <v>23.721</v>
      </c>
      <c r="D18" s="1008">
        <v>0</v>
      </c>
      <c r="E18" s="1008">
        <v>0</v>
      </c>
      <c r="F18" s="1009">
        <v>290.721</v>
      </c>
      <c r="G18" s="1010">
        <v>-0.59113707718020558</v>
      </c>
      <c r="H18" s="1009">
        <v>290.72100000000137</v>
      </c>
      <c r="I18" s="1009">
        <v>27280.175620000009</v>
      </c>
    </row>
    <row r="19" spans="1:12" s="64" customFormat="1">
      <c r="A19" s="975" t="s">
        <v>199</v>
      </c>
      <c r="B19" s="1008">
        <v>3.45</v>
      </c>
      <c r="C19" s="1008">
        <v>134.64233999999999</v>
      </c>
      <c r="D19" s="1008">
        <v>0</v>
      </c>
      <c r="E19" s="1008">
        <v>13.023350000000001</v>
      </c>
      <c r="F19" s="1009">
        <v>151.11568999999997</v>
      </c>
      <c r="G19" s="1010">
        <v>-0.97677045180404876</v>
      </c>
      <c r="H19" s="1009">
        <v>151.11568999999872</v>
      </c>
      <c r="I19" s="1009">
        <v>47109.498119999989</v>
      </c>
    </row>
    <row r="20" spans="1:12" s="64" customFormat="1">
      <c r="A20" s="975" t="s">
        <v>204</v>
      </c>
      <c r="B20" s="1008">
        <v>0</v>
      </c>
      <c r="C20" s="1008">
        <v>4.34</v>
      </c>
      <c r="D20" s="1008">
        <v>0</v>
      </c>
      <c r="E20" s="1008">
        <v>0</v>
      </c>
      <c r="F20" s="1009">
        <v>4.34</v>
      </c>
      <c r="G20" s="1010">
        <v>-0.96683292490958916</v>
      </c>
      <c r="H20" s="1009">
        <v>4.3399999999996908</v>
      </c>
      <c r="I20" s="1009">
        <v>2461.5234699999996</v>
      </c>
    </row>
    <row r="21" spans="1:12" s="64" customFormat="1">
      <c r="A21" s="975" t="s">
        <v>237</v>
      </c>
      <c r="B21" s="1008">
        <v>0.4</v>
      </c>
      <c r="C21" s="1008">
        <v>40.747</v>
      </c>
      <c r="D21" s="1008">
        <v>0</v>
      </c>
      <c r="E21" s="1008">
        <v>0</v>
      </c>
      <c r="F21" s="1009">
        <v>41.146999999999998</v>
      </c>
      <c r="G21" s="1010">
        <v>-0.72020117336395684</v>
      </c>
      <c r="H21" s="1009">
        <v>41.146999999999935</v>
      </c>
      <c r="I21" s="1009">
        <v>1801.06547</v>
      </c>
    </row>
    <row r="22" spans="1:12" s="64" customFormat="1">
      <c r="A22" s="975" t="s">
        <v>236</v>
      </c>
      <c r="B22" s="1008">
        <v>0</v>
      </c>
      <c r="C22" s="1008">
        <v>14.547000000000001</v>
      </c>
      <c r="D22" s="1008">
        <v>0</v>
      </c>
      <c r="E22" s="1008">
        <v>0</v>
      </c>
      <c r="F22" s="1009">
        <v>14.547000000000001</v>
      </c>
      <c r="G22" s="1010">
        <v>-0.9925859404028462</v>
      </c>
      <c r="H22" s="1009">
        <v>14.546999999998661</v>
      </c>
      <c r="I22" s="1009">
        <v>64631.188320000016</v>
      </c>
    </row>
    <row r="23" spans="1:12" s="64" customFormat="1">
      <c r="A23" s="975" t="s">
        <v>200</v>
      </c>
      <c r="B23" s="1008">
        <v>0</v>
      </c>
      <c r="C23" s="1008">
        <v>600.03250000000003</v>
      </c>
      <c r="D23" s="1008">
        <v>0</v>
      </c>
      <c r="E23" s="1008">
        <v>56.455940000000005</v>
      </c>
      <c r="F23" s="1009">
        <v>656.48844000000008</v>
      </c>
      <c r="G23" s="1010">
        <v>-0.60480935914600709</v>
      </c>
      <c r="H23" s="1009">
        <v>656.48844000000099</v>
      </c>
      <c r="I23" s="1009">
        <v>39480.456379999996</v>
      </c>
    </row>
    <row r="24" spans="1:12" s="64" customFormat="1">
      <c r="A24" s="974" t="s">
        <v>201</v>
      </c>
      <c r="B24" s="1008">
        <v>0</v>
      </c>
      <c r="C24" s="1008">
        <v>338.96226000000001</v>
      </c>
      <c r="D24" s="1008">
        <v>0</v>
      </c>
      <c r="E24" s="1008">
        <v>0</v>
      </c>
      <c r="F24" s="1009">
        <v>338.96226000000001</v>
      </c>
      <c r="G24" s="1010">
        <v>-0.65000466557521364</v>
      </c>
      <c r="H24" s="1009">
        <v>338.96225999999297</v>
      </c>
      <c r="I24" s="1009">
        <v>38529.392870000011</v>
      </c>
    </row>
    <row r="25" spans="1:12" s="64" customFormat="1">
      <c r="A25" s="975" t="s">
        <v>202</v>
      </c>
      <c r="B25" s="1008">
        <v>0</v>
      </c>
      <c r="C25" s="1008">
        <v>289.52848999999998</v>
      </c>
      <c r="D25" s="1008">
        <v>0</v>
      </c>
      <c r="E25" s="1008">
        <v>0</v>
      </c>
      <c r="F25" s="1009">
        <v>289.52848999999998</v>
      </c>
      <c r="G25" s="1010">
        <v>-0.78350406638806569</v>
      </c>
      <c r="H25" s="1009">
        <v>289.52848999999696</v>
      </c>
      <c r="I25" s="1009">
        <v>37490.985219999988</v>
      </c>
    </row>
    <row r="26" spans="1:12" s="64" customFormat="1">
      <c r="A26" s="975" t="s">
        <v>203</v>
      </c>
      <c r="B26" s="1008">
        <v>0</v>
      </c>
      <c r="C26" s="1008">
        <v>161.40323000000001</v>
      </c>
      <c r="D26" s="1008">
        <v>0</v>
      </c>
      <c r="E26" s="1008">
        <v>0</v>
      </c>
      <c r="F26" s="1009">
        <v>161.40323000000001</v>
      </c>
      <c r="G26" s="1010">
        <v>-0.7854669814505757</v>
      </c>
      <c r="H26" s="1009">
        <v>161.40322999999626</v>
      </c>
      <c r="I26" s="1009">
        <v>45894.535320000032</v>
      </c>
    </row>
    <row r="27" spans="1:12" s="64" customFormat="1" ht="21.6" customHeight="1">
      <c r="A27" s="947" t="s">
        <v>1115</v>
      </c>
      <c r="B27" s="1011">
        <v>3829.4019600000001</v>
      </c>
      <c r="C27" s="1011">
        <v>4137.7813300000007</v>
      </c>
      <c r="D27" s="1011">
        <v>0.85197000000000001</v>
      </c>
      <c r="E27" s="1011">
        <v>199.52650999999997</v>
      </c>
      <c r="F27" s="1011">
        <v>8167.5617699999993</v>
      </c>
      <c r="G27" s="1028">
        <v>-0.83067189027187927</v>
      </c>
      <c r="H27" s="1011">
        <v>8167.5617699999502</v>
      </c>
      <c r="I27" s="1011">
        <v>1444226.7094100001</v>
      </c>
    </row>
    <row r="28" spans="1:12">
      <c r="A28" s="29" t="s">
        <v>569</v>
      </c>
      <c r="I28" s="955"/>
      <c r="J28" s="955"/>
      <c r="K28" s="955"/>
      <c r="L28" s="956"/>
    </row>
    <row r="29" spans="1:12">
      <c r="A29" s="33" t="s">
        <v>983</v>
      </c>
      <c r="B29" s="840"/>
      <c r="C29" s="940"/>
      <c r="D29" s="766"/>
      <c r="E29" s="839"/>
      <c r="F29" s="839"/>
      <c r="G29" s="839"/>
      <c r="I29" s="955"/>
      <c r="J29" s="955"/>
      <c r="K29" s="955"/>
      <c r="L29" s="956"/>
    </row>
    <row r="30" spans="1:12" ht="12.75" customHeight="1">
      <c r="A30" s="267" t="s">
        <v>1224</v>
      </c>
    </row>
    <row r="31" spans="1:12" ht="12.75" customHeight="1">
      <c r="A31" s="1000" t="s">
        <v>1185</v>
      </c>
    </row>
    <row r="32" spans="1:12" ht="12.75" customHeight="1"/>
    <row r="33" spans="1:13">
      <c r="A33" s="153" t="s">
        <v>1122</v>
      </c>
      <c r="H33" s="936"/>
      <c r="L33" s="140" t="str">
        <f>I1</f>
        <v>Siječanj 2022.</v>
      </c>
    </row>
    <row r="34" spans="1:13">
      <c r="A34" s="567" t="s">
        <v>1123</v>
      </c>
      <c r="H34" s="937"/>
      <c r="L34" s="542" t="str">
        <f>I2</f>
        <v>January 2022</v>
      </c>
    </row>
    <row r="35" spans="1:13" ht="10.15" customHeight="1">
      <c r="A35" s="567"/>
      <c r="H35" s="937"/>
    </row>
    <row r="36" spans="1:13" ht="10.15" customHeight="1">
      <c r="A36" s="567"/>
      <c r="H36" s="937"/>
      <c r="L36" s="14" t="s">
        <v>577</v>
      </c>
    </row>
    <row r="37" spans="1:13" s="64" customFormat="1" ht="14.45" customHeight="1">
      <c r="A37" s="1100" t="s">
        <v>1179</v>
      </c>
      <c r="B37" s="1103" t="s">
        <v>1221</v>
      </c>
      <c r="C37" s="1103"/>
      <c r="D37" s="1103"/>
      <c r="E37" s="1103"/>
      <c r="F37" s="1101" t="s">
        <v>1163</v>
      </c>
      <c r="G37" s="1101"/>
      <c r="H37" s="1101"/>
      <c r="I37" s="1102" t="s">
        <v>1162</v>
      </c>
      <c r="J37" s="1099" t="s">
        <v>1157</v>
      </c>
      <c r="K37" s="1100" t="s">
        <v>1159</v>
      </c>
      <c r="L37" s="1100" t="s">
        <v>1182</v>
      </c>
      <c r="M37" s="941"/>
    </row>
    <row r="38" spans="1:13" s="64" customFormat="1" ht="94.9" customHeight="1">
      <c r="A38" s="1100"/>
      <c r="B38" s="989" t="s">
        <v>1165</v>
      </c>
      <c r="C38" s="989" t="s">
        <v>1166</v>
      </c>
      <c r="D38" s="989" t="s">
        <v>1167</v>
      </c>
      <c r="E38" s="989" t="s">
        <v>1168</v>
      </c>
      <c r="F38" s="989" t="s">
        <v>1164</v>
      </c>
      <c r="G38" s="989" t="s">
        <v>1169</v>
      </c>
      <c r="H38" s="989" t="s">
        <v>1116</v>
      </c>
      <c r="I38" s="1102"/>
      <c r="J38" s="1099"/>
      <c r="K38" s="1100"/>
      <c r="L38" s="1100"/>
    </row>
    <row r="39" spans="1:13" s="64" customFormat="1">
      <c r="A39" s="974" t="s">
        <v>901</v>
      </c>
      <c r="B39" s="1008">
        <v>0</v>
      </c>
      <c r="C39" s="1008">
        <v>0</v>
      </c>
      <c r="D39" s="1008">
        <v>0</v>
      </c>
      <c r="E39" s="1008">
        <v>0</v>
      </c>
      <c r="F39" s="1008">
        <v>0</v>
      </c>
      <c r="G39" s="1008">
        <v>81.269289999999998</v>
      </c>
      <c r="H39" s="1008">
        <v>0</v>
      </c>
      <c r="I39" s="1009">
        <v>81.269289999999998</v>
      </c>
      <c r="J39" s="1012">
        <v>1</v>
      </c>
      <c r="K39" s="1009">
        <v>81.269290000000183</v>
      </c>
      <c r="L39" s="1009">
        <v>2440.2712000000006</v>
      </c>
    </row>
    <row r="40" spans="1:13" s="64" customFormat="1">
      <c r="A40" s="974" t="s">
        <v>886</v>
      </c>
      <c r="B40" s="1008">
        <v>0</v>
      </c>
      <c r="C40" s="1008">
        <v>0</v>
      </c>
      <c r="D40" s="1008">
        <v>0</v>
      </c>
      <c r="E40" s="1008">
        <v>0</v>
      </c>
      <c r="F40" s="1008">
        <v>0</v>
      </c>
      <c r="G40" s="1008">
        <v>0</v>
      </c>
      <c r="H40" s="1008">
        <v>0</v>
      </c>
      <c r="I40" s="1009">
        <v>0</v>
      </c>
      <c r="J40" s="1012">
        <v>-1</v>
      </c>
      <c r="K40" s="1009">
        <v>0</v>
      </c>
      <c r="L40" s="1009">
        <v>4809.9766899999995</v>
      </c>
    </row>
    <row r="41" spans="1:13" s="64" customFormat="1">
      <c r="A41" s="974" t="s">
        <v>191</v>
      </c>
      <c r="B41" s="1008">
        <v>199.36461</v>
      </c>
      <c r="C41" s="1008">
        <v>0</v>
      </c>
      <c r="D41" s="1008">
        <v>0</v>
      </c>
      <c r="E41" s="1008">
        <v>0</v>
      </c>
      <c r="F41" s="1008">
        <v>0</v>
      </c>
      <c r="G41" s="1008">
        <v>0</v>
      </c>
      <c r="H41" s="1008">
        <v>0</v>
      </c>
      <c r="I41" s="1009">
        <v>199.36461</v>
      </c>
      <c r="J41" s="1012">
        <v>3.9288566063718138</v>
      </c>
      <c r="K41" s="1009">
        <v>199.36461000000054</v>
      </c>
      <c r="L41" s="1009">
        <v>29177.496250000015</v>
      </c>
    </row>
    <row r="42" spans="1:13" s="64" customFormat="1">
      <c r="A42" s="974" t="s">
        <v>903</v>
      </c>
      <c r="B42" s="1008">
        <v>422.19905999999997</v>
      </c>
      <c r="C42" s="1008">
        <v>0</v>
      </c>
      <c r="D42" s="1008">
        <v>0</v>
      </c>
      <c r="E42" s="1008">
        <v>0</v>
      </c>
      <c r="F42" s="1008">
        <v>0</v>
      </c>
      <c r="G42" s="1008">
        <v>36.086349999999996</v>
      </c>
      <c r="H42" s="1008">
        <v>0</v>
      </c>
      <c r="I42" s="1009">
        <v>458.28540999999996</v>
      </c>
      <c r="J42" s="1012">
        <v>1</v>
      </c>
      <c r="K42" s="1009">
        <v>458.28540999999677</v>
      </c>
      <c r="L42" s="1009">
        <v>35870.296829999992</v>
      </c>
      <c r="M42" s="1024"/>
    </row>
    <row r="43" spans="1:13" s="64" customFormat="1">
      <c r="A43" s="974" t="s">
        <v>192</v>
      </c>
      <c r="B43" s="1008">
        <v>109.47874</v>
      </c>
      <c r="C43" s="1008">
        <v>0</v>
      </c>
      <c r="D43" s="1008">
        <v>0</v>
      </c>
      <c r="E43" s="1008">
        <v>0</v>
      </c>
      <c r="F43" s="1008">
        <v>0</v>
      </c>
      <c r="G43" s="1008">
        <v>43.262349999999998</v>
      </c>
      <c r="H43" s="1008">
        <v>0</v>
      </c>
      <c r="I43" s="1009">
        <v>152.74108999999999</v>
      </c>
      <c r="J43" s="1012">
        <v>1</v>
      </c>
      <c r="K43" s="1009">
        <v>152.74108999999993</v>
      </c>
      <c r="L43" s="1009">
        <v>560.92102999999997</v>
      </c>
    </row>
    <row r="44" spans="1:13" s="64" customFormat="1">
      <c r="A44" s="974" t="s">
        <v>193</v>
      </c>
      <c r="B44" s="1008">
        <v>0</v>
      </c>
      <c r="C44" s="1008">
        <v>0</v>
      </c>
      <c r="D44" s="1008">
        <v>0</v>
      </c>
      <c r="E44" s="1008">
        <v>0</v>
      </c>
      <c r="F44" s="1008">
        <v>0</v>
      </c>
      <c r="G44" s="1008">
        <v>951.32438999999999</v>
      </c>
      <c r="H44" s="1008">
        <v>0</v>
      </c>
      <c r="I44" s="1009">
        <v>951.32438999999999</v>
      </c>
      <c r="J44" s="1012">
        <v>3.9843334674086233</v>
      </c>
      <c r="K44" s="1009">
        <v>951.32439000000159</v>
      </c>
      <c r="L44" s="1009">
        <v>32225.859190000003</v>
      </c>
    </row>
    <row r="45" spans="1:13" s="64" customFormat="1">
      <c r="A45" s="975" t="s">
        <v>194</v>
      </c>
      <c r="B45" s="1008">
        <v>176.82219000000001</v>
      </c>
      <c r="C45" s="1008">
        <v>0</v>
      </c>
      <c r="D45" s="1008">
        <v>0</v>
      </c>
      <c r="E45" s="1008">
        <v>0</v>
      </c>
      <c r="F45" s="1008">
        <v>0</v>
      </c>
      <c r="G45" s="1008">
        <v>134.80439999999999</v>
      </c>
      <c r="H45" s="1008">
        <v>0</v>
      </c>
      <c r="I45" s="1009">
        <v>311.62658999999996</v>
      </c>
      <c r="J45" s="1012">
        <v>-0.22075088848948976</v>
      </c>
      <c r="K45" s="1009">
        <v>311.62658999999985</v>
      </c>
      <c r="L45" s="1009">
        <v>50729.117980000003</v>
      </c>
    </row>
    <row r="46" spans="1:13" s="64" customFormat="1">
      <c r="A46" s="976" t="s">
        <v>195</v>
      </c>
      <c r="B46" s="1008">
        <v>0</v>
      </c>
      <c r="C46" s="1008">
        <v>0</v>
      </c>
      <c r="D46" s="1008">
        <v>107.00787</v>
      </c>
      <c r="E46" s="1008">
        <v>52.568339999999999</v>
      </c>
      <c r="F46" s="1008">
        <v>0</v>
      </c>
      <c r="G46" s="1008">
        <v>0</v>
      </c>
      <c r="H46" s="1008">
        <v>0</v>
      </c>
      <c r="I46" s="1009">
        <v>159.57621</v>
      </c>
      <c r="J46" s="1012">
        <v>0.18869804229639753</v>
      </c>
      <c r="K46" s="1009">
        <v>159.57620999999926</v>
      </c>
      <c r="L46" s="1009">
        <v>42164.120289999984</v>
      </c>
    </row>
    <row r="47" spans="1:13" s="64" customFormat="1">
      <c r="A47" s="976" t="s">
        <v>196</v>
      </c>
      <c r="B47" s="1008">
        <v>12.734690000000001</v>
      </c>
      <c r="C47" s="1008">
        <v>0</v>
      </c>
      <c r="D47" s="1008">
        <v>268.16570000000002</v>
      </c>
      <c r="E47" s="1008">
        <v>286.32756000000001</v>
      </c>
      <c r="F47" s="1008">
        <v>131.92684</v>
      </c>
      <c r="G47" s="1008">
        <v>0</v>
      </c>
      <c r="H47" s="1008">
        <v>0</v>
      </c>
      <c r="I47" s="1009">
        <v>699.15478999999993</v>
      </c>
      <c r="J47" s="1012">
        <v>0.3018520303315384</v>
      </c>
      <c r="K47" s="1009">
        <v>699.15478999999686</v>
      </c>
      <c r="L47" s="1009">
        <v>26416.016360000001</v>
      </c>
    </row>
    <row r="48" spans="1:13" s="64" customFormat="1">
      <c r="A48" s="976" t="s">
        <v>197</v>
      </c>
      <c r="B48" s="1008">
        <v>231.90841</v>
      </c>
      <c r="C48" s="1008">
        <v>0</v>
      </c>
      <c r="D48" s="1008">
        <v>259.76188999999999</v>
      </c>
      <c r="E48" s="1008">
        <v>458.72136999999998</v>
      </c>
      <c r="F48" s="1008">
        <v>174.24519000000001</v>
      </c>
      <c r="G48" s="1008">
        <v>0</v>
      </c>
      <c r="H48" s="1008">
        <v>0</v>
      </c>
      <c r="I48" s="1009">
        <v>1124.6368600000001</v>
      </c>
      <c r="J48" s="1012">
        <v>1.0796596334153254</v>
      </c>
      <c r="K48" s="1009">
        <v>1124.6368599999987</v>
      </c>
      <c r="L48" s="1009">
        <v>122777.97573000001</v>
      </c>
    </row>
    <row r="49" spans="1:12" s="64" customFormat="1">
      <c r="A49" s="976" t="s">
        <v>664</v>
      </c>
      <c r="B49" s="1008">
        <v>0</v>
      </c>
      <c r="C49" s="1008">
        <v>0</v>
      </c>
      <c r="D49" s="1008">
        <v>4.3361800000000006</v>
      </c>
      <c r="E49" s="1008">
        <v>173.42274</v>
      </c>
      <c r="F49" s="1008">
        <v>17.457009999999997</v>
      </c>
      <c r="G49" s="1008">
        <v>0</v>
      </c>
      <c r="H49" s="1008">
        <v>23.015180000000001</v>
      </c>
      <c r="I49" s="1009">
        <v>218.23111</v>
      </c>
      <c r="J49" s="1012">
        <v>8.4505193796804683</v>
      </c>
      <c r="K49" s="1009">
        <v>218.23111</v>
      </c>
      <c r="L49" s="1009">
        <v>727.32825000000003</v>
      </c>
    </row>
    <row r="50" spans="1:12" s="64" customFormat="1">
      <c r="A50" s="975" t="s">
        <v>198</v>
      </c>
      <c r="B50" s="1008">
        <v>13.88977</v>
      </c>
      <c r="C50" s="1008">
        <v>0</v>
      </c>
      <c r="D50" s="1008">
        <v>0</v>
      </c>
      <c r="E50" s="1008">
        <v>31.15654</v>
      </c>
      <c r="F50" s="1008">
        <v>0</v>
      </c>
      <c r="G50" s="1008">
        <v>132.86623</v>
      </c>
      <c r="H50" s="1008">
        <v>0</v>
      </c>
      <c r="I50" s="1009">
        <v>177.91254000000001</v>
      </c>
      <c r="J50" s="1012">
        <v>1</v>
      </c>
      <c r="K50" s="1009">
        <v>177.91254000000026</v>
      </c>
      <c r="L50" s="1009">
        <v>5579.7299399999993</v>
      </c>
    </row>
    <row r="51" spans="1:12" s="64" customFormat="1">
      <c r="A51" s="975" t="s">
        <v>199</v>
      </c>
      <c r="B51" s="1008">
        <v>0</v>
      </c>
      <c r="C51" s="1008">
        <v>0</v>
      </c>
      <c r="D51" s="1008">
        <v>0</v>
      </c>
      <c r="E51" s="1008">
        <v>30</v>
      </c>
      <c r="F51" s="1008">
        <v>0</v>
      </c>
      <c r="G51" s="1008">
        <v>18.25337</v>
      </c>
      <c r="H51" s="1008">
        <v>0</v>
      </c>
      <c r="I51" s="1009">
        <v>48.253370000000004</v>
      </c>
      <c r="J51" s="1012">
        <v>9.7037999651700568E-2</v>
      </c>
      <c r="K51" s="1009">
        <v>48.253369999999904</v>
      </c>
      <c r="L51" s="1009">
        <v>1673.9085799999996</v>
      </c>
    </row>
    <row r="52" spans="1:12" s="64" customFormat="1">
      <c r="A52" s="975" t="s">
        <v>204</v>
      </c>
      <c r="B52" s="1008">
        <v>0</v>
      </c>
      <c r="C52" s="1008">
        <v>0</v>
      </c>
      <c r="D52" s="1008">
        <v>0</v>
      </c>
      <c r="E52" s="1008">
        <v>0</v>
      </c>
      <c r="F52" s="1008">
        <v>0</v>
      </c>
      <c r="G52" s="1008">
        <v>0</v>
      </c>
      <c r="H52" s="1008">
        <v>0</v>
      </c>
      <c r="I52" s="1009">
        <v>0</v>
      </c>
      <c r="J52" s="1012" t="s">
        <v>143</v>
      </c>
      <c r="K52" s="1009">
        <v>0</v>
      </c>
      <c r="L52" s="1009">
        <v>0</v>
      </c>
    </row>
    <row r="53" spans="1:12" s="64" customFormat="1">
      <c r="A53" s="975" t="s">
        <v>237</v>
      </c>
      <c r="B53" s="1008">
        <v>0</v>
      </c>
      <c r="C53" s="1008">
        <v>0</v>
      </c>
      <c r="D53" s="1008">
        <v>0</v>
      </c>
      <c r="E53" s="1008">
        <v>0</v>
      </c>
      <c r="F53" s="1008">
        <v>0</v>
      </c>
      <c r="G53" s="1008">
        <v>0</v>
      </c>
      <c r="H53" s="1008">
        <v>0</v>
      </c>
      <c r="I53" s="1009">
        <v>0</v>
      </c>
      <c r="J53" s="1012" t="s">
        <v>143</v>
      </c>
      <c r="K53" s="1009">
        <v>0</v>
      </c>
      <c r="L53" s="1009">
        <v>86.183660000000003</v>
      </c>
    </row>
    <row r="54" spans="1:12" s="64" customFormat="1">
      <c r="A54" s="975" t="s">
        <v>236</v>
      </c>
      <c r="B54" s="1008">
        <v>0</v>
      </c>
      <c r="C54" s="1008">
        <v>0</v>
      </c>
      <c r="D54" s="1008">
        <v>0</v>
      </c>
      <c r="E54" s="1008">
        <v>179.82135</v>
      </c>
      <c r="F54" s="1008">
        <v>49.38429</v>
      </c>
      <c r="G54" s="1008">
        <v>81.952919999999992</v>
      </c>
      <c r="H54" s="1008">
        <v>0</v>
      </c>
      <c r="I54" s="1009">
        <v>311.15855999999997</v>
      </c>
      <c r="J54" s="1012">
        <v>0.12169333073877153</v>
      </c>
      <c r="K54" s="1009">
        <v>311.15855999999985</v>
      </c>
      <c r="L54" s="1009">
        <v>10660.71456</v>
      </c>
    </row>
    <row r="55" spans="1:12" s="64" customFormat="1">
      <c r="A55" s="975" t="s">
        <v>200</v>
      </c>
      <c r="B55" s="1008">
        <v>0</v>
      </c>
      <c r="C55" s="1008">
        <v>0</v>
      </c>
      <c r="D55" s="1008">
        <v>18.193849999999998</v>
      </c>
      <c r="E55" s="1008">
        <v>5.30952</v>
      </c>
      <c r="F55" s="1008">
        <v>0</v>
      </c>
      <c r="G55" s="1008">
        <v>0</v>
      </c>
      <c r="H55" s="1008">
        <v>0</v>
      </c>
      <c r="I55" s="1009">
        <v>23.503369999999997</v>
      </c>
      <c r="J55" s="1012">
        <v>9.996705252034177E-2</v>
      </c>
      <c r="K55" s="1009">
        <v>23.50336999999854</v>
      </c>
      <c r="L55" s="1009">
        <v>12386.345019999997</v>
      </c>
    </row>
    <row r="56" spans="1:12" s="64" customFormat="1">
      <c r="A56" s="974" t="s">
        <v>201</v>
      </c>
      <c r="B56" s="1008">
        <v>36.184040000000003</v>
      </c>
      <c r="C56" s="1008">
        <v>0</v>
      </c>
      <c r="D56" s="1008">
        <v>16.366910000000001</v>
      </c>
      <c r="E56" s="1008">
        <v>69.371220000000008</v>
      </c>
      <c r="F56" s="1008">
        <v>0</v>
      </c>
      <c r="G56" s="1008">
        <v>0</v>
      </c>
      <c r="H56" s="1008">
        <v>0</v>
      </c>
      <c r="I56" s="1009">
        <v>121.92217000000001</v>
      </c>
      <c r="J56" s="1012">
        <v>1.8831332611932252</v>
      </c>
      <c r="K56" s="1009">
        <v>121.92216999999982</v>
      </c>
      <c r="L56" s="1009">
        <v>13048.401069999996</v>
      </c>
    </row>
    <row r="57" spans="1:12" s="64" customFormat="1">
      <c r="A57" s="975" t="s">
        <v>202</v>
      </c>
      <c r="B57" s="1008">
        <v>0</v>
      </c>
      <c r="C57" s="1008">
        <v>0</v>
      </c>
      <c r="D57" s="1008">
        <v>8.9614899999999995</v>
      </c>
      <c r="E57" s="1008">
        <v>1.9932399999999999</v>
      </c>
      <c r="F57" s="1008">
        <v>0</v>
      </c>
      <c r="G57" s="1008">
        <v>0</v>
      </c>
      <c r="H57" s="1008">
        <v>0</v>
      </c>
      <c r="I57" s="1009">
        <v>10.95473</v>
      </c>
      <c r="J57" s="1012">
        <v>-0.70436958194318855</v>
      </c>
      <c r="K57" s="1009">
        <v>10.954730000000382</v>
      </c>
      <c r="L57" s="1009">
        <v>3531.5649699999994</v>
      </c>
    </row>
    <row r="58" spans="1:12" s="64" customFormat="1">
      <c r="A58" s="975" t="s">
        <v>203</v>
      </c>
      <c r="B58" s="1008">
        <v>0</v>
      </c>
      <c r="C58" s="1008">
        <v>0</v>
      </c>
      <c r="D58" s="1008">
        <v>39.720680000000002</v>
      </c>
      <c r="E58" s="1008">
        <v>0</v>
      </c>
      <c r="F58" s="1008">
        <v>85.032039999999995</v>
      </c>
      <c r="G58" s="1008">
        <v>0</v>
      </c>
      <c r="H58" s="1008">
        <v>0</v>
      </c>
      <c r="I58" s="1009">
        <v>124.75272</v>
      </c>
      <c r="J58" s="1012">
        <v>0.67169643137108825</v>
      </c>
      <c r="K58" s="1009">
        <v>124.75272000000041</v>
      </c>
      <c r="L58" s="1009">
        <v>20903.803660000001</v>
      </c>
    </row>
    <row r="59" spans="1:12" s="64" customFormat="1" ht="23.45" customHeight="1">
      <c r="A59" s="947" t="s">
        <v>1115</v>
      </c>
      <c r="B59" s="1011">
        <v>1202.5815100000002</v>
      </c>
      <c r="C59" s="1011">
        <v>0</v>
      </c>
      <c r="D59" s="1011">
        <v>722.51457000000005</v>
      </c>
      <c r="E59" s="1011">
        <v>1288.6918799999999</v>
      </c>
      <c r="F59" s="1011">
        <v>458.04537000000005</v>
      </c>
      <c r="G59" s="1011">
        <v>1479.8192999999999</v>
      </c>
      <c r="H59" s="1011">
        <v>23.015180000000001</v>
      </c>
      <c r="I59" s="1011">
        <v>5174.6678100000017</v>
      </c>
      <c r="J59" s="1028">
        <v>1.0216806250764243</v>
      </c>
      <c r="K59" s="1011">
        <v>5174.6678099999926</v>
      </c>
      <c r="L59" s="1011">
        <v>438145.17770000006</v>
      </c>
    </row>
    <row r="60" spans="1:12" ht="12.75" customHeight="1">
      <c r="A60" s="33" t="s">
        <v>983</v>
      </c>
      <c r="H60" s="184"/>
    </row>
    <row r="61" spans="1:12" ht="12.75" customHeight="1">
      <c r="A61" s="267" t="s">
        <v>1225</v>
      </c>
      <c r="B61" s="184"/>
      <c r="C61" s="184"/>
      <c r="D61" s="184"/>
      <c r="E61" s="184"/>
      <c r="F61" s="184"/>
      <c r="G61" s="184"/>
      <c r="H61" s="184"/>
    </row>
    <row r="62" spans="1:12">
      <c r="A62" s="1000" t="s">
        <v>1186</v>
      </c>
    </row>
    <row r="63" spans="1:12">
      <c r="A63" s="628" t="s">
        <v>83</v>
      </c>
    </row>
    <row r="64" spans="1:12">
      <c r="L64" s="830" t="s">
        <v>1129</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19"/>
      <c r="J75" s="1119"/>
      <c r="K75" s="203"/>
      <c r="L75" s="203"/>
    </row>
    <row r="76" spans="9:12" ht="12.75" customHeight="1">
      <c r="I76" s="334"/>
      <c r="J76" s="1116"/>
      <c r="K76" s="203"/>
      <c r="L76" s="203"/>
    </row>
    <row r="77" spans="9:12" ht="12.75" customHeight="1">
      <c r="I77" s="336"/>
      <c r="J77" s="1117"/>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1124</v>
      </c>
      <c r="G1" s="140" t="str">
        <f>Naslovnica!A20</f>
        <v>Siječanj 2022.</v>
      </c>
    </row>
    <row r="2" spans="1:8">
      <c r="A2" s="540" t="s">
        <v>1125</v>
      </c>
      <c r="G2" s="542" t="str">
        <f>Naslovnica!A24</f>
        <v>January 2022</v>
      </c>
    </row>
    <row r="4" spans="1:8">
      <c r="A4" s="203"/>
      <c r="B4" s="203"/>
      <c r="C4" s="977"/>
      <c r="D4" s="977"/>
      <c r="E4" s="987"/>
      <c r="F4" s="987"/>
      <c r="G4" s="14" t="s">
        <v>577</v>
      </c>
    </row>
    <row r="5" spans="1:8" s="64" customFormat="1">
      <c r="A5" s="1120" t="s">
        <v>1184</v>
      </c>
      <c r="B5" s="1121" t="s">
        <v>1126</v>
      </c>
      <c r="C5" s="1121"/>
      <c r="D5" s="1121"/>
      <c r="E5" s="1121"/>
      <c r="F5" s="1121"/>
      <c r="G5" s="1121"/>
      <c r="H5" s="941"/>
    </row>
    <row r="6" spans="1:8" s="64" customFormat="1" ht="22.9" customHeight="1">
      <c r="A6" s="1120"/>
      <c r="B6" s="1122" t="str">
        <f>Naslovnica!A20</f>
        <v>Siječanj 2022.</v>
      </c>
      <c r="C6" s="1122"/>
      <c r="D6" s="1123" t="s">
        <v>17</v>
      </c>
      <c r="E6" s="1123"/>
      <c r="F6" s="1120" t="s">
        <v>238</v>
      </c>
      <c r="G6" s="1120"/>
    </row>
    <row r="7" spans="1:8" s="64" customFormat="1">
      <c r="A7" s="1120"/>
      <c r="B7" s="1124" t="str">
        <f>Naslovnica!A24</f>
        <v>January 2022</v>
      </c>
      <c r="C7" s="1125"/>
      <c r="D7" s="1126" t="s">
        <v>45</v>
      </c>
      <c r="E7" s="1126"/>
      <c r="F7" s="1126" t="s">
        <v>51</v>
      </c>
      <c r="G7" s="1126"/>
    </row>
    <row r="8" spans="1:8" s="64" customFormat="1">
      <c r="A8" s="1120"/>
      <c r="B8" s="958" t="s">
        <v>27</v>
      </c>
      <c r="C8" s="958" t="s">
        <v>28</v>
      </c>
      <c r="D8" s="689" t="s">
        <v>1170</v>
      </c>
      <c r="E8" s="689" t="s">
        <v>147</v>
      </c>
      <c r="F8" s="689" t="s">
        <v>1170</v>
      </c>
      <c r="G8" s="689" t="s">
        <v>147</v>
      </c>
    </row>
    <row r="9" spans="1:8" s="64" customFormat="1">
      <c r="A9" s="1120"/>
      <c r="B9" s="959" t="s">
        <v>29</v>
      </c>
      <c r="C9" s="959" t="s">
        <v>30</v>
      </c>
      <c r="D9" s="730" t="s">
        <v>1171</v>
      </c>
      <c r="E9" s="730" t="s">
        <v>148</v>
      </c>
      <c r="F9" s="730" t="s">
        <v>1171</v>
      </c>
      <c r="G9" s="730" t="s">
        <v>148</v>
      </c>
    </row>
    <row r="10" spans="1:8" s="64" customFormat="1" ht="15" customHeight="1">
      <c r="A10" s="982" t="s">
        <v>901</v>
      </c>
      <c r="B10" s="983">
        <v>26056.193879999999</v>
      </c>
      <c r="C10" s="984">
        <v>1.8847190774551537E-2</v>
      </c>
      <c r="D10" s="983">
        <v>-8.7145600000039849</v>
      </c>
      <c r="E10" s="984">
        <v>-3.3434071023363821E-4</v>
      </c>
      <c r="F10" s="983">
        <v>-8.7145600000039849</v>
      </c>
      <c r="G10" s="984">
        <v>-3.3434071023363821E-4</v>
      </c>
    </row>
    <row r="11" spans="1:8" s="64" customFormat="1" ht="15" customHeight="1">
      <c r="A11" s="982" t="s">
        <v>886</v>
      </c>
      <c r="B11" s="983">
        <v>26030.938100000003</v>
      </c>
      <c r="C11" s="984">
        <v>1.8828922546044631E-2</v>
      </c>
      <c r="D11" s="983">
        <v>-38.765820000000531</v>
      </c>
      <c r="E11" s="984">
        <v>-1.4870065313730141E-3</v>
      </c>
      <c r="F11" s="983">
        <v>-38.765820000000531</v>
      </c>
      <c r="G11" s="984">
        <v>-1.4870065313730141E-3</v>
      </c>
    </row>
    <row r="12" spans="1:8" s="64" customFormat="1" ht="15" customHeight="1">
      <c r="A12" s="982" t="s">
        <v>191</v>
      </c>
      <c r="B12" s="983">
        <v>27408.7729</v>
      </c>
      <c r="C12" s="984">
        <v>1.9825549891197624E-2</v>
      </c>
      <c r="D12" s="983">
        <v>-185.61784999999873</v>
      </c>
      <c r="E12" s="984">
        <v>-6.7266515025340423E-3</v>
      </c>
      <c r="F12" s="983">
        <v>-185.61784999999873</v>
      </c>
      <c r="G12" s="984">
        <v>-6.7266515025340423E-3</v>
      </c>
    </row>
    <row r="13" spans="1:8" s="64" customFormat="1" ht="15" customHeight="1">
      <c r="A13" s="982" t="s">
        <v>903</v>
      </c>
      <c r="B13" s="983">
        <v>97309.771519999995</v>
      </c>
      <c r="C13" s="984">
        <v>7.0386942794173818E-2</v>
      </c>
      <c r="D13" s="983">
        <v>-193.83851000000141</v>
      </c>
      <c r="E13" s="984">
        <v>-1.9880136739589549E-3</v>
      </c>
      <c r="F13" s="983">
        <v>-193.83851000000141</v>
      </c>
      <c r="G13" s="984">
        <v>-1.9880136739589549E-3</v>
      </c>
    </row>
    <row r="14" spans="1:8" s="64" customFormat="1" ht="15" customHeight="1">
      <c r="A14" s="982" t="s">
        <v>192</v>
      </c>
      <c r="B14" s="983">
        <v>7020.5372100000004</v>
      </c>
      <c r="C14" s="984">
        <v>5.0781554952379635E-3</v>
      </c>
      <c r="D14" s="983">
        <v>-90.594739999999547</v>
      </c>
      <c r="E14" s="984">
        <v>-1.2739847978773589E-2</v>
      </c>
      <c r="F14" s="983">
        <v>-90.594739999999547</v>
      </c>
      <c r="G14" s="984">
        <v>-1.2739847978773589E-2</v>
      </c>
    </row>
    <row r="15" spans="1:8" s="64" customFormat="1" ht="15" customHeight="1">
      <c r="A15" s="982" t="s">
        <v>193</v>
      </c>
      <c r="B15" s="983">
        <v>177031.80769999998</v>
      </c>
      <c r="C15" s="984">
        <v>0.12805217324724716</v>
      </c>
      <c r="D15" s="983">
        <v>-562.56891000003088</v>
      </c>
      <c r="E15" s="984">
        <v>-3.1677180366777025E-3</v>
      </c>
      <c r="F15" s="983">
        <v>-562.56891000003088</v>
      </c>
      <c r="G15" s="984">
        <v>-3.1677180366777025E-3</v>
      </c>
    </row>
    <row r="16" spans="1:8" s="64" customFormat="1" ht="15" customHeight="1">
      <c r="A16" s="982" t="s">
        <v>194</v>
      </c>
      <c r="B16" s="983">
        <v>102414.77682</v>
      </c>
      <c r="C16" s="984">
        <v>7.4079539235438738E-2</v>
      </c>
      <c r="D16" s="983">
        <v>29.149820000006002</v>
      </c>
      <c r="E16" s="984">
        <v>2.8470617267406517E-4</v>
      </c>
      <c r="F16" s="983">
        <v>29.149820000006002</v>
      </c>
      <c r="G16" s="984">
        <v>2.8470617267406517E-4</v>
      </c>
    </row>
    <row r="17" spans="1:7" s="64" customFormat="1" ht="15" customHeight="1">
      <c r="A17" s="982" t="s">
        <v>195</v>
      </c>
      <c r="B17" s="983">
        <v>82706.400209999993</v>
      </c>
      <c r="C17" s="984">
        <v>5.9823906369945966E-2</v>
      </c>
      <c r="D17" s="983">
        <v>-301.37797000001592</v>
      </c>
      <c r="E17" s="984">
        <v>-3.6307196338454251E-3</v>
      </c>
      <c r="F17" s="983">
        <v>-301.37797000001592</v>
      </c>
      <c r="G17" s="984">
        <v>-3.6307196338454251E-3</v>
      </c>
    </row>
    <row r="18" spans="1:7" s="64" customFormat="1" ht="15" customHeight="1">
      <c r="A18" s="982" t="s">
        <v>196</v>
      </c>
      <c r="B18" s="983">
        <v>193520.73365000001</v>
      </c>
      <c r="C18" s="984">
        <v>0.1399790853080928</v>
      </c>
      <c r="D18" s="983">
        <v>73.548650000011548</v>
      </c>
      <c r="E18" s="984">
        <v>3.8020015644080196E-4</v>
      </c>
      <c r="F18" s="983">
        <v>73.548650000011548</v>
      </c>
      <c r="G18" s="984">
        <v>3.8020015644080196E-4</v>
      </c>
    </row>
    <row r="19" spans="1:7" s="64" customFormat="1" ht="15" customHeight="1">
      <c r="A19" s="982" t="s">
        <v>197</v>
      </c>
      <c r="B19" s="983">
        <v>252432.82853999999</v>
      </c>
      <c r="C19" s="984">
        <v>0.18259188963530379</v>
      </c>
      <c r="D19" s="983">
        <v>-822.94848000002094</v>
      </c>
      <c r="E19" s="984">
        <v>-3.2494756474401587E-3</v>
      </c>
      <c r="F19" s="983">
        <v>-822.94848000002094</v>
      </c>
      <c r="G19" s="984">
        <v>-3.2494756474401587E-3</v>
      </c>
    </row>
    <row r="20" spans="1:7" s="64" customFormat="1" ht="15" customHeight="1">
      <c r="A20" s="982" t="s">
        <v>664</v>
      </c>
      <c r="B20" s="983">
        <v>59491.701099999998</v>
      </c>
      <c r="C20" s="984">
        <v>4.3032050087520209E-2</v>
      </c>
      <c r="D20" s="983">
        <v>-65.546360000000277</v>
      </c>
      <c r="E20" s="984">
        <v>-1.1005606000180634E-3</v>
      </c>
      <c r="F20" s="983">
        <v>-65.546360000000277</v>
      </c>
      <c r="G20" s="984">
        <v>-1.1005606000180634E-3</v>
      </c>
    </row>
    <row r="21" spans="1:7" s="64" customFormat="1" ht="15" customHeight="1">
      <c r="A21" s="982" t="s">
        <v>198</v>
      </c>
      <c r="B21" s="983">
        <v>28080.164559999997</v>
      </c>
      <c r="C21" s="984">
        <v>2.0311186694436777E-2</v>
      </c>
      <c r="D21" s="983">
        <v>106.94811999999729</v>
      </c>
      <c r="E21" s="984">
        <v>3.8232328495149126E-3</v>
      </c>
      <c r="F21" s="983">
        <v>106.94811999999729</v>
      </c>
      <c r="G21" s="984">
        <v>3.8232328495149126E-3</v>
      </c>
    </row>
    <row r="22" spans="1:7" s="64" customFormat="1" ht="15" customHeight="1">
      <c r="A22" s="982" t="s">
        <v>199</v>
      </c>
      <c r="B22" s="983">
        <v>55337.796259999996</v>
      </c>
      <c r="C22" s="984">
        <v>4.0027411829938547E-2</v>
      </c>
      <c r="D22" s="983">
        <v>-117.49342000000615</v>
      </c>
      <c r="E22" s="984">
        <v>-2.1187053692802715E-3</v>
      </c>
      <c r="F22" s="983">
        <v>-117.49342000000615</v>
      </c>
      <c r="G22" s="984">
        <v>-2.1187053692802715E-3</v>
      </c>
    </row>
    <row r="23" spans="1:7" s="64" customFormat="1" ht="15" customHeight="1">
      <c r="A23" s="982" t="s">
        <v>204</v>
      </c>
      <c r="B23" s="983">
        <v>2937.4140400000001</v>
      </c>
      <c r="C23" s="984">
        <v>2.1247156453736886E-3</v>
      </c>
      <c r="D23" s="983">
        <v>-1.7260299999998097</v>
      </c>
      <c r="E23" s="984">
        <v>-5.8725680263338464E-4</v>
      </c>
      <c r="F23" s="983">
        <v>-1.7260299999998097</v>
      </c>
      <c r="G23" s="984">
        <v>-5.8725680263338464E-4</v>
      </c>
    </row>
    <row r="24" spans="1:7" s="64" customFormat="1" ht="15" customHeight="1">
      <c r="A24" s="982" t="s">
        <v>237</v>
      </c>
      <c r="B24" s="983">
        <v>1812.1533700000002</v>
      </c>
      <c r="C24" s="984">
        <v>1.3107823972461354E-3</v>
      </c>
      <c r="D24" s="983">
        <v>32.666970000000219</v>
      </c>
      <c r="E24" s="984">
        <v>1.8357527205602908E-2</v>
      </c>
      <c r="F24" s="983">
        <v>32.666970000000219</v>
      </c>
      <c r="G24" s="984">
        <v>1.8357527205602908E-2</v>
      </c>
    </row>
    <row r="25" spans="1:7" s="64" customFormat="1" ht="15" customHeight="1">
      <c r="A25" s="982" t="s">
        <v>236</v>
      </c>
      <c r="B25" s="983">
        <v>59243.793600000005</v>
      </c>
      <c r="C25" s="984">
        <v>4.2852731497535032E-2</v>
      </c>
      <c r="D25" s="983">
        <v>-649.90739999999641</v>
      </c>
      <c r="E25" s="984">
        <v>-1.0851014199306119E-2</v>
      </c>
      <c r="F25" s="983">
        <v>-649.90739999999641</v>
      </c>
      <c r="G25" s="984">
        <v>-1.0851014199306119E-2</v>
      </c>
    </row>
    <row r="26" spans="1:7" s="64" customFormat="1" ht="15" customHeight="1">
      <c r="A26" s="982" t="s">
        <v>200</v>
      </c>
      <c r="B26" s="983">
        <v>44526.516729999996</v>
      </c>
      <c r="C26" s="984">
        <v>3.2207303921725751E-2</v>
      </c>
      <c r="D26" s="983">
        <v>628.74890999999479</v>
      </c>
      <c r="E26" s="984">
        <v>1.432302691513021E-2</v>
      </c>
      <c r="F26" s="983">
        <v>628.74890999999479</v>
      </c>
      <c r="G26" s="984">
        <v>1.432302691513021E-2</v>
      </c>
    </row>
    <row r="27" spans="1:7" s="64" customFormat="1" ht="15" customHeight="1">
      <c r="A27" s="982" t="s">
        <v>907</v>
      </c>
      <c r="B27" s="983">
        <v>39055.01053</v>
      </c>
      <c r="C27" s="984">
        <v>2.8249606890053933E-2</v>
      </c>
      <c r="D27" s="983">
        <v>272.7641999999978</v>
      </c>
      <c r="E27" s="984">
        <v>7.0332233383036957E-3</v>
      </c>
      <c r="F27" s="983">
        <v>272.7641999999978</v>
      </c>
      <c r="G27" s="984">
        <v>7.0332233383036957E-3</v>
      </c>
    </row>
    <row r="28" spans="1:7" s="64" customFormat="1" ht="15" customHeight="1">
      <c r="A28" s="982" t="s">
        <v>202</v>
      </c>
      <c r="B28" s="983">
        <v>42509.635430000002</v>
      </c>
      <c r="C28" s="984">
        <v>3.0748435953296075E-2</v>
      </c>
      <c r="D28" s="983">
        <v>264.03857000000426</v>
      </c>
      <c r="E28" s="984">
        <v>6.250084970393921E-3</v>
      </c>
      <c r="F28" s="983">
        <v>264.03857000000426</v>
      </c>
      <c r="G28" s="984">
        <v>6.250084970393921E-3</v>
      </c>
    </row>
    <row r="29" spans="1:7" s="64" customFormat="1" ht="15" customHeight="1">
      <c r="A29" s="982" t="s">
        <v>203</v>
      </c>
      <c r="B29" s="983">
        <v>57570.540700000005</v>
      </c>
      <c r="C29" s="984">
        <v>4.1642419785639997E-2</v>
      </c>
      <c r="D29" s="983">
        <v>-51.98175999999512</v>
      </c>
      <c r="E29" s="984">
        <v>-9.0210837326809568E-4</v>
      </c>
      <c r="F29" s="983">
        <v>-51.98175999999512</v>
      </c>
      <c r="G29" s="984">
        <v>-9.0210837326809568E-4</v>
      </c>
    </row>
    <row r="30" spans="1:7" s="64" customFormat="1" ht="24" customHeight="1">
      <c r="A30" s="960" t="s">
        <v>1117</v>
      </c>
      <c r="B30" s="961">
        <v>1382497.48685</v>
      </c>
      <c r="C30" s="962">
        <v>1.0000000000000002</v>
      </c>
      <c r="D30" s="961">
        <v>-1683.2165700001642</v>
      </c>
      <c r="E30" s="962">
        <v>-1.2160381703352208E-3</v>
      </c>
      <c r="F30" s="961">
        <v>-1683.2165700001642</v>
      </c>
      <c r="G30" s="962">
        <v>-1.2160381703352208E-3</v>
      </c>
    </row>
    <row r="31" spans="1:7">
      <c r="A31" s="34" t="s">
        <v>560</v>
      </c>
      <c r="B31" s="986"/>
      <c r="C31" s="986"/>
      <c r="D31" s="953"/>
      <c r="E31" s="978"/>
      <c r="F31" s="978"/>
      <c r="G31" s="978"/>
    </row>
    <row r="33" spans="1:13">
      <c r="A33" s="540"/>
      <c r="H33" s="937"/>
    </row>
    <row r="34" spans="1:13" ht="12.75" customHeight="1">
      <c r="A34" s="156" t="s">
        <v>1127</v>
      </c>
      <c r="G34" s="140" t="str">
        <f>G1</f>
        <v>Siječanj 2022.</v>
      </c>
    </row>
    <row r="35" spans="1:13">
      <c r="A35" s="865" t="s">
        <v>1128</v>
      </c>
      <c r="G35" s="542" t="str">
        <f>G2</f>
        <v>January 2022</v>
      </c>
      <c r="M35" s="830"/>
    </row>
    <row r="37" spans="1:13" ht="30" customHeight="1">
      <c r="A37" s="1105" t="s">
        <v>1183</v>
      </c>
      <c r="B37" s="1046" t="s">
        <v>1078</v>
      </c>
      <c r="C37" s="1091" t="s">
        <v>1079</v>
      </c>
      <c r="D37" s="1091"/>
      <c r="E37" s="1091"/>
      <c r="F37" s="1091"/>
      <c r="G37" s="1046"/>
    </row>
    <row r="38" spans="1:13" ht="31.9" customHeight="1">
      <c r="A38" s="1105"/>
      <c r="B38" s="843" t="str">
        <f>G34</f>
        <v>Siječanj 2022.</v>
      </c>
      <c r="C38" s="997" t="s">
        <v>667</v>
      </c>
      <c r="D38" s="997" t="s">
        <v>60</v>
      </c>
      <c r="E38" s="997" t="s">
        <v>61</v>
      </c>
      <c r="F38" s="997" t="s">
        <v>860</v>
      </c>
      <c r="G38" s="997" t="s">
        <v>62</v>
      </c>
    </row>
    <row r="39" spans="1:13" ht="39" customHeight="1">
      <c r="A39" s="1105"/>
      <c r="B39" s="844" t="str">
        <f>G35</f>
        <v>January 2022</v>
      </c>
      <c r="C39" s="998" t="s">
        <v>250</v>
      </c>
      <c r="D39" s="998" t="s">
        <v>1459</v>
      </c>
      <c r="E39" s="998" t="s">
        <v>862</v>
      </c>
      <c r="F39" s="999" t="s">
        <v>53</v>
      </c>
      <c r="G39" s="998" t="s">
        <v>861</v>
      </c>
    </row>
    <row r="40" spans="1:13" ht="15" customHeight="1">
      <c r="A40" s="982" t="s">
        <v>901</v>
      </c>
      <c r="B40" s="979">
        <v>173.82669999999999</v>
      </c>
      <c r="C40" s="980">
        <v>-3.8898487440225311E-3</v>
      </c>
      <c r="D40" s="980">
        <v>-3.8898487440225311E-3</v>
      </c>
      <c r="E40" s="980">
        <v>6.2765039055812807E-2</v>
      </c>
      <c r="F40" s="980">
        <v>5.6275324315425923E-2</v>
      </c>
      <c r="G40" s="981">
        <v>40906</v>
      </c>
    </row>
    <row r="41" spans="1:13" ht="15" customHeight="1">
      <c r="A41" s="982" t="s">
        <v>886</v>
      </c>
      <c r="B41" s="979">
        <v>305.77010000000001</v>
      </c>
      <c r="C41" s="980">
        <v>-3.4160294271981806E-3</v>
      </c>
      <c r="D41" s="980">
        <v>-3.4160294271981806E-3</v>
      </c>
      <c r="E41" s="980">
        <v>7.2285717391769352E-2</v>
      </c>
      <c r="F41" s="980">
        <v>6.4384093616999483E-2</v>
      </c>
      <c r="G41" s="981">
        <v>38054</v>
      </c>
    </row>
    <row r="42" spans="1:13" ht="15" customHeight="1">
      <c r="A42" s="982" t="s">
        <v>191</v>
      </c>
      <c r="B42" s="979">
        <v>290.58580000000001</v>
      </c>
      <c r="C42" s="980">
        <v>-2.5931785160565415E-3</v>
      </c>
      <c r="D42" s="980">
        <v>-2.5931785160565415E-3</v>
      </c>
      <c r="E42" s="980">
        <v>7.7301853524276432E-2</v>
      </c>
      <c r="F42" s="980">
        <v>6.42041699054412E-2</v>
      </c>
      <c r="G42" s="981">
        <v>38335</v>
      </c>
    </row>
    <row r="43" spans="1:13" ht="15" customHeight="1">
      <c r="A43" s="982" t="s">
        <v>903</v>
      </c>
      <c r="B43" s="979">
        <v>282.30520000000001</v>
      </c>
      <c r="C43" s="980">
        <v>-4.1508822961888658E-3</v>
      </c>
      <c r="D43" s="980">
        <v>-4.1508822961888658E-3</v>
      </c>
      <c r="E43" s="980">
        <v>7.1371862035045308E-2</v>
      </c>
      <c r="F43" s="980">
        <v>6.3350018520646367E-2</v>
      </c>
      <c r="G43" s="981">
        <v>38425</v>
      </c>
    </row>
    <row r="44" spans="1:13" ht="15" customHeight="1">
      <c r="A44" s="985" t="s">
        <v>192</v>
      </c>
      <c r="B44" s="979">
        <v>111.7522</v>
      </c>
      <c r="C44" s="980">
        <v>-5.0091350383030843E-3</v>
      </c>
      <c r="D44" s="980">
        <v>-5.0091350383030843E-3</v>
      </c>
      <c r="E44" s="980">
        <v>4.0908596735399483E-3</v>
      </c>
      <c r="F44" s="980">
        <v>2.206802259083962E-2</v>
      </c>
      <c r="G44" s="981">
        <v>42734</v>
      </c>
    </row>
    <row r="45" spans="1:13" ht="15" customHeight="1">
      <c r="A45" s="985" t="s">
        <v>193</v>
      </c>
      <c r="B45" s="979">
        <v>152.06790000000001</v>
      </c>
      <c r="C45" s="980">
        <v>-3.9366236345450781E-3</v>
      </c>
      <c r="D45" s="980">
        <v>-3.9366236345450781E-3</v>
      </c>
      <c r="E45" s="980">
        <v>6.7252504467124427E-2</v>
      </c>
      <c r="F45" s="980">
        <v>4.5915002156704743E-2</v>
      </c>
      <c r="G45" s="981">
        <v>41184</v>
      </c>
      <c r="I45" s="203"/>
      <c r="J45" s="203"/>
      <c r="K45" s="203"/>
      <c r="L45" s="203"/>
      <c r="M45" s="203"/>
    </row>
    <row r="46" spans="1:13" ht="15" customHeight="1">
      <c r="A46" s="985" t="s">
        <v>194</v>
      </c>
      <c r="B46" s="979">
        <v>225.2706</v>
      </c>
      <c r="C46" s="980">
        <v>-4.0030772495754903E-3</v>
      </c>
      <c r="D46" s="980">
        <v>-4.0030772495754903E-3</v>
      </c>
      <c r="E46" s="980">
        <v>7.0728137873407607E-2</v>
      </c>
      <c r="F46" s="980">
        <v>6.2865300375384292E-2</v>
      </c>
      <c r="G46" s="981">
        <v>39730</v>
      </c>
      <c r="I46" s="203"/>
      <c r="J46" s="203"/>
      <c r="K46" s="203"/>
      <c r="L46" s="203"/>
      <c r="M46" s="203"/>
    </row>
    <row r="47" spans="1:13" ht="15" customHeight="1">
      <c r="A47" s="985" t="s">
        <v>195</v>
      </c>
      <c r="B47" s="979">
        <v>169.16210000000001</v>
      </c>
      <c r="C47" s="980">
        <v>-4.8416008226602166E-3</v>
      </c>
      <c r="D47" s="980">
        <v>-4.8416008226602166E-3</v>
      </c>
      <c r="E47" s="980">
        <v>5.1400254331782441E-2</v>
      </c>
      <c r="F47" s="980">
        <v>3.2623205629700225E-2</v>
      </c>
      <c r="G47" s="981">
        <v>38615</v>
      </c>
      <c r="I47" s="203"/>
      <c r="J47" s="203"/>
      <c r="K47" s="203"/>
      <c r="L47" s="203"/>
      <c r="M47" s="203"/>
    </row>
    <row r="48" spans="1:13" ht="15" customHeight="1">
      <c r="A48" s="985" t="s">
        <v>196</v>
      </c>
      <c r="B48" s="979">
        <v>201.1241</v>
      </c>
      <c r="C48" s="980">
        <v>-3.8276962152464429E-3</v>
      </c>
      <c r="D48" s="980">
        <v>-3.8276962152464429E-3</v>
      </c>
      <c r="E48" s="980">
        <v>5.3461891614850966E-2</v>
      </c>
      <c r="F48" s="980">
        <v>5.2439827770567549E-2</v>
      </c>
      <c r="G48" s="981">
        <v>39602</v>
      </c>
      <c r="I48" s="1041"/>
      <c r="J48" s="1041"/>
      <c r="K48" s="1041"/>
      <c r="L48" s="203"/>
      <c r="M48" s="203"/>
    </row>
    <row r="49" spans="1:15" ht="15" customHeight="1">
      <c r="A49" s="985" t="s">
        <v>197</v>
      </c>
      <c r="B49" s="979">
        <v>189.0933</v>
      </c>
      <c r="C49" s="980">
        <v>-3.5947738248614525E-3</v>
      </c>
      <c r="D49" s="980">
        <v>-3.5947738248614525E-3</v>
      </c>
      <c r="E49" s="980">
        <v>5.7761650054763844E-2</v>
      </c>
      <c r="F49" s="980">
        <v>4.1298269014735434E-2</v>
      </c>
      <c r="G49" s="981">
        <v>38846</v>
      </c>
      <c r="I49" s="939"/>
      <c r="J49" s="334"/>
      <c r="K49" s="1116"/>
      <c r="L49" s="203"/>
      <c r="M49" s="203"/>
    </row>
    <row r="50" spans="1:15" ht="15" customHeight="1">
      <c r="A50" s="985" t="s">
        <v>664</v>
      </c>
      <c r="B50" s="979">
        <v>117.2231</v>
      </c>
      <c r="C50" s="980">
        <v>-2.2640398130549231E-3</v>
      </c>
      <c r="D50" s="980">
        <v>-2.2640398130549231E-3</v>
      </c>
      <c r="E50" s="980">
        <v>6.1664963990204193E-2</v>
      </c>
      <c r="F50" s="980">
        <v>5.4244993310720524E-2</v>
      </c>
      <c r="G50" s="981">
        <v>43494</v>
      </c>
      <c r="I50" s="335"/>
      <c r="J50" s="336"/>
      <c r="K50" s="1117"/>
      <c r="L50" s="203"/>
      <c r="M50" s="203"/>
    </row>
    <row r="51" spans="1:15" ht="15" customHeight="1">
      <c r="A51" s="982" t="s">
        <v>198</v>
      </c>
      <c r="B51" s="979">
        <v>244.55840000000001</v>
      </c>
      <c r="C51" s="980">
        <v>-2.9636485006591932E-4</v>
      </c>
      <c r="D51" s="980">
        <v>-2.9636485006591932E-4</v>
      </c>
      <c r="E51" s="980">
        <v>9.9460561269836739E-2</v>
      </c>
      <c r="F51" s="980">
        <v>7.0672946438889994E-2</v>
      </c>
      <c r="G51" s="981">
        <v>39812</v>
      </c>
      <c r="I51" s="338"/>
      <c r="J51" s="338"/>
      <c r="K51" s="339"/>
      <c r="L51" s="203"/>
      <c r="M51" s="203"/>
    </row>
    <row r="52" spans="1:15" ht="15" customHeight="1">
      <c r="A52" s="982" t="s">
        <v>199</v>
      </c>
      <c r="B52" s="979">
        <v>155.71350000000001</v>
      </c>
      <c r="C52" s="980">
        <v>-3.9544123168877557E-3</v>
      </c>
      <c r="D52" s="980">
        <v>-3.9544123168877557E-3</v>
      </c>
      <c r="E52" s="980">
        <v>0.11211695284947235</v>
      </c>
      <c r="F52" s="980">
        <v>7.5350772899780205E-2</v>
      </c>
      <c r="G52" s="981">
        <v>42367</v>
      </c>
      <c r="I52" s="338"/>
      <c r="J52" s="338"/>
      <c r="K52" s="339"/>
      <c r="L52" s="203"/>
      <c r="M52" s="203"/>
    </row>
    <row r="53" spans="1:15" ht="15" customHeight="1">
      <c r="A53" s="982" t="s">
        <v>204</v>
      </c>
      <c r="B53" s="979">
        <v>130.30430000000001</v>
      </c>
      <c r="C53" s="980">
        <v>-2.0479169682249736E-3</v>
      </c>
      <c r="D53" s="980">
        <v>-2.0479169682249736E-3</v>
      </c>
      <c r="E53" s="980">
        <v>0.12139688910843724</v>
      </c>
      <c r="F53" s="980">
        <v>6.0341330851708674E-2</v>
      </c>
      <c r="G53" s="981">
        <v>42943</v>
      </c>
      <c r="I53" s="338"/>
      <c r="J53" s="338"/>
      <c r="K53" s="339"/>
      <c r="L53" s="203"/>
      <c r="M53" s="203"/>
    </row>
    <row r="54" spans="1:15" ht="15" customHeight="1">
      <c r="A54" s="982" t="s">
        <v>237</v>
      </c>
      <c r="B54" s="979">
        <v>114.455</v>
      </c>
      <c r="C54" s="980">
        <v>-4.6058341725761717E-3</v>
      </c>
      <c r="D54" s="980">
        <v>-4.6058341725761717E-3</v>
      </c>
      <c r="E54" s="980">
        <v>4.3402556201797685E-2</v>
      </c>
      <c r="F54" s="980">
        <v>4.1427568272191628E-2</v>
      </c>
      <c r="G54" s="981">
        <v>43378</v>
      </c>
      <c r="I54" s="338"/>
      <c r="J54" s="338"/>
      <c r="K54" s="339"/>
      <c r="L54" s="203"/>
      <c r="M54" s="203"/>
    </row>
    <row r="55" spans="1:15" ht="15" customHeight="1">
      <c r="A55" s="982" t="s">
        <v>236</v>
      </c>
      <c r="B55" s="979">
        <v>115.7754</v>
      </c>
      <c r="C55" s="980">
        <v>-5.9219457159269337E-3</v>
      </c>
      <c r="D55" s="980">
        <v>-5.9219457159269337E-3</v>
      </c>
      <c r="E55" s="980">
        <v>4.613174301978859E-2</v>
      </c>
      <c r="F55" s="980">
        <v>4.3700656686180173E-2</v>
      </c>
      <c r="G55" s="981">
        <v>43342</v>
      </c>
      <c r="I55" s="338"/>
      <c r="J55" s="338"/>
      <c r="K55" s="339"/>
      <c r="L55" s="203"/>
      <c r="M55" s="203"/>
    </row>
    <row r="56" spans="1:15" ht="15" customHeight="1">
      <c r="A56" s="982" t="s">
        <v>200</v>
      </c>
      <c r="B56" s="979">
        <v>306.22570000000002</v>
      </c>
      <c r="C56" s="980">
        <v>-2.1552266041144985E-5</v>
      </c>
      <c r="D56" s="980">
        <v>-2.1552266041144985E-5</v>
      </c>
      <c r="E56" s="980">
        <v>8.5319433526396746E-2</v>
      </c>
      <c r="F56" s="980">
        <v>6.8240969907069404E-2</v>
      </c>
      <c r="G56" s="981">
        <v>38404</v>
      </c>
      <c r="I56" s="203"/>
      <c r="J56" s="203"/>
      <c r="K56" s="203"/>
      <c r="L56" s="203"/>
      <c r="M56" s="203"/>
    </row>
    <row r="57" spans="1:15" ht="15" customHeight="1">
      <c r="A57" s="982" t="s">
        <v>201</v>
      </c>
      <c r="B57" s="979">
        <v>319.00240000000002</v>
      </c>
      <c r="C57" s="980">
        <v>1.4503654795437124E-3</v>
      </c>
      <c r="D57" s="980">
        <v>1.4503654795437124E-3</v>
      </c>
      <c r="E57" s="980">
        <v>8.9325002620848415E-2</v>
      </c>
      <c r="F57" s="980">
        <v>6.8142296946573255E-2</v>
      </c>
      <c r="G57" s="981">
        <v>38169</v>
      </c>
      <c r="I57" s="203"/>
      <c r="J57" s="203"/>
      <c r="K57" s="203"/>
      <c r="L57" s="203"/>
      <c r="M57" s="203"/>
    </row>
    <row r="58" spans="1:15" ht="15" customHeight="1">
      <c r="A58" s="985" t="s">
        <v>202</v>
      </c>
      <c r="B58" s="979">
        <v>145.88720000000001</v>
      </c>
      <c r="C58" s="980">
        <v>-3.1589774232471677E-4</v>
      </c>
      <c r="D58" s="980">
        <v>-3.1589774232471677E-4</v>
      </c>
      <c r="E58" s="980">
        <v>8.3626299592880246E-2</v>
      </c>
      <c r="F58" s="980">
        <v>6.2380744354974427E-2</v>
      </c>
      <c r="G58" s="981">
        <v>42314</v>
      </c>
      <c r="I58" s="203"/>
      <c r="J58" s="203"/>
      <c r="K58" s="203"/>
      <c r="L58" s="203"/>
      <c r="M58" s="203"/>
    </row>
    <row r="59" spans="1:15" ht="15" customHeight="1">
      <c r="A59" s="982" t="s">
        <v>203</v>
      </c>
      <c r="B59" s="979">
        <v>269.47590000000002</v>
      </c>
      <c r="C59" s="980">
        <v>-1.5302593029945066E-3</v>
      </c>
      <c r="D59" s="980">
        <v>-1.5302593029945066E-3</v>
      </c>
      <c r="E59" s="980">
        <v>5.3951498250753474E-2</v>
      </c>
      <c r="F59" s="980">
        <v>6.7731841586275543E-2</v>
      </c>
      <c r="G59" s="981">
        <v>39071</v>
      </c>
    </row>
    <row r="60" spans="1:15" ht="12.75" customHeight="1">
      <c r="A60" s="34" t="s">
        <v>560</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1130</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1151</v>
      </c>
      <c r="AQ1" s="140" t="str">
        <f>Naslovnica!A20</f>
        <v>Siječanj 2022.</v>
      </c>
    </row>
    <row r="2" spans="1:43" ht="12.75" customHeight="1">
      <c r="A2" s="565" t="s">
        <v>1152</v>
      </c>
      <c r="G2" s="531"/>
      <c r="AQ2" s="542" t="str">
        <f>Naslovnica!A24</f>
        <v>January 2022</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438</v>
      </c>
    </row>
    <row r="5" spans="1:43" ht="48.75" customHeight="1">
      <c r="A5" s="1112" t="s">
        <v>571</v>
      </c>
      <c r="B5" s="1087" t="s">
        <v>901</v>
      </c>
      <c r="C5" s="1087"/>
      <c r="D5" s="1087" t="s">
        <v>886</v>
      </c>
      <c r="E5" s="1087"/>
      <c r="F5" s="1087" t="s">
        <v>902</v>
      </c>
      <c r="G5" s="1087"/>
      <c r="H5" s="1114" t="s">
        <v>903</v>
      </c>
      <c r="I5" s="1114"/>
      <c r="J5" s="1087" t="s">
        <v>192</v>
      </c>
      <c r="K5" s="1087"/>
      <c r="L5" s="1087" t="s">
        <v>193</v>
      </c>
      <c r="M5" s="1087"/>
      <c r="N5" s="1087" t="s">
        <v>194</v>
      </c>
      <c r="O5" s="1087"/>
      <c r="P5" s="1087" t="s">
        <v>198</v>
      </c>
      <c r="Q5" s="1087"/>
      <c r="R5" s="1087" t="s">
        <v>195</v>
      </c>
      <c r="S5" s="1087"/>
      <c r="T5" s="1087" t="s">
        <v>904</v>
      </c>
      <c r="U5" s="1087"/>
      <c r="V5" s="1087" t="s">
        <v>905</v>
      </c>
      <c r="W5" s="1087"/>
      <c r="X5" s="1087" t="s">
        <v>664</v>
      </c>
      <c r="Y5" s="1087"/>
      <c r="Z5" s="1087" t="s">
        <v>197</v>
      </c>
      <c r="AA5" s="1087"/>
      <c r="AB5" s="1087" t="s">
        <v>906</v>
      </c>
      <c r="AC5" s="1087"/>
      <c r="AD5" s="1087" t="s">
        <v>907</v>
      </c>
      <c r="AE5" s="1087"/>
      <c r="AF5" s="1087" t="s">
        <v>908</v>
      </c>
      <c r="AG5" s="1087"/>
      <c r="AH5" s="1087" t="s">
        <v>237</v>
      </c>
      <c r="AI5" s="1087"/>
      <c r="AJ5" s="1087" t="s">
        <v>236</v>
      </c>
      <c r="AK5" s="1087"/>
      <c r="AL5" s="1087" t="s">
        <v>909</v>
      </c>
      <c r="AM5" s="1087"/>
      <c r="AN5" s="1087" t="s">
        <v>910</v>
      </c>
      <c r="AO5" s="1087"/>
      <c r="AP5" s="1087" t="s">
        <v>437</v>
      </c>
      <c r="AQ5" s="1087"/>
    </row>
    <row r="6" spans="1:43">
      <c r="A6" s="1112"/>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2"/>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439</v>
      </c>
      <c r="B8" s="391">
        <v>2095.60779</v>
      </c>
      <c r="C8" s="392">
        <v>8.0426473630461029E-2</v>
      </c>
      <c r="D8" s="391">
        <v>2011.7235600000001</v>
      </c>
      <c r="E8" s="392">
        <v>7.7282023116946361E-2</v>
      </c>
      <c r="F8" s="391">
        <v>1445.9205099999999</v>
      </c>
      <c r="G8" s="392">
        <v>5.2753930840880509E-2</v>
      </c>
      <c r="H8" s="391">
        <v>6236.0195000000003</v>
      </c>
      <c r="I8" s="392">
        <v>6.4084206576503128E-2</v>
      </c>
      <c r="J8" s="391">
        <v>722.23245999999995</v>
      </c>
      <c r="K8" s="392">
        <v>0.10287424399856075</v>
      </c>
      <c r="L8" s="391">
        <v>13984.102800000001</v>
      </c>
      <c r="M8" s="392">
        <v>7.8992035282708137E-2</v>
      </c>
      <c r="N8" s="391">
        <v>7200.1437900000001</v>
      </c>
      <c r="O8" s="392">
        <v>7.0303759023511589E-2</v>
      </c>
      <c r="P8" s="391">
        <v>1309.86733</v>
      </c>
      <c r="Q8" s="392">
        <v>4.6647423564814043E-2</v>
      </c>
      <c r="R8" s="391">
        <v>10380.706050000001</v>
      </c>
      <c r="S8" s="392">
        <v>0.12551272965142152</v>
      </c>
      <c r="T8" s="391">
        <v>5132.2291399999995</v>
      </c>
      <c r="U8" s="392">
        <v>0.11526230927575289</v>
      </c>
      <c r="V8" s="391">
        <v>2619.43516</v>
      </c>
      <c r="W8" s="392">
        <v>4.7335371789884867E-2</v>
      </c>
      <c r="X8" s="391">
        <v>9922.6550700000007</v>
      </c>
      <c r="Y8" s="392">
        <v>0.16679057560181282</v>
      </c>
      <c r="Z8" s="391">
        <v>26865.855149999999</v>
      </c>
      <c r="AA8" s="392">
        <v>0.10642773883802871</v>
      </c>
      <c r="AB8" s="391">
        <v>22956.39186</v>
      </c>
      <c r="AC8" s="392">
        <v>0.11862497328848877</v>
      </c>
      <c r="AD8" s="391">
        <v>1869.0248300000001</v>
      </c>
      <c r="AE8" s="392">
        <v>4.7856211140035763E-2</v>
      </c>
      <c r="AF8" s="391">
        <v>187.15657999999999</v>
      </c>
      <c r="AG8" s="392">
        <v>6.37147427810347E-2</v>
      </c>
      <c r="AH8" s="391">
        <v>162.83277999999999</v>
      </c>
      <c r="AI8" s="392">
        <v>8.9855959597945054E-2</v>
      </c>
      <c r="AJ8" s="391">
        <v>2234.70993</v>
      </c>
      <c r="AK8" s="392">
        <v>3.7720574497444065E-2</v>
      </c>
      <c r="AL8" s="391">
        <v>3086.3745899999999</v>
      </c>
      <c r="AM8" s="392">
        <v>7.2604118073002252E-2</v>
      </c>
      <c r="AN8" s="391">
        <v>3613.87871</v>
      </c>
      <c r="AO8" s="392">
        <v>6.2773054854637994E-2</v>
      </c>
      <c r="AP8" s="391">
        <v>124036.86759000001</v>
      </c>
      <c r="AQ8" s="392">
        <v>8.9719416323655654E-2</v>
      </c>
    </row>
    <row r="9" spans="1:43" ht="18">
      <c r="A9" s="370" t="s">
        <v>440</v>
      </c>
      <c r="B9" s="391">
        <v>67.65800999999999</v>
      </c>
      <c r="C9" s="392">
        <v>2.5966190730539649E-3</v>
      </c>
      <c r="D9" s="391">
        <v>62.296410000000002</v>
      </c>
      <c r="E9" s="392">
        <v>2.39316807410794E-3</v>
      </c>
      <c r="F9" s="391">
        <v>60.0871</v>
      </c>
      <c r="G9" s="392">
        <v>2.1922579394278536E-3</v>
      </c>
      <c r="H9" s="391">
        <v>237.02973</v>
      </c>
      <c r="I9" s="392">
        <v>2.4358266009419567E-3</v>
      </c>
      <c r="J9" s="391">
        <v>0</v>
      </c>
      <c r="K9" s="392">
        <v>0</v>
      </c>
      <c r="L9" s="391">
        <v>429.63660999999996</v>
      </c>
      <c r="M9" s="392">
        <v>2.4268893572395012E-3</v>
      </c>
      <c r="N9" s="391">
        <v>247.38177999999999</v>
      </c>
      <c r="O9" s="392">
        <v>2.415489128436886E-3</v>
      </c>
      <c r="P9" s="391">
        <v>63.360730000000004</v>
      </c>
      <c r="Q9" s="392">
        <v>2.2564230300223002E-3</v>
      </c>
      <c r="R9" s="391">
        <v>261.91759999999999</v>
      </c>
      <c r="S9" s="392">
        <v>3.1668359321039784E-3</v>
      </c>
      <c r="T9" s="391">
        <v>1.3221500000000002</v>
      </c>
      <c r="U9" s="392">
        <v>2.9693542133805958E-5</v>
      </c>
      <c r="V9" s="391">
        <v>53.207410000000003</v>
      </c>
      <c r="W9" s="392">
        <v>9.6150214854978048E-4</v>
      </c>
      <c r="X9" s="391">
        <v>18.000859999999999</v>
      </c>
      <c r="Y9" s="392">
        <v>3.025776649039205E-4</v>
      </c>
      <c r="Z9" s="391">
        <v>792.75095999999996</v>
      </c>
      <c r="AA9" s="392">
        <v>3.1404432006131972E-3</v>
      </c>
      <c r="AB9" s="391">
        <v>608.34764000000007</v>
      </c>
      <c r="AC9" s="392">
        <v>3.1435786157169732E-3</v>
      </c>
      <c r="AD9" s="391">
        <v>1.2774000000000001</v>
      </c>
      <c r="AE9" s="392">
        <v>3.2707711063571952E-5</v>
      </c>
      <c r="AF9" s="391">
        <v>0</v>
      </c>
      <c r="AG9" s="392">
        <v>0</v>
      </c>
      <c r="AH9" s="391">
        <v>0</v>
      </c>
      <c r="AI9" s="392">
        <v>0</v>
      </c>
      <c r="AJ9" s="391">
        <v>83.053820000000002</v>
      </c>
      <c r="AK9" s="392">
        <v>1.4018990843287253E-3</v>
      </c>
      <c r="AL9" s="391">
        <v>1.3608900000000002</v>
      </c>
      <c r="AM9" s="392">
        <v>3.2013683162278768E-5</v>
      </c>
      <c r="AN9" s="391">
        <v>3.1366700000000001</v>
      </c>
      <c r="AO9" s="392">
        <v>5.4483941983458921E-5</v>
      </c>
      <c r="AP9" s="391">
        <v>2991.8257699999999</v>
      </c>
      <c r="AQ9" s="392">
        <v>2.1640732069576414E-3</v>
      </c>
    </row>
    <row r="10" spans="1:43" ht="27">
      <c r="A10" s="370" t="s">
        <v>441</v>
      </c>
      <c r="B10" s="391">
        <v>23973.01671</v>
      </c>
      <c r="C10" s="392">
        <v>0.92005059604660877</v>
      </c>
      <c r="D10" s="391">
        <v>24052.924059999998</v>
      </c>
      <c r="E10" s="392">
        <v>0.92401295595259381</v>
      </c>
      <c r="F10" s="391">
        <v>26007.730059999998</v>
      </c>
      <c r="G10" s="392">
        <v>0.94888341608317672</v>
      </c>
      <c r="H10" s="391">
        <v>91197.273000000001</v>
      </c>
      <c r="I10" s="392">
        <v>0.93718515186582574</v>
      </c>
      <c r="J10" s="391">
        <v>6418.0877</v>
      </c>
      <c r="K10" s="392">
        <v>0.91418754573002947</v>
      </c>
      <c r="L10" s="391">
        <v>163203.99281999998</v>
      </c>
      <c r="M10" s="392">
        <v>0.92189078866870777</v>
      </c>
      <c r="N10" s="391">
        <v>95405.480719999992</v>
      </c>
      <c r="O10" s="392">
        <v>0.93155971904016099</v>
      </c>
      <c r="P10" s="391">
        <v>26750.74942</v>
      </c>
      <c r="Q10" s="392">
        <v>0.95265643343508966</v>
      </c>
      <c r="R10" s="391">
        <v>72223.35070000001</v>
      </c>
      <c r="S10" s="392">
        <v>0.87324983939111789</v>
      </c>
      <c r="T10" s="391">
        <v>39462.33855</v>
      </c>
      <c r="U10" s="392">
        <v>0.88626601552996254</v>
      </c>
      <c r="V10" s="391">
        <v>52780.645130000004</v>
      </c>
      <c r="W10" s="392">
        <v>0.95379015243062026</v>
      </c>
      <c r="X10" s="391">
        <v>49654.724999999999</v>
      </c>
      <c r="Y10" s="392">
        <v>0.83464960796019327</v>
      </c>
      <c r="Z10" s="391">
        <v>225062.36297999998</v>
      </c>
      <c r="AA10" s="392">
        <v>0.89157327231048733</v>
      </c>
      <c r="AB10" s="391">
        <v>170241.5129</v>
      </c>
      <c r="AC10" s="392">
        <v>0.87970683910230196</v>
      </c>
      <c r="AD10" s="391">
        <v>37266.032420000003</v>
      </c>
      <c r="AE10" s="392">
        <v>0.95419337786054881</v>
      </c>
      <c r="AF10" s="391">
        <v>2753.34528</v>
      </c>
      <c r="AG10" s="392">
        <v>0.9373364607462692</v>
      </c>
      <c r="AH10" s="391">
        <v>1650.9791399999999</v>
      </c>
      <c r="AI10" s="392">
        <v>0.91105927750475102</v>
      </c>
      <c r="AJ10" s="391">
        <v>57053.818659999997</v>
      </c>
      <c r="AK10" s="392">
        <v>0.96303452552707547</v>
      </c>
      <c r="AL10" s="391">
        <v>39540.810570000001</v>
      </c>
      <c r="AM10" s="392">
        <v>0.93016113100078868</v>
      </c>
      <c r="AN10" s="391">
        <v>54123.488740000001</v>
      </c>
      <c r="AO10" s="392">
        <v>0.94012472477262576</v>
      </c>
      <c r="AP10" s="391">
        <v>1258822.6645599999</v>
      </c>
      <c r="AQ10" s="392">
        <v>0.91054246139651451</v>
      </c>
    </row>
    <row r="11" spans="1:43" ht="18.75">
      <c r="A11" s="370" t="s">
        <v>442</v>
      </c>
      <c r="B11" s="393">
        <v>19430.684280000001</v>
      </c>
      <c r="C11" s="394">
        <v>0.74572227891328546</v>
      </c>
      <c r="D11" s="393">
        <v>19587.835789999997</v>
      </c>
      <c r="E11" s="394">
        <v>0.75248289995357465</v>
      </c>
      <c r="F11" s="393">
        <v>21524.47553</v>
      </c>
      <c r="G11" s="394">
        <v>0.78531335965062488</v>
      </c>
      <c r="H11" s="393">
        <v>75012.644319999992</v>
      </c>
      <c r="I11" s="394">
        <v>0.77086445840213191</v>
      </c>
      <c r="J11" s="393">
        <v>6023.7494299999998</v>
      </c>
      <c r="K11" s="394">
        <v>0.85801830154243042</v>
      </c>
      <c r="L11" s="393">
        <v>131073.82222</v>
      </c>
      <c r="M11" s="394">
        <v>0.74039701634928301</v>
      </c>
      <c r="N11" s="393">
        <v>77824.398180000004</v>
      </c>
      <c r="O11" s="394">
        <v>0.75989423202845974</v>
      </c>
      <c r="P11" s="393">
        <v>20462.545579999998</v>
      </c>
      <c r="Q11" s="394">
        <v>0.72871886260769125</v>
      </c>
      <c r="R11" s="393">
        <v>34712.979159999995</v>
      </c>
      <c r="S11" s="394">
        <v>0.41971333623347407</v>
      </c>
      <c r="T11" s="393">
        <v>25660.431850000001</v>
      </c>
      <c r="U11" s="394">
        <v>0.5762955143589088</v>
      </c>
      <c r="V11" s="393">
        <v>37566.315719999999</v>
      </c>
      <c r="W11" s="394">
        <v>0.67885456702138647</v>
      </c>
      <c r="X11" s="393">
        <v>24498.341399999998</v>
      </c>
      <c r="Y11" s="394">
        <v>0.41179426620900572</v>
      </c>
      <c r="Z11" s="393">
        <v>111714.68295999999</v>
      </c>
      <c r="AA11" s="394">
        <v>0.44255211814614642</v>
      </c>
      <c r="AB11" s="393">
        <v>82980.507190000004</v>
      </c>
      <c r="AC11" s="394">
        <v>0.42879388489751108</v>
      </c>
      <c r="AD11" s="393">
        <v>24813.33596</v>
      </c>
      <c r="AE11" s="394">
        <v>0.6353432152051196</v>
      </c>
      <c r="AF11" s="393">
        <v>1947.4401</v>
      </c>
      <c r="AG11" s="394">
        <v>0.66297773261817727</v>
      </c>
      <c r="AH11" s="393">
        <v>1431.26748</v>
      </c>
      <c r="AI11" s="394">
        <v>0.7898158642057983</v>
      </c>
      <c r="AJ11" s="393">
        <v>48764.581439999994</v>
      </c>
      <c r="AK11" s="394">
        <v>0.82311713137829834</v>
      </c>
      <c r="AL11" s="393">
        <v>26292.558370000002</v>
      </c>
      <c r="AM11" s="394">
        <v>0.61850820652874272</v>
      </c>
      <c r="AN11" s="393">
        <v>40782.109779999999</v>
      </c>
      <c r="AO11" s="394">
        <v>0.70838503993616564</v>
      </c>
      <c r="AP11" s="393">
        <v>832104.70674000005</v>
      </c>
      <c r="AQ11" s="394">
        <v>0.60188514962867623</v>
      </c>
    </row>
    <row r="12" spans="1:43" ht="19.5">
      <c r="A12" s="377" t="s">
        <v>443</v>
      </c>
      <c r="B12" s="393">
        <v>5728.9763499999999</v>
      </c>
      <c r="C12" s="394">
        <v>0.21987003844016531</v>
      </c>
      <c r="D12" s="393">
        <v>6124.7887000000001</v>
      </c>
      <c r="E12" s="394">
        <v>0.23528881965264245</v>
      </c>
      <c r="F12" s="393">
        <v>6712.1214199999995</v>
      </c>
      <c r="G12" s="394">
        <v>0.24488952659387386</v>
      </c>
      <c r="H12" s="393">
        <v>23455.088660000001</v>
      </c>
      <c r="I12" s="394">
        <v>0.24103528652494366</v>
      </c>
      <c r="J12" s="393">
        <v>339.05220000000003</v>
      </c>
      <c r="K12" s="394">
        <v>4.8294338295247527E-2</v>
      </c>
      <c r="L12" s="393">
        <v>39910.613709999998</v>
      </c>
      <c r="M12" s="394">
        <v>0.22544318011841666</v>
      </c>
      <c r="N12" s="393">
        <v>24006.727739999998</v>
      </c>
      <c r="O12" s="394">
        <v>0.23440687452937808</v>
      </c>
      <c r="P12" s="393">
        <v>6606.9056399999999</v>
      </c>
      <c r="Q12" s="394">
        <v>0.23528728351583422</v>
      </c>
      <c r="R12" s="393">
        <v>11997.5664</v>
      </c>
      <c r="S12" s="394">
        <v>0.14506212783456848</v>
      </c>
      <c r="T12" s="393">
        <v>7999.4131900000002</v>
      </c>
      <c r="U12" s="394">
        <v>0.17965504110954741</v>
      </c>
      <c r="V12" s="393">
        <v>14729.718550000001</v>
      </c>
      <c r="W12" s="394">
        <v>0.26617826414325668</v>
      </c>
      <c r="X12" s="393">
        <v>8050.9461799999999</v>
      </c>
      <c r="Y12" s="394">
        <v>0.13532889514231758</v>
      </c>
      <c r="Z12" s="393">
        <v>38258.065280000003</v>
      </c>
      <c r="AA12" s="394">
        <v>0.15155740836591589</v>
      </c>
      <c r="AB12" s="393">
        <v>28583.619500000001</v>
      </c>
      <c r="AC12" s="394">
        <v>0.14770313733770821</v>
      </c>
      <c r="AD12" s="393">
        <v>7883.85833</v>
      </c>
      <c r="AE12" s="394">
        <v>0.20186547700311169</v>
      </c>
      <c r="AF12" s="393">
        <v>871.11963000000003</v>
      </c>
      <c r="AG12" s="394">
        <v>0.29656004163444388</v>
      </c>
      <c r="AH12" s="393">
        <v>252.50977</v>
      </c>
      <c r="AI12" s="394">
        <v>0.13934238358644002</v>
      </c>
      <c r="AJ12" s="393">
        <v>8121.4838799999998</v>
      </c>
      <c r="AK12" s="394">
        <v>0.13708581754291979</v>
      </c>
      <c r="AL12" s="393">
        <v>8150.6770299999998</v>
      </c>
      <c r="AM12" s="394">
        <v>0.19173716611664668</v>
      </c>
      <c r="AN12" s="393">
        <v>6809.7876699999997</v>
      </c>
      <c r="AO12" s="394">
        <v>0.11828597727269807</v>
      </c>
      <c r="AP12" s="393">
        <v>254593.03982999994</v>
      </c>
      <c r="AQ12" s="394">
        <v>0.18415443228634348</v>
      </c>
    </row>
    <row r="13" spans="1:43" ht="19.5">
      <c r="A13" s="377" t="s">
        <v>444</v>
      </c>
      <c r="B13" s="393">
        <v>12776.121349999999</v>
      </c>
      <c r="C13" s="394">
        <v>0.49032953196616297</v>
      </c>
      <c r="D13" s="393">
        <v>12367.679310000001</v>
      </c>
      <c r="E13" s="394">
        <v>0.47511462178153308</v>
      </c>
      <c r="F13" s="393">
        <v>13302.337449999999</v>
      </c>
      <c r="G13" s="394">
        <v>0.4853313754152051</v>
      </c>
      <c r="H13" s="393">
        <v>47702.947289999996</v>
      </c>
      <c r="I13" s="394">
        <v>0.4902174421424435</v>
      </c>
      <c r="J13" s="393">
        <v>5664.5025400000004</v>
      </c>
      <c r="K13" s="394">
        <v>0.80684744691539789</v>
      </c>
      <c r="L13" s="393">
        <v>84942.16923</v>
      </c>
      <c r="M13" s="394">
        <v>0.47981303661511449</v>
      </c>
      <c r="N13" s="393">
        <v>49539.058979999994</v>
      </c>
      <c r="O13" s="394">
        <v>0.48371007112643333</v>
      </c>
      <c r="P13" s="393">
        <v>12860.087869999999</v>
      </c>
      <c r="Q13" s="394">
        <v>0.45797765331899465</v>
      </c>
      <c r="R13" s="393">
        <v>16659.480090000001</v>
      </c>
      <c r="S13" s="394">
        <v>0.20142915237151998</v>
      </c>
      <c r="T13" s="393">
        <v>16444.189920000001</v>
      </c>
      <c r="U13" s="394">
        <v>0.36931229152957468</v>
      </c>
      <c r="V13" s="393">
        <v>21278.067579999999</v>
      </c>
      <c r="W13" s="394">
        <v>0.38451237703841301</v>
      </c>
      <c r="X13" s="393">
        <v>10145.89399</v>
      </c>
      <c r="Y13" s="394">
        <v>0.17054301360362345</v>
      </c>
      <c r="Z13" s="393">
        <v>51578.767200000002</v>
      </c>
      <c r="AA13" s="394">
        <v>0.20432670147665416</v>
      </c>
      <c r="AB13" s="393">
        <v>37336.415350000003</v>
      </c>
      <c r="AC13" s="394">
        <v>0.19293237807544866</v>
      </c>
      <c r="AD13" s="393">
        <v>16011.112580000001</v>
      </c>
      <c r="AE13" s="394">
        <v>0.40996308444728513</v>
      </c>
      <c r="AF13" s="393">
        <v>967.90982999999994</v>
      </c>
      <c r="AG13" s="394">
        <v>0.32951086119272444</v>
      </c>
      <c r="AH13" s="393">
        <v>1133.7916299999999</v>
      </c>
      <c r="AI13" s="394">
        <v>0.62565986343639324</v>
      </c>
      <c r="AJ13" s="393">
        <v>35958.560250000002</v>
      </c>
      <c r="AK13" s="394">
        <v>0.60695911022821469</v>
      </c>
      <c r="AL13" s="393">
        <v>17220.63336</v>
      </c>
      <c r="AM13" s="394">
        <v>0.40509953063128396</v>
      </c>
      <c r="AN13" s="393">
        <v>31568.592949999998</v>
      </c>
      <c r="AO13" s="394">
        <v>0.54834629935161505</v>
      </c>
      <c r="AP13" s="393">
        <v>495458.31874999998</v>
      </c>
      <c r="AQ13" s="394">
        <v>0.35837918221125348</v>
      </c>
    </row>
    <row r="14" spans="1:43" ht="19.5">
      <c r="A14" s="377" t="s">
        <v>445</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539.56719999999996</v>
      </c>
      <c r="Y14" s="394">
        <v>9.0696213089122776E-3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539.56719999999996</v>
      </c>
      <c r="AQ14" s="394">
        <v>3.9028439843713058E-4</v>
      </c>
    </row>
    <row r="15" spans="1:43" ht="19.5">
      <c r="A15" s="377" t="s">
        <v>446</v>
      </c>
      <c r="B15" s="393">
        <v>811.09745999999996</v>
      </c>
      <c r="C15" s="394">
        <v>3.1128777431402809E-2</v>
      </c>
      <c r="D15" s="393">
        <v>1095.36778</v>
      </c>
      <c r="E15" s="394">
        <v>4.2079458519399267E-2</v>
      </c>
      <c r="F15" s="393">
        <v>1510.01666</v>
      </c>
      <c r="G15" s="394">
        <v>5.5092457641545856E-2</v>
      </c>
      <c r="H15" s="393">
        <v>3854.6083699999999</v>
      </c>
      <c r="I15" s="394">
        <v>3.9611729734744736E-2</v>
      </c>
      <c r="J15" s="393">
        <v>7.0761400000000005</v>
      </c>
      <c r="K15" s="394">
        <v>1.0079200164002263E-3</v>
      </c>
      <c r="L15" s="393">
        <v>6221.03928</v>
      </c>
      <c r="M15" s="394">
        <v>3.5140799615751769E-2</v>
      </c>
      <c r="N15" s="393">
        <v>4278.6114600000001</v>
      </c>
      <c r="O15" s="394">
        <v>4.177728637264827E-2</v>
      </c>
      <c r="P15" s="393">
        <v>660.12947999999994</v>
      </c>
      <c r="Q15" s="394">
        <v>2.3508746844751398E-2</v>
      </c>
      <c r="R15" s="393">
        <v>4691.7444500000001</v>
      </c>
      <c r="S15" s="394">
        <v>5.6727707143427619E-2</v>
      </c>
      <c r="T15" s="393">
        <v>337.46364</v>
      </c>
      <c r="U15" s="394">
        <v>7.5789364391086675E-3</v>
      </c>
      <c r="V15" s="393">
        <v>680.2556800000001</v>
      </c>
      <c r="W15" s="394">
        <v>1.2292785871050517E-2</v>
      </c>
      <c r="X15" s="393">
        <v>5052.4825799999999</v>
      </c>
      <c r="Y15" s="394">
        <v>8.4927519075429503E-2</v>
      </c>
      <c r="Z15" s="393">
        <v>17990.007129999998</v>
      </c>
      <c r="AA15" s="394">
        <v>7.1266511705506394E-2</v>
      </c>
      <c r="AB15" s="393">
        <v>14305.39244</v>
      </c>
      <c r="AC15" s="394">
        <v>7.3921755928605629E-2</v>
      </c>
      <c r="AD15" s="393">
        <v>285.54591999999997</v>
      </c>
      <c r="AE15" s="394">
        <v>7.3113773655408094E-3</v>
      </c>
      <c r="AF15" s="393">
        <v>28.001180000000002</v>
      </c>
      <c r="AG15" s="394">
        <v>9.5325955478853773E-3</v>
      </c>
      <c r="AH15" s="393">
        <v>18.949810000000003</v>
      </c>
      <c r="AI15" s="394">
        <v>1.0457067439054566E-2</v>
      </c>
      <c r="AJ15" s="393">
        <v>4684.5373099999997</v>
      </c>
      <c r="AK15" s="394">
        <v>7.9072203607163993E-2</v>
      </c>
      <c r="AL15" s="393">
        <v>256.92935</v>
      </c>
      <c r="AM15" s="394">
        <v>6.0440261931458301E-3</v>
      </c>
      <c r="AN15" s="393">
        <v>2403.7291600000003</v>
      </c>
      <c r="AO15" s="394">
        <v>4.1752763311852528E-2</v>
      </c>
      <c r="AP15" s="393">
        <v>69172.985279999994</v>
      </c>
      <c r="AQ15" s="394">
        <v>5.0034800017690638E-2</v>
      </c>
    </row>
    <row r="16" spans="1:43" ht="19.5">
      <c r="A16" s="378" t="s">
        <v>447</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448</v>
      </c>
      <c r="B17" s="393">
        <v>114.48912</v>
      </c>
      <c r="C17" s="394">
        <v>4.3939310755543087E-3</v>
      </c>
      <c r="D17" s="393">
        <v>0</v>
      </c>
      <c r="E17" s="394">
        <v>0</v>
      </c>
      <c r="F17" s="393">
        <v>0</v>
      </c>
      <c r="G17" s="394">
        <v>0</v>
      </c>
      <c r="H17" s="393">
        <v>0</v>
      </c>
      <c r="I17" s="394">
        <v>0</v>
      </c>
      <c r="J17" s="393">
        <v>13.118549999999999</v>
      </c>
      <c r="K17" s="394">
        <v>1.8685963153848267E-3</v>
      </c>
      <c r="L17" s="393">
        <v>0</v>
      </c>
      <c r="M17" s="394">
        <v>0</v>
      </c>
      <c r="N17" s="393">
        <v>0</v>
      </c>
      <c r="O17" s="394">
        <v>0</v>
      </c>
      <c r="P17" s="393">
        <v>335.42259000000001</v>
      </c>
      <c r="Q17" s="394">
        <v>1.1945178928110955E-2</v>
      </c>
      <c r="R17" s="393">
        <v>1364.18822</v>
      </c>
      <c r="S17" s="394">
        <v>1.6494348883958034E-2</v>
      </c>
      <c r="T17" s="393">
        <v>879.36509999999998</v>
      </c>
      <c r="U17" s="394">
        <v>1.9749245280678052E-2</v>
      </c>
      <c r="V17" s="393">
        <v>878.27391</v>
      </c>
      <c r="W17" s="394">
        <v>1.5871139968666327E-2</v>
      </c>
      <c r="X17" s="393">
        <v>709.45144999999991</v>
      </c>
      <c r="Y17" s="394">
        <v>1.1925217078722933E-2</v>
      </c>
      <c r="Z17" s="393">
        <v>3887.8433500000001</v>
      </c>
      <c r="AA17" s="394">
        <v>1.5401496598070011E-2</v>
      </c>
      <c r="AB17" s="393">
        <v>2755.0798999999997</v>
      </c>
      <c r="AC17" s="394">
        <v>1.4236613555748576E-2</v>
      </c>
      <c r="AD17" s="393">
        <v>632.81912999999997</v>
      </c>
      <c r="AE17" s="394">
        <v>1.6203276389181911E-2</v>
      </c>
      <c r="AF17" s="393">
        <v>80.40946000000001</v>
      </c>
      <c r="AG17" s="394">
        <v>2.7374234243123591E-2</v>
      </c>
      <c r="AH17" s="393">
        <v>26.016269999999999</v>
      </c>
      <c r="AI17" s="394">
        <v>1.4356549743910469E-2</v>
      </c>
      <c r="AJ17" s="393">
        <v>0</v>
      </c>
      <c r="AK17" s="394">
        <v>0</v>
      </c>
      <c r="AL17" s="393">
        <v>664.31862999999998</v>
      </c>
      <c r="AM17" s="394">
        <v>1.5627483587666233E-2</v>
      </c>
      <c r="AN17" s="393">
        <v>0</v>
      </c>
      <c r="AO17" s="394">
        <v>0</v>
      </c>
      <c r="AP17" s="393">
        <v>12340.795679999999</v>
      </c>
      <c r="AQ17" s="394">
        <v>8.9264507149514269E-3</v>
      </c>
    </row>
    <row r="18" spans="1:43" ht="19.5">
      <c r="A18" s="379" t="s">
        <v>449</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450</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451</v>
      </c>
      <c r="B20" s="393">
        <v>4542.3324299999995</v>
      </c>
      <c r="C20" s="394">
        <v>0.17432831713332336</v>
      </c>
      <c r="D20" s="393">
        <v>4465.0882699999993</v>
      </c>
      <c r="E20" s="394">
        <v>0.17153005599901905</v>
      </c>
      <c r="F20" s="393">
        <v>4483.2545300000002</v>
      </c>
      <c r="G20" s="394">
        <v>0.16357005643255193</v>
      </c>
      <c r="H20" s="393">
        <v>16184.62868</v>
      </c>
      <c r="I20" s="394">
        <v>0.1663206934636938</v>
      </c>
      <c r="J20" s="393">
        <v>394.33827000000002</v>
      </c>
      <c r="K20" s="394">
        <v>5.6169244187599013E-2</v>
      </c>
      <c r="L20" s="393">
        <v>32130.170600000001</v>
      </c>
      <c r="M20" s="394">
        <v>0.18149377231942487</v>
      </c>
      <c r="N20" s="393">
        <v>17581.082539999999</v>
      </c>
      <c r="O20" s="394">
        <v>0.17166548701170131</v>
      </c>
      <c r="P20" s="393">
        <v>6288.2038400000001</v>
      </c>
      <c r="Q20" s="394">
        <v>0.22393757082739835</v>
      </c>
      <c r="R20" s="393">
        <v>37510.37154</v>
      </c>
      <c r="S20" s="394">
        <v>0.45353650315764366</v>
      </c>
      <c r="T20" s="393">
        <v>13801.9067</v>
      </c>
      <c r="U20" s="394">
        <v>0.30997050117105374</v>
      </c>
      <c r="V20" s="393">
        <v>15214.32941</v>
      </c>
      <c r="W20" s="394">
        <v>0.27493558540923368</v>
      </c>
      <c r="X20" s="393">
        <v>25156.383600000001</v>
      </c>
      <c r="Y20" s="394">
        <v>0.42285534175118755</v>
      </c>
      <c r="Z20" s="393">
        <v>113347.68002</v>
      </c>
      <c r="AA20" s="394">
        <v>0.44902115416434102</v>
      </c>
      <c r="AB20" s="393">
        <v>87261.005709999998</v>
      </c>
      <c r="AC20" s="394">
        <v>0.45091295420479094</v>
      </c>
      <c r="AD20" s="393">
        <v>12452.696460000001</v>
      </c>
      <c r="AE20" s="394">
        <v>0.3188501626554292</v>
      </c>
      <c r="AF20" s="393">
        <v>805.90518000000009</v>
      </c>
      <c r="AG20" s="394">
        <v>0.27435872812809192</v>
      </c>
      <c r="AH20" s="393">
        <v>219.71165999999999</v>
      </c>
      <c r="AI20" s="394">
        <v>0.1212434132989527</v>
      </c>
      <c r="AJ20" s="393">
        <v>8289.2372199999991</v>
      </c>
      <c r="AK20" s="394">
        <v>0.1399173941487771</v>
      </c>
      <c r="AL20" s="393">
        <v>13248.252199999999</v>
      </c>
      <c r="AM20" s="394">
        <v>0.31165292447204596</v>
      </c>
      <c r="AN20" s="393">
        <v>13341.37896</v>
      </c>
      <c r="AO20" s="394">
        <v>0.23173968483646018</v>
      </c>
      <c r="AP20" s="393">
        <v>426717.95782000001</v>
      </c>
      <c r="AQ20" s="394">
        <v>0.30865731176783834</v>
      </c>
    </row>
    <row r="21" spans="1:43" s="267" customFormat="1" ht="19.5">
      <c r="A21" s="377" t="s">
        <v>452</v>
      </c>
      <c r="B21" s="393">
        <v>1937.6236699999999</v>
      </c>
      <c r="C21" s="394">
        <v>7.4363265752611138E-2</v>
      </c>
      <c r="D21" s="393">
        <v>2106.5318299999999</v>
      </c>
      <c r="E21" s="394">
        <v>8.0924161161906025E-2</v>
      </c>
      <c r="F21" s="393">
        <v>2413.3886299999999</v>
      </c>
      <c r="G21" s="394">
        <v>8.8051684721719148E-2</v>
      </c>
      <c r="H21" s="393">
        <v>7954.8509400000003</v>
      </c>
      <c r="I21" s="394">
        <v>8.1747709564450544E-2</v>
      </c>
      <c r="J21" s="393">
        <v>10.517299999999999</v>
      </c>
      <c r="K21" s="394">
        <v>1.4980762376784658E-3</v>
      </c>
      <c r="L21" s="393">
        <v>13629.324430000001</v>
      </c>
      <c r="M21" s="394">
        <v>7.6987997846671721E-2</v>
      </c>
      <c r="N21" s="393">
        <v>8305.1521699999994</v>
      </c>
      <c r="O21" s="394">
        <v>8.109329950107487E-2</v>
      </c>
      <c r="P21" s="393">
        <v>2287.6331600000003</v>
      </c>
      <c r="Q21" s="394">
        <v>8.1467939944294993E-2</v>
      </c>
      <c r="R21" s="393">
        <v>7702.3904400000001</v>
      </c>
      <c r="S21" s="394">
        <v>9.3129315511772295E-2</v>
      </c>
      <c r="T21" s="393">
        <v>5383.7678800000003</v>
      </c>
      <c r="U21" s="394">
        <v>0.12091149898529756</v>
      </c>
      <c r="V21" s="393">
        <v>4488.2581</v>
      </c>
      <c r="W21" s="394">
        <v>8.1106556519025361E-2</v>
      </c>
      <c r="X21" s="393">
        <v>5150.6791399999993</v>
      </c>
      <c r="Y21" s="394">
        <v>8.65781116485842E-2</v>
      </c>
      <c r="Z21" s="393">
        <v>23116.615229999999</v>
      </c>
      <c r="AA21" s="394">
        <v>9.1575312782017929E-2</v>
      </c>
      <c r="AB21" s="393">
        <v>17410.44124</v>
      </c>
      <c r="AC21" s="394">
        <v>8.996680051600249E-2</v>
      </c>
      <c r="AD21" s="393">
        <v>5164.0670599999994</v>
      </c>
      <c r="AE21" s="394">
        <v>0.1322254683821743</v>
      </c>
      <c r="AF21" s="393">
        <v>241.40845999999999</v>
      </c>
      <c r="AG21" s="394">
        <v>8.2184008353143156E-2</v>
      </c>
      <c r="AH21" s="393">
        <v>80.443380000000005</v>
      </c>
      <c r="AI21" s="394">
        <v>4.4391044009702112E-2</v>
      </c>
      <c r="AJ21" s="393">
        <v>2905.7761499999997</v>
      </c>
      <c r="AK21" s="394">
        <v>4.9047773166234238E-2</v>
      </c>
      <c r="AL21" s="393">
        <v>5445.4012199999997</v>
      </c>
      <c r="AM21" s="394">
        <v>0.12809804565289351</v>
      </c>
      <c r="AN21" s="393">
        <v>3534.6291499999998</v>
      </c>
      <c r="AO21" s="394">
        <v>6.139649039957748E-2</v>
      </c>
      <c r="AP21" s="393">
        <v>119268.89958</v>
      </c>
      <c r="AQ21" s="394">
        <v>8.6270608600446497E-2</v>
      </c>
    </row>
    <row r="22" spans="1:43" s="267" customFormat="1" ht="19.5">
      <c r="A22" s="377" t="s">
        <v>453</v>
      </c>
      <c r="B22" s="393">
        <v>253.46870999999999</v>
      </c>
      <c r="C22" s="394">
        <v>9.7277718751761152E-3</v>
      </c>
      <c r="D22" s="393">
        <v>266.80916999999999</v>
      </c>
      <c r="E22" s="394">
        <v>1.024969476609066E-2</v>
      </c>
      <c r="F22" s="393">
        <v>260.13893999999999</v>
      </c>
      <c r="G22" s="394">
        <v>9.4910830539224906E-3</v>
      </c>
      <c r="H22" s="393">
        <v>933.83208999999999</v>
      </c>
      <c r="I22" s="394">
        <v>9.596488363021901E-3</v>
      </c>
      <c r="J22" s="393">
        <v>233.14323999999999</v>
      </c>
      <c r="K22" s="394">
        <v>3.3208746334075057E-2</v>
      </c>
      <c r="L22" s="393">
        <v>1700.9084499999999</v>
      </c>
      <c r="M22" s="394">
        <v>9.6079256722180553E-3</v>
      </c>
      <c r="N22" s="393">
        <v>1000.5343800000001</v>
      </c>
      <c r="O22" s="394">
        <v>9.769433777691067E-3</v>
      </c>
      <c r="P22" s="393">
        <v>374.96277000000003</v>
      </c>
      <c r="Q22" s="394">
        <v>1.3353296744354979E-2</v>
      </c>
      <c r="R22" s="393">
        <v>10075.30665</v>
      </c>
      <c r="S22" s="394">
        <v>0.12182015689738361</v>
      </c>
      <c r="T22" s="393">
        <v>1266.6728400000002</v>
      </c>
      <c r="U22" s="394">
        <v>2.8447606810337447E-2</v>
      </c>
      <c r="V22" s="393">
        <v>729.31330000000003</v>
      </c>
      <c r="W22" s="394">
        <v>1.3179297863134676E-2</v>
      </c>
      <c r="X22" s="393">
        <v>6156.6916600000004</v>
      </c>
      <c r="Y22" s="394">
        <v>0.10348824367370461</v>
      </c>
      <c r="Z22" s="393">
        <v>30369.755840000002</v>
      </c>
      <c r="AA22" s="394">
        <v>0.12030826582917155</v>
      </c>
      <c r="AB22" s="393">
        <v>24244.034379999997</v>
      </c>
      <c r="AC22" s="394">
        <v>0.12527874364019081</v>
      </c>
      <c r="AD22" s="393">
        <v>1214.53783</v>
      </c>
      <c r="AE22" s="394">
        <v>3.1098130906073013E-2</v>
      </c>
      <c r="AF22" s="393">
        <v>36.382019999999997</v>
      </c>
      <c r="AG22" s="394">
        <v>1.2385730954019679E-2</v>
      </c>
      <c r="AH22" s="393">
        <v>35.535969999999999</v>
      </c>
      <c r="AI22" s="394">
        <v>1.9609802673600411E-2</v>
      </c>
      <c r="AJ22" s="393">
        <v>1433.4220500000001</v>
      </c>
      <c r="AK22" s="394">
        <v>2.4195311658772641E-2</v>
      </c>
      <c r="AL22" s="393">
        <v>1224.14248</v>
      </c>
      <c r="AM22" s="394">
        <v>2.8796823769890418E-2</v>
      </c>
      <c r="AN22" s="393">
        <v>2100.3540800000001</v>
      </c>
      <c r="AO22" s="394">
        <v>3.6483139711681892E-2</v>
      </c>
      <c r="AP22" s="393">
        <v>83909.946849999993</v>
      </c>
      <c r="AQ22" s="394">
        <v>6.0694466100318645E-2</v>
      </c>
    </row>
    <row r="23" spans="1:43" ht="19.5">
      <c r="A23" s="377" t="s">
        <v>445</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454</v>
      </c>
      <c r="B24" s="393">
        <v>0</v>
      </c>
      <c r="C24" s="394">
        <v>0</v>
      </c>
      <c r="D24" s="393">
        <v>0</v>
      </c>
      <c r="E24" s="394">
        <v>0</v>
      </c>
      <c r="F24" s="393">
        <v>0</v>
      </c>
      <c r="G24" s="394">
        <v>0</v>
      </c>
      <c r="H24" s="393">
        <v>0</v>
      </c>
      <c r="I24" s="394">
        <v>0</v>
      </c>
      <c r="J24" s="393">
        <v>0</v>
      </c>
      <c r="K24" s="394">
        <v>0</v>
      </c>
      <c r="L24" s="393">
        <v>0</v>
      </c>
      <c r="M24" s="394">
        <v>0</v>
      </c>
      <c r="N24" s="393">
        <v>0</v>
      </c>
      <c r="O24" s="394">
        <v>0</v>
      </c>
      <c r="P24" s="393">
        <v>0</v>
      </c>
      <c r="Q24" s="394">
        <v>0</v>
      </c>
      <c r="R24" s="393">
        <v>0</v>
      </c>
      <c r="S24" s="394">
        <v>0</v>
      </c>
      <c r="T24" s="393">
        <v>0</v>
      </c>
      <c r="U24" s="394">
        <v>0</v>
      </c>
      <c r="V24" s="393">
        <v>0</v>
      </c>
      <c r="W24" s="394">
        <v>0</v>
      </c>
      <c r="X24" s="393">
        <v>0</v>
      </c>
      <c r="Y24" s="394">
        <v>0</v>
      </c>
      <c r="Z24" s="393">
        <v>0</v>
      </c>
      <c r="AA24" s="394">
        <v>0</v>
      </c>
      <c r="AB24" s="393">
        <v>0</v>
      </c>
      <c r="AC24" s="394">
        <v>0</v>
      </c>
      <c r="AD24" s="393">
        <v>0</v>
      </c>
      <c r="AE24" s="394">
        <v>0</v>
      </c>
      <c r="AF24" s="393">
        <v>0</v>
      </c>
      <c r="AG24" s="394">
        <v>0</v>
      </c>
      <c r="AH24" s="393">
        <v>0</v>
      </c>
      <c r="AI24" s="394">
        <v>0</v>
      </c>
      <c r="AJ24" s="393">
        <v>0</v>
      </c>
      <c r="AK24" s="394">
        <v>0</v>
      </c>
      <c r="AL24" s="393">
        <v>0</v>
      </c>
      <c r="AM24" s="394">
        <v>0</v>
      </c>
      <c r="AN24" s="393">
        <v>0</v>
      </c>
      <c r="AO24" s="394">
        <v>0</v>
      </c>
      <c r="AP24" s="393">
        <v>0</v>
      </c>
      <c r="AQ24" s="394">
        <v>0</v>
      </c>
    </row>
    <row r="25" spans="1:43" ht="19.5">
      <c r="A25" s="378" t="s">
        <v>447</v>
      </c>
      <c r="B25" s="393">
        <v>0</v>
      </c>
      <c r="C25" s="394">
        <v>0</v>
      </c>
      <c r="D25" s="393">
        <v>0</v>
      </c>
      <c r="E25" s="394">
        <v>0</v>
      </c>
      <c r="F25" s="393">
        <v>0</v>
      </c>
      <c r="G25" s="394">
        <v>0</v>
      </c>
      <c r="H25" s="393">
        <v>0</v>
      </c>
      <c r="I25" s="394">
        <v>0</v>
      </c>
      <c r="J25" s="393">
        <v>0</v>
      </c>
      <c r="K25" s="394">
        <v>0</v>
      </c>
      <c r="L25" s="393">
        <v>0</v>
      </c>
      <c r="M25" s="394">
        <v>0</v>
      </c>
      <c r="N25" s="393">
        <v>0</v>
      </c>
      <c r="O25" s="394">
        <v>0</v>
      </c>
      <c r="P25" s="393">
        <v>0</v>
      </c>
      <c r="Q25" s="394">
        <v>0</v>
      </c>
      <c r="R25" s="393">
        <v>0</v>
      </c>
      <c r="S25" s="394">
        <v>0</v>
      </c>
      <c r="T25" s="393">
        <v>0</v>
      </c>
      <c r="U25" s="394">
        <v>0</v>
      </c>
      <c r="V25" s="393">
        <v>0</v>
      </c>
      <c r="W25" s="394">
        <v>0</v>
      </c>
      <c r="X25" s="393">
        <v>0</v>
      </c>
      <c r="Y25" s="394">
        <v>0</v>
      </c>
      <c r="Z25" s="393">
        <v>0</v>
      </c>
      <c r="AA25" s="394">
        <v>0</v>
      </c>
      <c r="AB25" s="393">
        <v>0</v>
      </c>
      <c r="AC25" s="394">
        <v>0</v>
      </c>
      <c r="AD25" s="393">
        <v>0</v>
      </c>
      <c r="AE25" s="394">
        <v>0</v>
      </c>
      <c r="AF25" s="393">
        <v>0</v>
      </c>
      <c r="AG25" s="394">
        <v>0</v>
      </c>
      <c r="AH25" s="393">
        <v>0</v>
      </c>
      <c r="AI25" s="394">
        <v>0</v>
      </c>
      <c r="AJ25" s="393">
        <v>0</v>
      </c>
      <c r="AK25" s="394">
        <v>0</v>
      </c>
      <c r="AL25" s="393">
        <v>0</v>
      </c>
      <c r="AM25" s="394">
        <v>0</v>
      </c>
      <c r="AN25" s="393">
        <v>0</v>
      </c>
      <c r="AO25" s="394">
        <v>0</v>
      </c>
      <c r="AP25" s="393">
        <v>0</v>
      </c>
      <c r="AQ25" s="394">
        <v>0</v>
      </c>
    </row>
    <row r="26" spans="1:43" ht="39">
      <c r="A26" s="378" t="s">
        <v>455</v>
      </c>
      <c r="B26" s="393">
        <v>2351.2400499999999</v>
      </c>
      <c r="C26" s="394">
        <v>9.023727950553613E-2</v>
      </c>
      <c r="D26" s="393">
        <v>2091.7472699999998</v>
      </c>
      <c r="E26" s="394">
        <v>8.0356200071022399E-2</v>
      </c>
      <c r="F26" s="393">
        <v>1809.72696</v>
      </c>
      <c r="G26" s="394">
        <v>6.602728865691028E-2</v>
      </c>
      <c r="H26" s="393">
        <v>7295.9456500000006</v>
      </c>
      <c r="I26" s="394">
        <v>7.4976495536221363E-2</v>
      </c>
      <c r="J26" s="393">
        <v>150.67773</v>
      </c>
      <c r="K26" s="394">
        <v>2.1462421615845485E-2</v>
      </c>
      <c r="L26" s="393">
        <v>16799.937719999998</v>
      </c>
      <c r="M26" s="394">
        <v>9.4897848800535076E-2</v>
      </c>
      <c r="N26" s="393">
        <v>8275.3959900000009</v>
      </c>
      <c r="O26" s="394">
        <v>8.0802753732935398E-2</v>
      </c>
      <c r="P26" s="393">
        <v>3625.6079100000002</v>
      </c>
      <c r="Q26" s="394">
        <v>0.12911633413874837</v>
      </c>
      <c r="R26" s="393">
        <v>19732.674449999999</v>
      </c>
      <c r="S26" s="394">
        <v>0.23858703074848772</v>
      </c>
      <c r="T26" s="393">
        <v>7151.4659800000009</v>
      </c>
      <c r="U26" s="394">
        <v>0.16061139537541877</v>
      </c>
      <c r="V26" s="393">
        <v>9996.7580099999996</v>
      </c>
      <c r="W26" s="394">
        <v>0.18064973102707363</v>
      </c>
      <c r="X26" s="393">
        <v>13849.0128</v>
      </c>
      <c r="Y26" s="394">
        <v>0.23278898642889875</v>
      </c>
      <c r="Z26" s="393">
        <v>59861.308950000006</v>
      </c>
      <c r="AA26" s="394">
        <v>0.23713757555315157</v>
      </c>
      <c r="AB26" s="393">
        <v>45606.53009</v>
      </c>
      <c r="AC26" s="394">
        <v>0.23566741004859765</v>
      </c>
      <c r="AD26" s="393">
        <v>6074.0915700000005</v>
      </c>
      <c r="AE26" s="394">
        <v>0.15552656336718187</v>
      </c>
      <c r="AF26" s="393">
        <v>528.11469999999997</v>
      </c>
      <c r="AG26" s="394">
        <v>0.17978898882092903</v>
      </c>
      <c r="AH26" s="393">
        <v>103.73231</v>
      </c>
      <c r="AI26" s="394">
        <v>5.7242566615650192E-2</v>
      </c>
      <c r="AJ26" s="393">
        <v>3950.0390200000002</v>
      </c>
      <c r="AK26" s="394">
        <v>6.6674309323770248E-2</v>
      </c>
      <c r="AL26" s="393">
        <v>6578.7084999999997</v>
      </c>
      <c r="AM26" s="394">
        <v>0.15475805504926202</v>
      </c>
      <c r="AN26" s="393">
        <v>7706.3957300000002</v>
      </c>
      <c r="AO26" s="394">
        <v>0.13386005472520079</v>
      </c>
      <c r="AP26" s="393">
        <v>223539.11138999998</v>
      </c>
      <c r="AQ26" s="394">
        <v>0.16169223706707314</v>
      </c>
    </row>
    <row r="27" spans="1:43" ht="19.5">
      <c r="A27" s="379" t="s">
        <v>449</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450</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456</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457</v>
      </c>
      <c r="B30" s="391">
        <v>26136.282510000001</v>
      </c>
      <c r="C30" s="392">
        <v>1.0030736887501239</v>
      </c>
      <c r="D30" s="391">
        <v>26126.944030000002</v>
      </c>
      <c r="E30" s="392">
        <v>1.0036881471436483</v>
      </c>
      <c r="F30" s="391">
        <v>27513.737670000002</v>
      </c>
      <c r="G30" s="392">
        <v>1.0038296048634852</v>
      </c>
      <c r="H30" s="391">
        <v>97670.322230000005</v>
      </c>
      <c r="I30" s="392">
        <v>1.0037051850432708</v>
      </c>
      <c r="J30" s="391">
        <v>7140.3201600000002</v>
      </c>
      <c r="K30" s="392">
        <v>1.0170617897285903</v>
      </c>
      <c r="L30" s="391">
        <v>177617.73222999999</v>
      </c>
      <c r="M30" s="392">
        <v>1.0033097133086555</v>
      </c>
      <c r="N30" s="391">
        <v>102853.00629</v>
      </c>
      <c r="O30" s="392">
        <v>1.0042789671921095</v>
      </c>
      <c r="P30" s="391">
        <v>28123.977480000001</v>
      </c>
      <c r="Q30" s="392">
        <v>1.0015602800299259</v>
      </c>
      <c r="R30" s="391">
        <v>82865.974349999989</v>
      </c>
      <c r="S30" s="392">
        <v>1.001929404974643</v>
      </c>
      <c r="T30" s="391">
        <v>44595.889840000003</v>
      </c>
      <c r="U30" s="392">
        <v>1.0015580183478494</v>
      </c>
      <c r="V30" s="391">
        <v>55453.287700000001</v>
      </c>
      <c r="W30" s="392">
        <v>1.0020870263690549</v>
      </c>
      <c r="X30" s="391">
        <v>59595.380929999999</v>
      </c>
      <c r="Y30" s="392">
        <v>1.0017427612269101</v>
      </c>
      <c r="Z30" s="391">
        <v>252720.96909</v>
      </c>
      <c r="AA30" s="392">
        <v>1.0011414543491293</v>
      </c>
      <c r="AB30" s="391">
        <v>193806.2524</v>
      </c>
      <c r="AC30" s="392">
        <v>1.0014753910065077</v>
      </c>
      <c r="AD30" s="391">
        <v>39136.334649999997</v>
      </c>
      <c r="AE30" s="392">
        <v>1.0020822967116481</v>
      </c>
      <c r="AF30" s="391">
        <v>2940.5018599999999</v>
      </c>
      <c r="AG30" s="392">
        <v>1.0010512035273038</v>
      </c>
      <c r="AH30" s="391">
        <v>1813.8119199999999</v>
      </c>
      <c r="AI30" s="392">
        <v>1.0009152371026961</v>
      </c>
      <c r="AJ30" s="391">
        <v>59371.582409999995</v>
      </c>
      <c r="AK30" s="392">
        <v>1.0021569991088484</v>
      </c>
      <c r="AL30" s="391">
        <v>42628.546049999997</v>
      </c>
      <c r="AM30" s="392">
        <v>1.0027972627569532</v>
      </c>
      <c r="AN30" s="391">
        <v>57740.504119999998</v>
      </c>
      <c r="AO30" s="392">
        <v>1.0029522635692472</v>
      </c>
      <c r="AP30" s="391">
        <v>1385851.3579199999</v>
      </c>
      <c r="AQ30" s="392">
        <v>1.0024259509271278</v>
      </c>
    </row>
    <row r="31" spans="1:43" ht="19.5">
      <c r="A31" s="377" t="s">
        <v>458</v>
      </c>
      <c r="B31" s="393">
        <v>80.088630000000009</v>
      </c>
      <c r="C31" s="394">
        <v>3.0736887501237771E-3</v>
      </c>
      <c r="D31" s="393">
        <v>96.005929999999992</v>
      </c>
      <c r="E31" s="394">
        <v>3.6881471436482722E-3</v>
      </c>
      <c r="F31" s="393">
        <v>104.96477</v>
      </c>
      <c r="G31" s="394">
        <v>3.8296048634851509E-3</v>
      </c>
      <c r="H31" s="393">
        <v>360.55071000000004</v>
      </c>
      <c r="I31" s="394">
        <v>3.7051850432707712E-3</v>
      </c>
      <c r="J31" s="393">
        <v>119.78292999999999</v>
      </c>
      <c r="K31" s="394">
        <v>1.7061789728590324E-2</v>
      </c>
      <c r="L31" s="393">
        <v>585.92453</v>
      </c>
      <c r="M31" s="394">
        <v>3.3097133086553241E-3</v>
      </c>
      <c r="N31" s="393">
        <v>438.22946999999999</v>
      </c>
      <c r="O31" s="394">
        <v>4.2789671921095338E-3</v>
      </c>
      <c r="P31" s="393">
        <v>43.812919999999998</v>
      </c>
      <c r="Q31" s="394">
        <v>1.5602800299258646E-3</v>
      </c>
      <c r="R31" s="393">
        <v>159.57414</v>
      </c>
      <c r="S31" s="394">
        <v>1.9294049746431349E-3</v>
      </c>
      <c r="T31" s="393">
        <v>69.373130000000003</v>
      </c>
      <c r="U31" s="394">
        <v>1.5580183478493348E-3</v>
      </c>
      <c r="V31" s="393">
        <v>115.49144</v>
      </c>
      <c r="W31" s="394">
        <v>2.0870263690547625E-3</v>
      </c>
      <c r="X31" s="393">
        <v>103.67983</v>
      </c>
      <c r="Y31" s="394">
        <v>1.7427612269100168E-3</v>
      </c>
      <c r="Z31" s="393">
        <v>288.14054999999996</v>
      </c>
      <c r="AA31" s="394">
        <v>1.1414543491293241E-3</v>
      </c>
      <c r="AB31" s="393">
        <v>285.51875000000001</v>
      </c>
      <c r="AC31" s="394">
        <v>1.4753910065077929E-3</v>
      </c>
      <c r="AD31" s="393">
        <v>81.324119999999994</v>
      </c>
      <c r="AE31" s="394">
        <v>2.0822967116480764E-3</v>
      </c>
      <c r="AF31" s="393">
        <v>3.0878200000000002</v>
      </c>
      <c r="AG31" s="394">
        <v>1.0512035273039003E-3</v>
      </c>
      <c r="AH31" s="393">
        <v>1.65855</v>
      </c>
      <c r="AI31" s="394">
        <v>9.1523710269622474E-4</v>
      </c>
      <c r="AJ31" s="393">
        <v>127.78881</v>
      </c>
      <c r="AK31" s="394">
        <v>2.1569991088484244E-3</v>
      </c>
      <c r="AL31" s="393">
        <v>118.91061999999999</v>
      </c>
      <c r="AM31" s="394">
        <v>2.7972627569532648E-3</v>
      </c>
      <c r="AN31" s="393">
        <v>169.96341000000001</v>
      </c>
      <c r="AO31" s="394">
        <v>2.9522635692472727E-3</v>
      </c>
      <c r="AP31" s="393">
        <v>3353.8710600000009</v>
      </c>
      <c r="AQ31" s="394">
        <v>2.4259509271278941E-3</v>
      </c>
    </row>
    <row r="32" spans="1:43" ht="22.5" customHeight="1">
      <c r="A32" s="721" t="s">
        <v>459</v>
      </c>
      <c r="B32" s="722">
        <v>26056.193879999999</v>
      </c>
      <c r="C32" s="723">
        <v>1</v>
      </c>
      <c r="D32" s="722">
        <v>26030.938100000003</v>
      </c>
      <c r="E32" s="723">
        <v>1</v>
      </c>
      <c r="F32" s="722">
        <v>27408.7729</v>
      </c>
      <c r="G32" s="723">
        <v>1</v>
      </c>
      <c r="H32" s="722">
        <v>97309.771519999995</v>
      </c>
      <c r="I32" s="723">
        <v>1</v>
      </c>
      <c r="J32" s="722">
        <v>7020.5372300000008</v>
      </c>
      <c r="K32" s="723">
        <v>1</v>
      </c>
      <c r="L32" s="722">
        <v>177031.80769999998</v>
      </c>
      <c r="M32" s="723">
        <v>1</v>
      </c>
      <c r="N32" s="722">
        <v>102414.77682</v>
      </c>
      <c r="O32" s="723">
        <v>1</v>
      </c>
      <c r="P32" s="722">
        <v>28080.164559999997</v>
      </c>
      <c r="Q32" s="723">
        <v>1</v>
      </c>
      <c r="R32" s="722">
        <v>82706.400209999993</v>
      </c>
      <c r="S32" s="723">
        <v>1</v>
      </c>
      <c r="T32" s="722">
        <v>44526.516710000004</v>
      </c>
      <c r="U32" s="723">
        <v>1</v>
      </c>
      <c r="V32" s="722">
        <v>55337.796259999996</v>
      </c>
      <c r="W32" s="723">
        <v>1</v>
      </c>
      <c r="X32" s="722">
        <v>59491.701099999998</v>
      </c>
      <c r="Y32" s="723">
        <v>1</v>
      </c>
      <c r="Z32" s="722">
        <v>252432.82853999999</v>
      </c>
      <c r="AA32" s="723">
        <v>1</v>
      </c>
      <c r="AB32" s="722">
        <v>193520.73365000001</v>
      </c>
      <c r="AC32" s="723">
        <v>1</v>
      </c>
      <c r="AD32" s="722">
        <v>39055.01053</v>
      </c>
      <c r="AE32" s="723">
        <v>1</v>
      </c>
      <c r="AF32" s="722">
        <v>2937.4140400000001</v>
      </c>
      <c r="AG32" s="723">
        <v>1</v>
      </c>
      <c r="AH32" s="722">
        <v>1812.1533700000002</v>
      </c>
      <c r="AI32" s="723">
        <v>1</v>
      </c>
      <c r="AJ32" s="722">
        <v>59243.793600000005</v>
      </c>
      <c r="AK32" s="723">
        <v>1</v>
      </c>
      <c r="AL32" s="722">
        <v>42509.635430000002</v>
      </c>
      <c r="AM32" s="723">
        <v>1</v>
      </c>
      <c r="AN32" s="722">
        <v>57570.540710000001</v>
      </c>
      <c r="AO32" s="723">
        <v>1</v>
      </c>
      <c r="AP32" s="722">
        <v>1382497.4868600001</v>
      </c>
      <c r="AQ32" s="723">
        <v>1</v>
      </c>
    </row>
    <row r="33" spans="1:43" ht="19.5">
      <c r="A33" s="379" t="s">
        <v>460</v>
      </c>
      <c r="B33" s="393">
        <v>36.296289999999999</v>
      </c>
      <c r="C33" s="394">
        <v>1.3930004576708345E-3</v>
      </c>
      <c r="D33" s="393">
        <v>56.45082</v>
      </c>
      <c r="E33" s="394">
        <v>2.1686049032554841E-3</v>
      </c>
      <c r="F33" s="393">
        <v>63.386900000000004</v>
      </c>
      <c r="G33" s="394">
        <v>2.3126500493570075E-3</v>
      </c>
      <c r="H33" s="393">
        <v>213.74365</v>
      </c>
      <c r="I33" s="394">
        <v>2.1965281251952119E-3</v>
      </c>
      <c r="J33" s="393">
        <v>4.8564699999999998</v>
      </c>
      <c r="K33" s="394">
        <v>6.9175190457611171E-4</v>
      </c>
      <c r="L33" s="393">
        <v>328.08916999999997</v>
      </c>
      <c r="M33" s="394">
        <v>1.8532780874947819E-3</v>
      </c>
      <c r="N33" s="393">
        <v>246.69705999999999</v>
      </c>
      <c r="O33" s="394">
        <v>2.408803374473828E-3</v>
      </c>
      <c r="P33" s="393">
        <v>1.1437999999999999</v>
      </c>
      <c r="Q33" s="394">
        <v>4.0733379519767316E-5</v>
      </c>
      <c r="R33" s="393">
        <v>0</v>
      </c>
      <c r="S33" s="394">
        <v>0</v>
      </c>
      <c r="T33" s="393">
        <v>17.057400000000001</v>
      </c>
      <c r="U33" s="394">
        <v>3.8308408697438392E-4</v>
      </c>
      <c r="V33" s="393">
        <v>1.2418399999999998</v>
      </c>
      <c r="W33" s="394">
        <v>2.2441081574071341E-5</v>
      </c>
      <c r="X33" s="393">
        <v>0</v>
      </c>
      <c r="Y33" s="394">
        <v>0</v>
      </c>
      <c r="Z33" s="393">
        <v>0</v>
      </c>
      <c r="AA33" s="394">
        <v>0</v>
      </c>
      <c r="AB33" s="393">
        <v>0</v>
      </c>
      <c r="AC33" s="394">
        <v>0</v>
      </c>
      <c r="AD33" s="393">
        <v>18.478849999999998</v>
      </c>
      <c r="AE33" s="394">
        <v>4.7314927711530175E-4</v>
      </c>
      <c r="AF33" s="393">
        <v>0</v>
      </c>
      <c r="AG33" s="394">
        <v>0</v>
      </c>
      <c r="AH33" s="393">
        <v>0</v>
      </c>
      <c r="AI33" s="394">
        <v>0</v>
      </c>
      <c r="AJ33" s="393">
        <v>49.482900000000001</v>
      </c>
      <c r="AK33" s="394">
        <v>8.3524192144238379E-4</v>
      </c>
      <c r="AL33" s="393">
        <v>67.991399999999999</v>
      </c>
      <c r="AM33" s="394">
        <v>1.5994350295466648E-3</v>
      </c>
      <c r="AN33" s="393">
        <v>28.428999999999998</v>
      </c>
      <c r="AO33" s="394">
        <v>4.9381158574148811E-4</v>
      </c>
      <c r="AP33" s="393">
        <v>1133.34555</v>
      </c>
      <c r="AQ33" s="394">
        <v>8.1978127321888535E-4</v>
      </c>
    </row>
    <row r="34" spans="1:43" ht="28.5">
      <c r="A34" s="379" t="s">
        <v>461</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560</v>
      </c>
    </row>
    <row r="36" spans="1:43" ht="12.75" customHeight="1"/>
    <row r="37" spans="1:43">
      <c r="A37" s="628" t="s">
        <v>83</v>
      </c>
      <c r="AQ37" s="25" t="s">
        <v>1059</v>
      </c>
    </row>
    <row r="39" spans="1:43" ht="12.75" customHeight="1"/>
    <row r="51" spans="1:1">
      <c r="A51" s="34"/>
    </row>
    <row r="52" spans="1:1">
      <c r="A52" s="54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topLeftCell="A4" zoomScaleNormal="100" workbookViewId="0">
      <selection activeCell="A4" sqref="A4"/>
    </sheetView>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1521</v>
      </c>
      <c r="B1" s="608"/>
      <c r="C1" s="608"/>
      <c r="D1" s="608"/>
      <c r="E1" s="608"/>
      <c r="F1" s="608"/>
      <c r="G1" s="562"/>
      <c r="H1" s="562"/>
      <c r="I1" s="562"/>
    </row>
    <row r="2" spans="1:9">
      <c r="A2" s="610" t="s">
        <v>1522</v>
      </c>
      <c r="B2" s="608"/>
      <c r="C2" s="608"/>
      <c r="D2" s="608"/>
      <c r="E2" s="608"/>
      <c r="F2" s="608"/>
      <c r="G2" s="562"/>
      <c r="H2" s="562"/>
      <c r="I2" s="562"/>
    </row>
    <row r="4" spans="1:9">
      <c r="A4" s="59" t="s">
        <v>85</v>
      </c>
      <c r="I4" s="60"/>
    </row>
    <row r="5" spans="1:9">
      <c r="A5" s="561" t="s">
        <v>86</v>
      </c>
      <c r="I5" s="61"/>
    </row>
    <row r="7" spans="1:9" ht="26.25" customHeight="1">
      <c r="A7" s="1127" t="s">
        <v>691</v>
      </c>
      <c r="B7" s="1127"/>
      <c r="C7" s="1127"/>
      <c r="D7" s="59"/>
      <c r="E7" s="1127" t="s">
        <v>693</v>
      </c>
      <c r="F7" s="1127"/>
      <c r="G7" s="1127"/>
      <c r="I7" s="59"/>
    </row>
    <row r="8" spans="1:9" ht="27.75" customHeight="1">
      <c r="A8" s="1128" t="s">
        <v>692</v>
      </c>
      <c r="B8" s="1128"/>
      <c r="C8" s="1128"/>
      <c r="E8" s="1128" t="s">
        <v>694</v>
      </c>
      <c r="F8" s="1128"/>
      <c r="G8" s="1128"/>
      <c r="H8" s="563"/>
    </row>
    <row r="9" spans="1:9">
      <c r="B9" s="562"/>
    </row>
    <row r="10" spans="1:9" ht="26.25" customHeight="1">
      <c r="A10" s="141" t="s">
        <v>556</v>
      </c>
      <c r="B10" s="141" t="s">
        <v>557</v>
      </c>
      <c r="C10" s="141" t="s">
        <v>558</v>
      </c>
      <c r="E10" s="141" t="s">
        <v>559</v>
      </c>
      <c r="F10" s="141" t="s">
        <v>557</v>
      </c>
      <c r="G10" s="141" t="s">
        <v>558</v>
      </c>
    </row>
    <row r="11" spans="1:9">
      <c r="A11" s="81" t="s">
        <v>231</v>
      </c>
      <c r="B11" s="82">
        <v>251</v>
      </c>
      <c r="C11" s="82">
        <v>249</v>
      </c>
      <c r="E11" s="83" t="s">
        <v>1189</v>
      </c>
      <c r="F11" s="82">
        <v>4427</v>
      </c>
      <c r="G11" s="82">
        <v>4419</v>
      </c>
    </row>
    <row r="12" spans="1:9">
      <c r="A12" s="81" t="s">
        <v>239</v>
      </c>
      <c r="B12" s="183">
        <v>347</v>
      </c>
      <c r="C12" s="82">
        <v>343</v>
      </c>
      <c r="E12" s="83" t="s">
        <v>1223</v>
      </c>
      <c r="F12" s="82">
        <v>5194</v>
      </c>
      <c r="G12" s="82">
        <v>5186</v>
      </c>
    </row>
    <row r="13" spans="1:9">
      <c r="A13" s="81" t="s">
        <v>913</v>
      </c>
      <c r="B13" s="82">
        <v>1521</v>
      </c>
      <c r="C13" s="82">
        <v>1513</v>
      </c>
      <c r="E13" s="83" t="s">
        <v>1455</v>
      </c>
      <c r="F13" s="82">
        <v>5769</v>
      </c>
      <c r="G13" s="82">
        <v>5761</v>
      </c>
    </row>
    <row r="14" spans="1:9">
      <c r="A14" s="81" t="s">
        <v>1188</v>
      </c>
      <c r="B14" s="82">
        <v>4427</v>
      </c>
      <c r="C14" s="82">
        <v>4419</v>
      </c>
      <c r="E14" s="83" t="s">
        <v>1493</v>
      </c>
      <c r="F14" s="82">
        <v>6954</v>
      </c>
      <c r="G14" s="82">
        <v>6947</v>
      </c>
    </row>
    <row r="15" spans="1:9">
      <c r="A15" s="81" t="s">
        <v>1586</v>
      </c>
      <c r="B15" s="82">
        <v>7820</v>
      </c>
      <c r="C15" s="82">
        <v>7813</v>
      </c>
      <c r="E15" s="83" t="s">
        <v>1587</v>
      </c>
      <c r="F15" s="82">
        <v>7820</v>
      </c>
      <c r="G15" s="82">
        <v>7813</v>
      </c>
    </row>
    <row r="16" spans="1:9" ht="15">
      <c r="A16" s="34" t="s">
        <v>560</v>
      </c>
      <c r="E16" s="34" t="s">
        <v>555</v>
      </c>
      <c r="F16"/>
      <c r="G16"/>
    </row>
    <row r="17" spans="1:9">
      <c r="A17" s="34"/>
    </row>
    <row r="18" spans="1:9">
      <c r="A18" s="924"/>
    </row>
    <row r="19" spans="1:9">
      <c r="A19" s="925"/>
    </row>
    <row r="21" spans="1:9">
      <c r="A21" s="59" t="s">
        <v>87</v>
      </c>
    </row>
    <row r="22" spans="1:9">
      <c r="A22" s="561" t="s">
        <v>88</v>
      </c>
    </row>
    <row r="23" spans="1:9">
      <c r="E23" s="34"/>
    </row>
    <row r="24" spans="1:9" ht="29.25" customHeight="1">
      <c r="A24" s="1127" t="s">
        <v>695</v>
      </c>
      <c r="B24" s="1127"/>
      <c r="C24" s="1127"/>
      <c r="E24" s="1127" t="s">
        <v>697</v>
      </c>
      <c r="F24" s="1127"/>
      <c r="G24" s="1127"/>
    </row>
    <row r="25" spans="1:9" ht="27" customHeight="1">
      <c r="A25" s="1128" t="s">
        <v>696</v>
      </c>
      <c r="B25" s="1128"/>
      <c r="C25" s="1128"/>
      <c r="E25" s="1128" t="s">
        <v>698</v>
      </c>
      <c r="F25" s="1128"/>
      <c r="G25" s="1128"/>
      <c r="H25" s="1129"/>
      <c r="I25" s="1129"/>
    </row>
    <row r="26" spans="1:9">
      <c r="H26" s="75"/>
      <c r="I26" s="76"/>
    </row>
    <row r="27" spans="1:9" ht="25.5" customHeight="1">
      <c r="A27" s="141" t="s">
        <v>556</v>
      </c>
      <c r="B27" s="141" t="s">
        <v>557</v>
      </c>
      <c r="C27" s="141" t="s">
        <v>558</v>
      </c>
      <c r="E27" s="141" t="s">
        <v>559</v>
      </c>
      <c r="F27" s="141" t="s">
        <v>557</v>
      </c>
      <c r="G27" s="141" t="s">
        <v>558</v>
      </c>
    </row>
    <row r="28" spans="1:9">
      <c r="A28" s="81" t="s">
        <v>231</v>
      </c>
      <c r="B28" s="82">
        <v>11521</v>
      </c>
      <c r="C28" s="82">
        <v>11909</v>
      </c>
      <c r="E28" s="83" t="s">
        <v>1189</v>
      </c>
      <c r="F28" s="82">
        <v>6273</v>
      </c>
      <c r="G28" s="82">
        <v>6390</v>
      </c>
    </row>
    <row r="29" spans="1:9">
      <c r="A29" s="81" t="s">
        <v>239</v>
      </c>
      <c r="B29" s="82">
        <v>10024</v>
      </c>
      <c r="C29" s="82">
        <v>10317</v>
      </c>
      <c r="E29" s="83" t="s">
        <v>1223</v>
      </c>
      <c r="F29" s="82">
        <v>6043</v>
      </c>
      <c r="G29" s="82">
        <v>6164</v>
      </c>
    </row>
    <row r="30" spans="1:9">
      <c r="A30" s="81" t="s">
        <v>913</v>
      </c>
      <c r="B30" s="82">
        <v>7714</v>
      </c>
      <c r="C30" s="82">
        <v>7908</v>
      </c>
      <c r="E30" s="83" t="s">
        <v>1455</v>
      </c>
      <c r="F30" s="82">
        <v>5867</v>
      </c>
      <c r="G30" s="82">
        <v>5989</v>
      </c>
    </row>
    <row r="31" spans="1:9">
      <c r="A31" s="81" t="s">
        <v>1188</v>
      </c>
      <c r="B31" s="82">
        <v>6273</v>
      </c>
      <c r="C31" s="82">
        <v>6390</v>
      </c>
      <c r="E31" s="83" t="s">
        <v>1493</v>
      </c>
      <c r="F31" s="82">
        <v>5768</v>
      </c>
      <c r="G31" s="82">
        <v>5897</v>
      </c>
    </row>
    <row r="32" spans="1:9">
      <c r="A32" s="81" t="s">
        <v>1586</v>
      </c>
      <c r="B32" s="82">
        <v>5674</v>
      </c>
      <c r="C32" s="82">
        <v>5806</v>
      </c>
      <c r="E32" s="83" t="s">
        <v>1587</v>
      </c>
      <c r="F32" s="82">
        <v>5674</v>
      </c>
      <c r="G32" s="82">
        <v>5806</v>
      </c>
    </row>
    <row r="33" spans="1:9" ht="15">
      <c r="A33" s="34" t="s">
        <v>555</v>
      </c>
      <c r="E33" s="34" t="s">
        <v>555</v>
      </c>
      <c r="F33" s="267"/>
      <c r="G33" s="267"/>
    </row>
    <row r="35" spans="1:9">
      <c r="A35" s="924"/>
    </row>
    <row r="36" spans="1:9">
      <c r="A36" s="925"/>
    </row>
    <row r="37" spans="1:9">
      <c r="A37" s="628" t="s">
        <v>83</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1060</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997</v>
      </c>
      <c r="B1" s="292"/>
      <c r="C1" s="292"/>
      <c r="D1" s="292"/>
    </row>
    <row r="2" spans="1:4">
      <c r="A2" s="537" t="s">
        <v>998</v>
      </c>
      <c r="B2" s="292"/>
      <c r="C2" s="292"/>
      <c r="D2" s="292"/>
    </row>
    <row r="3" spans="1:4">
      <c r="A3" s="292"/>
      <c r="B3" s="292"/>
      <c r="C3" s="292"/>
      <c r="D3" s="292"/>
    </row>
    <row r="4" spans="1:4">
      <c r="A4" s="292"/>
      <c r="B4" s="292"/>
      <c r="C4" s="292"/>
      <c r="D4" s="868" t="s">
        <v>329</v>
      </c>
    </row>
    <row r="5" spans="1:4" ht="35.25" customHeight="1">
      <c r="A5" s="1130" t="s">
        <v>319</v>
      </c>
      <c r="B5" s="869" t="s">
        <v>999</v>
      </c>
      <c r="C5" s="1132" t="s">
        <v>358</v>
      </c>
      <c r="D5" s="1132"/>
    </row>
    <row r="6" spans="1:4" ht="22.5">
      <c r="A6" s="1131"/>
      <c r="B6" s="870" t="s">
        <v>1587</v>
      </c>
      <c r="C6" s="871" t="s">
        <v>359</v>
      </c>
      <c r="D6" s="871" t="s">
        <v>360</v>
      </c>
    </row>
    <row r="7" spans="1:4">
      <c r="A7" s="468" t="s">
        <v>1000</v>
      </c>
      <c r="B7" s="469">
        <v>5548.4098300000005</v>
      </c>
      <c r="C7" s="470">
        <v>1.8655436458983068</v>
      </c>
      <c r="D7" s="469">
        <v>3612.1595000000002</v>
      </c>
    </row>
    <row r="8" spans="1:4">
      <c r="A8" s="468" t="s">
        <v>1043</v>
      </c>
      <c r="B8" s="469">
        <v>11926.01215</v>
      </c>
      <c r="C8" s="470">
        <v>-4.040603477103126E-2</v>
      </c>
      <c r="D8" s="469">
        <v>-502.17370999999901</v>
      </c>
    </row>
    <row r="9" spans="1:4">
      <c r="A9" s="468" t="s">
        <v>1044</v>
      </c>
      <c r="B9" s="469">
        <v>1933747.56134</v>
      </c>
      <c r="C9" s="470">
        <v>0.46372420534602926</v>
      </c>
      <c r="D9" s="469">
        <v>612632.86344999983</v>
      </c>
    </row>
    <row r="10" spans="1:4">
      <c r="A10" s="468" t="s">
        <v>1001</v>
      </c>
      <c r="B10" s="469">
        <v>64.250820000000004</v>
      </c>
      <c r="C10" s="470">
        <v>9.3047141260190305</v>
      </c>
      <c r="D10" s="469">
        <v>58.015729999999998</v>
      </c>
    </row>
    <row r="11" spans="1:4">
      <c r="A11" s="468" t="s">
        <v>1002</v>
      </c>
      <c r="B11" s="469">
        <v>9635.0705599999983</v>
      </c>
      <c r="C11" s="470">
        <v>15.622682686042296</v>
      </c>
      <c r="D11" s="469">
        <v>9055.4366499999978</v>
      </c>
    </row>
    <row r="12" spans="1:4">
      <c r="A12" s="468" t="s">
        <v>1045</v>
      </c>
      <c r="B12" s="469">
        <v>111311.57196</v>
      </c>
      <c r="C12" s="470">
        <v>8.0784551023992068E-2</v>
      </c>
      <c r="D12" s="469">
        <v>8320.1183400000027</v>
      </c>
    </row>
    <row r="13" spans="1:4" ht="22.5">
      <c r="A13" s="471" t="s">
        <v>1046</v>
      </c>
      <c r="B13" s="469">
        <v>800.12324999999998</v>
      </c>
      <c r="C13" s="470">
        <v>2.2399771762570877</v>
      </c>
      <c r="D13" s="469">
        <v>553.16989000000001</v>
      </c>
    </row>
    <row r="14" spans="1:4">
      <c r="A14" s="872" t="s">
        <v>1003</v>
      </c>
      <c r="B14" s="873">
        <v>2073032.99991</v>
      </c>
      <c r="C14" s="874">
        <v>0.44030298644507598</v>
      </c>
      <c r="D14" s="873">
        <v>633729.58984999987</v>
      </c>
    </row>
    <row r="15" spans="1:4">
      <c r="A15" s="468" t="s">
        <v>1047</v>
      </c>
      <c r="B15" s="469">
        <v>955294.46333000006</v>
      </c>
      <c r="C15" s="470">
        <v>0.94393684770364827</v>
      </c>
      <c r="D15" s="469">
        <v>463871.88216000004</v>
      </c>
    </row>
    <row r="16" spans="1:4">
      <c r="A16" s="471" t="s">
        <v>1048</v>
      </c>
      <c r="B16" s="469">
        <v>103270.95726000001</v>
      </c>
      <c r="C16" s="470">
        <v>4.0505836440667832E-2</v>
      </c>
      <c r="D16" s="469">
        <v>4020.2335799999983</v>
      </c>
    </row>
    <row r="17" spans="1:4" ht="22.5">
      <c r="A17" s="471" t="s">
        <v>1050</v>
      </c>
      <c r="B17" s="469">
        <v>0</v>
      </c>
      <c r="C17" s="470">
        <v>0</v>
      </c>
      <c r="D17" s="469">
        <v>0</v>
      </c>
    </row>
    <row r="18" spans="1:4">
      <c r="A18" s="468" t="s">
        <v>1051</v>
      </c>
      <c r="B18" s="469">
        <v>0</v>
      </c>
      <c r="C18" s="470">
        <v>0</v>
      </c>
      <c r="D18" s="469">
        <v>0</v>
      </c>
    </row>
    <row r="19" spans="1:4">
      <c r="A19" s="468" t="s">
        <v>1052</v>
      </c>
      <c r="B19" s="469">
        <v>1800285.6279800001</v>
      </c>
      <c r="C19" s="470">
        <v>0.51146090032336244</v>
      </c>
      <c r="D19" s="469">
        <v>609195.85014000011</v>
      </c>
    </row>
    <row r="20" spans="1:4">
      <c r="A20" s="468" t="s">
        <v>1053</v>
      </c>
      <c r="B20" s="469">
        <v>17048.218860000001</v>
      </c>
      <c r="C20" s="470">
        <v>7.3620400523823543E-2</v>
      </c>
      <c r="D20" s="469">
        <v>1169.0320899999999</v>
      </c>
    </row>
    <row r="21" spans="1:4">
      <c r="A21" s="468" t="s">
        <v>1054</v>
      </c>
      <c r="B21" s="469">
        <v>5978.6118799999995</v>
      </c>
      <c r="C21" s="470">
        <v>2.1587554910008425E-2</v>
      </c>
      <c r="D21" s="469">
        <v>126.3363200000003</v>
      </c>
    </row>
    <row r="22" spans="1:4">
      <c r="A22" s="468" t="s">
        <v>1055</v>
      </c>
      <c r="B22" s="469">
        <v>70.432100000000005</v>
      </c>
      <c r="C22" s="470">
        <v>-0.94506233199679834</v>
      </c>
      <c r="D22" s="469">
        <v>-1211.60448</v>
      </c>
    </row>
    <row r="23" spans="1:4">
      <c r="A23" s="471" t="s">
        <v>1056</v>
      </c>
      <c r="B23" s="469">
        <v>4016.7979599999999</v>
      </c>
      <c r="C23" s="470">
        <v>-0.20423692622940731</v>
      </c>
      <c r="D23" s="469">
        <v>-1030.9330700000003</v>
      </c>
    </row>
    <row r="24" spans="1:4" ht="22.5">
      <c r="A24" s="471" t="s">
        <v>1057</v>
      </c>
      <c r="B24" s="469">
        <v>142362.35369999998</v>
      </c>
      <c r="C24" s="470">
        <v>0.17750518667612347</v>
      </c>
      <c r="D24" s="469">
        <v>21460.675039999991</v>
      </c>
    </row>
    <row r="25" spans="1:4">
      <c r="A25" s="872" t="s">
        <v>1004</v>
      </c>
      <c r="B25" s="873">
        <v>2073032.9997400003</v>
      </c>
      <c r="C25" s="874">
        <v>0.44030298626692177</v>
      </c>
      <c r="D25" s="873">
        <v>633729.5896200001</v>
      </c>
    </row>
    <row r="26" spans="1:4">
      <c r="A26" s="468" t="s">
        <v>1074</v>
      </c>
      <c r="B26" s="469">
        <v>955294.46333000006</v>
      </c>
      <c r="C26" s="470">
        <v>0.94393684770364827</v>
      </c>
      <c r="D26" s="469">
        <v>463871.88216000004</v>
      </c>
    </row>
    <row r="27" spans="1:4">
      <c r="A27" s="34" t="s">
        <v>560</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1063</v>
      </c>
      <c r="B31" s="878"/>
      <c r="C31" s="878"/>
      <c r="D31" s="876"/>
    </row>
    <row r="32" spans="1:4">
      <c r="A32" s="537" t="s">
        <v>1064</v>
      </c>
      <c r="B32" s="878"/>
      <c r="C32" s="878"/>
      <c r="D32" s="876"/>
    </row>
    <row r="33" spans="1:4">
      <c r="A33" s="877"/>
      <c r="B33" s="878"/>
      <c r="C33" s="878"/>
      <c r="D33" s="876"/>
    </row>
    <row r="34" spans="1:4">
      <c r="A34" s="879"/>
      <c r="B34" s="292"/>
      <c r="C34" s="292"/>
      <c r="D34" s="868" t="s">
        <v>329</v>
      </c>
    </row>
    <row r="35" spans="1:4" ht="40.5" customHeight="1">
      <c r="A35" s="1130" t="s">
        <v>319</v>
      </c>
      <c r="B35" s="869" t="s">
        <v>320</v>
      </c>
      <c r="C35" s="1132" t="s">
        <v>378</v>
      </c>
      <c r="D35" s="1132"/>
    </row>
    <row r="36" spans="1:4" ht="24">
      <c r="A36" s="1133"/>
      <c r="B36" s="870" t="s">
        <v>1588</v>
      </c>
      <c r="C36" s="871" t="s">
        <v>359</v>
      </c>
      <c r="D36" s="871" t="s">
        <v>360</v>
      </c>
    </row>
    <row r="37" spans="1:4" ht="45">
      <c r="A37" s="80" t="s">
        <v>1031</v>
      </c>
      <c r="B37" s="469">
        <v>865503.14729999995</v>
      </c>
      <c r="C37" s="470">
        <v>0.19618251175647775</v>
      </c>
      <c r="D37" s="469">
        <v>141948.72412999999</v>
      </c>
    </row>
    <row r="38" spans="1:4">
      <c r="A38" s="80" t="s">
        <v>1032</v>
      </c>
      <c r="B38" s="469">
        <v>174682.90885000004</v>
      </c>
      <c r="C38" s="470">
        <v>0.12717516714440461</v>
      </c>
      <c r="D38" s="469">
        <v>19708.851630000026</v>
      </c>
    </row>
    <row r="39" spans="1:4">
      <c r="A39" s="80" t="s">
        <v>1033</v>
      </c>
      <c r="B39" s="469">
        <v>0</v>
      </c>
      <c r="C39" s="470">
        <v>0</v>
      </c>
      <c r="D39" s="469">
        <v>0</v>
      </c>
    </row>
    <row r="40" spans="1:4">
      <c r="A40" s="80" t="s">
        <v>1034</v>
      </c>
      <c r="B40" s="469">
        <v>2070.45327</v>
      </c>
      <c r="C40" s="470">
        <v>35.632268829773849</v>
      </c>
      <c r="D40" s="469">
        <v>2013.93334</v>
      </c>
    </row>
    <row r="41" spans="1:4" ht="22.5">
      <c r="A41" s="80" t="s">
        <v>1035</v>
      </c>
      <c r="B41" s="527">
        <v>-851771.75185999996</v>
      </c>
      <c r="C41" s="880">
        <v>0.17602382136007866</v>
      </c>
      <c r="D41" s="527">
        <v>-127490.71572000002</v>
      </c>
    </row>
    <row r="42" spans="1:4">
      <c r="A42" s="80" t="s">
        <v>1036</v>
      </c>
      <c r="B42" s="527">
        <v>-19872.49552</v>
      </c>
      <c r="C42" s="880">
        <v>0.82857860094692326</v>
      </c>
      <c r="D42" s="527">
        <v>-9004.7671599999994</v>
      </c>
    </row>
    <row r="43" spans="1:4">
      <c r="A43" s="80" t="s">
        <v>1037</v>
      </c>
      <c r="B43" s="527">
        <v>-161714.23790000001</v>
      </c>
      <c r="C43" s="880">
        <v>0.22359045322586518</v>
      </c>
      <c r="D43" s="527">
        <v>-29550.540910000011</v>
      </c>
    </row>
    <row r="44" spans="1:4">
      <c r="A44" s="80" t="s">
        <v>1038</v>
      </c>
      <c r="B44" s="527">
        <v>-2516.9769900000001</v>
      </c>
      <c r="C44" s="880">
        <v>863.70579808230764</v>
      </c>
      <c r="D44" s="527">
        <v>-2514.0662000000002</v>
      </c>
    </row>
    <row r="45" spans="1:4" ht="22.5">
      <c r="A45" s="80" t="s">
        <v>1039</v>
      </c>
      <c r="B45" s="527">
        <v>6381.0471500000003</v>
      </c>
      <c r="C45" s="880">
        <v>-0.43378369478111001</v>
      </c>
      <c r="D45" s="527">
        <v>-4888.5808899999984</v>
      </c>
    </row>
    <row r="46" spans="1:4">
      <c r="A46" s="80" t="s">
        <v>1040</v>
      </c>
      <c r="B46" s="527">
        <v>-1709.46056</v>
      </c>
      <c r="C46" s="880">
        <v>-0.28047701160455929</v>
      </c>
      <c r="D46" s="527">
        <v>666.36423999999977</v>
      </c>
    </row>
    <row r="47" spans="1:4" ht="22.5">
      <c r="A47" s="80" t="s">
        <v>1041</v>
      </c>
      <c r="B47" s="527">
        <v>4671.5865899999999</v>
      </c>
      <c r="C47" s="880">
        <v>-0.47473690794175927</v>
      </c>
      <c r="D47" s="527">
        <v>-4222.2166500000003</v>
      </c>
    </row>
    <row r="48" spans="1:4">
      <c r="A48" s="80" t="s">
        <v>1042</v>
      </c>
      <c r="B48" s="527">
        <v>-651.35285999999996</v>
      </c>
      <c r="C48" s="880">
        <v>-3.0855081875461227E-2</v>
      </c>
      <c r="D48" s="527">
        <v>20.737400000000022</v>
      </c>
    </row>
    <row r="49" spans="1:5" ht="21.75">
      <c r="A49" s="881" t="s">
        <v>1049</v>
      </c>
      <c r="B49" s="882">
        <v>4020.2337299999995</v>
      </c>
      <c r="C49" s="883">
        <v>-0.51102236969600467</v>
      </c>
      <c r="D49" s="882">
        <v>-4201.4792500000003</v>
      </c>
    </row>
    <row r="50" spans="1:5">
      <c r="A50" s="34" t="s">
        <v>560</v>
      </c>
    </row>
    <row r="51" spans="1:5">
      <c r="A51" s="924"/>
    </row>
    <row r="52" spans="1:5">
      <c r="A52" s="925"/>
    </row>
    <row r="54" spans="1:5">
      <c r="A54" s="628" t="s">
        <v>83</v>
      </c>
    </row>
    <row r="56" spans="1:5">
      <c r="E56" s="62" t="s">
        <v>1131</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1066</v>
      </c>
      <c r="B1" s="885"/>
      <c r="C1" s="885"/>
      <c r="D1" s="886"/>
      <c r="E1" s="727" t="s">
        <v>1569</v>
      </c>
    </row>
    <row r="2" spans="1:5">
      <c r="A2" s="537" t="s">
        <v>1067</v>
      </c>
      <c r="B2" s="886"/>
      <c r="C2" s="886"/>
      <c r="D2" s="886"/>
      <c r="E2" s="542" t="s">
        <v>1570</v>
      </c>
    </row>
    <row r="3" spans="1:5">
      <c r="A3" s="886"/>
      <c r="B3" s="886"/>
      <c r="C3" s="868" t="s">
        <v>329</v>
      </c>
      <c r="D3" s="886"/>
    </row>
    <row r="4" spans="1:5" ht="24">
      <c r="A4" s="869" t="s">
        <v>431</v>
      </c>
      <c r="B4" s="898" t="s">
        <v>1005</v>
      </c>
      <c r="C4" s="898" t="s">
        <v>1006</v>
      </c>
      <c r="D4" s="886"/>
    </row>
    <row r="5" spans="1:5">
      <c r="A5" s="913" t="s">
        <v>1065</v>
      </c>
      <c r="B5" s="896">
        <v>64370.581730000005</v>
      </c>
      <c r="C5" s="897">
        <v>3.5068015294144883E-2</v>
      </c>
      <c r="D5" s="886"/>
    </row>
    <row r="6" spans="1:5">
      <c r="A6" s="80" t="s">
        <v>1007</v>
      </c>
      <c r="B6" s="896">
        <v>10000.15755</v>
      </c>
      <c r="C6" s="897">
        <v>5.4479184199110759E-3</v>
      </c>
      <c r="D6" s="886"/>
    </row>
    <row r="7" spans="1:5">
      <c r="A7" s="80" t="s">
        <v>1011</v>
      </c>
      <c r="B7" s="896">
        <v>0</v>
      </c>
      <c r="C7" s="897">
        <v>0</v>
      </c>
      <c r="D7" s="886"/>
    </row>
    <row r="8" spans="1:5">
      <c r="A8" s="80" t="s">
        <v>1008</v>
      </c>
      <c r="B8" s="896">
        <v>1593282.59834</v>
      </c>
      <c r="C8" s="897">
        <v>0.86799368632149865</v>
      </c>
      <c r="D8" s="886"/>
    </row>
    <row r="9" spans="1:5">
      <c r="A9" s="80" t="s">
        <v>1009</v>
      </c>
      <c r="B9" s="896">
        <v>1522.5226399999999</v>
      </c>
      <c r="C9" s="897">
        <v>8.2944484561522133E-4</v>
      </c>
      <c r="D9" s="886"/>
    </row>
    <row r="10" spans="1:5">
      <c r="A10" s="80" t="s">
        <v>1010</v>
      </c>
      <c r="B10" s="896">
        <v>56720.361819999991</v>
      </c>
      <c r="C10" s="897">
        <v>3.0900303560037302E-2</v>
      </c>
      <c r="D10" s="886"/>
    </row>
    <row r="11" spans="1:5">
      <c r="A11" s="80" t="s">
        <v>1012</v>
      </c>
      <c r="B11" s="896"/>
      <c r="C11" s="897">
        <v>0</v>
      </c>
      <c r="D11" s="886"/>
    </row>
    <row r="12" spans="1:5">
      <c r="A12" s="895" t="s">
        <v>1017</v>
      </c>
      <c r="B12" s="896">
        <v>108799.93109</v>
      </c>
      <c r="C12" s="897">
        <v>5.927238103066354E-2</v>
      </c>
      <c r="D12" s="886"/>
    </row>
    <row r="13" spans="1:5">
      <c r="A13" s="80" t="s">
        <v>1013</v>
      </c>
      <c r="B13" s="896">
        <v>896.22895000000005</v>
      </c>
      <c r="C13" s="897">
        <v>4.8825052812918564E-4</v>
      </c>
      <c r="D13" s="886"/>
    </row>
    <row r="14" spans="1:5" ht="21.75">
      <c r="A14" s="914" t="s">
        <v>1088</v>
      </c>
      <c r="B14" s="915">
        <v>1835592.3821200002</v>
      </c>
      <c r="C14" s="916">
        <v>0.99999999999999978</v>
      </c>
      <c r="D14" s="886"/>
    </row>
    <row r="15" spans="1:5">
      <c r="A15" s="34" t="s">
        <v>560</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1068</v>
      </c>
      <c r="B19" s="886"/>
      <c r="C19" s="886"/>
      <c r="E19" s="727" t="s">
        <v>1569</v>
      </c>
    </row>
    <row r="20" spans="1:5">
      <c r="A20" s="537" t="s">
        <v>1069</v>
      </c>
      <c r="B20" s="886"/>
      <c r="C20" s="886"/>
      <c r="E20" s="542" t="s">
        <v>1570</v>
      </c>
    </row>
    <row r="21" spans="1:5">
      <c r="A21" s="886"/>
      <c r="B21" s="868" t="s">
        <v>329</v>
      </c>
      <c r="C21" s="886"/>
      <c r="D21" s="886"/>
    </row>
    <row r="22" spans="1:5" ht="24">
      <c r="A22" s="901" t="s">
        <v>1022</v>
      </c>
      <c r="B22" s="902" t="s">
        <v>1023</v>
      </c>
      <c r="C22" s="886"/>
      <c r="D22" s="886"/>
    </row>
    <row r="23" spans="1:5">
      <c r="A23" s="888" t="s">
        <v>1014</v>
      </c>
      <c r="B23" s="889">
        <v>69296.147500000006</v>
      </c>
      <c r="C23" s="886"/>
      <c r="D23" s="886"/>
    </row>
    <row r="24" spans="1:5">
      <c r="A24" s="888" t="s">
        <v>1015</v>
      </c>
      <c r="B24" s="889">
        <v>106350.95618000001</v>
      </c>
      <c r="C24" s="886"/>
      <c r="D24" s="886"/>
    </row>
    <row r="25" spans="1:5" ht="21.75">
      <c r="A25" s="899" t="s">
        <v>1096</v>
      </c>
      <c r="B25" s="891">
        <v>37054.808680000002</v>
      </c>
      <c r="C25" s="886"/>
      <c r="D25" s="886"/>
    </row>
    <row r="26" spans="1:5">
      <c r="A26" s="888" t="s">
        <v>1016</v>
      </c>
      <c r="B26" s="889">
        <v>23098.715829999997</v>
      </c>
      <c r="C26" s="886"/>
      <c r="D26" s="886"/>
    </row>
    <row r="27" spans="1:5">
      <c r="A27" s="888" t="s">
        <v>1026</v>
      </c>
      <c r="B27" s="889">
        <v>106350.95618000001</v>
      </c>
      <c r="C27" s="886"/>
      <c r="D27" s="886"/>
    </row>
    <row r="28" spans="1:5" ht="32.25">
      <c r="A28" s="899" t="s">
        <v>1018</v>
      </c>
      <c r="B28" s="891">
        <v>83252.240349999993</v>
      </c>
      <c r="C28" s="886"/>
      <c r="D28" s="886"/>
    </row>
    <row r="29" spans="1:5" ht="22.5">
      <c r="A29" s="900" t="s">
        <v>1019</v>
      </c>
      <c r="B29" s="889">
        <v>46200</v>
      </c>
      <c r="C29" s="886"/>
      <c r="D29" s="886"/>
    </row>
    <row r="30" spans="1:5">
      <c r="A30" s="888" t="s">
        <v>1026</v>
      </c>
      <c r="B30" s="889">
        <v>106350.95618000001</v>
      </c>
      <c r="C30" s="886"/>
      <c r="D30" s="886"/>
    </row>
    <row r="31" spans="1:5" ht="32.25">
      <c r="A31" s="899" t="s">
        <v>1020</v>
      </c>
      <c r="B31" s="891">
        <v>60150.956180000008</v>
      </c>
      <c r="C31" s="886"/>
      <c r="D31" s="886"/>
    </row>
    <row r="32" spans="1:5">
      <c r="A32" s="34" t="s">
        <v>560</v>
      </c>
      <c r="B32" s="886"/>
      <c r="C32" s="886"/>
      <c r="D32" s="886"/>
    </row>
    <row r="33" spans="1:4">
      <c r="A33" s="57" t="s">
        <v>1097</v>
      </c>
      <c r="B33" s="886"/>
      <c r="C33" s="886"/>
      <c r="D33" s="886"/>
    </row>
    <row r="34" spans="1:4">
      <c r="A34" s="924"/>
      <c r="B34" s="886"/>
      <c r="C34" s="886"/>
      <c r="D34" s="886"/>
    </row>
    <row r="35" spans="1:4">
      <c r="A35" s="925"/>
    </row>
    <row r="36" spans="1:4">
      <c r="A36" s="925"/>
    </row>
    <row r="37" spans="1:4">
      <c r="A37" s="887" t="s">
        <v>1070</v>
      </c>
      <c r="B37" s="886"/>
      <c r="C37" s="886"/>
      <c r="D37" s="886"/>
    </row>
    <row r="38" spans="1:4">
      <c r="A38" s="537" t="s">
        <v>1071</v>
      </c>
      <c r="B38" s="886"/>
      <c r="C38" s="886"/>
      <c r="D38" s="886"/>
    </row>
    <row r="39" spans="1:4">
      <c r="A39" s="886"/>
      <c r="C39" s="886"/>
      <c r="D39" s="868" t="s">
        <v>329</v>
      </c>
    </row>
    <row r="40" spans="1:4" ht="78.75" customHeight="1">
      <c r="A40" s="910" t="s">
        <v>1024</v>
      </c>
      <c r="B40" s="910" t="s">
        <v>999</v>
      </c>
      <c r="C40" s="1132" t="s">
        <v>358</v>
      </c>
      <c r="D40" s="1132"/>
    </row>
    <row r="41" spans="1:4" ht="22.5">
      <c r="A41" s="911"/>
      <c r="B41" s="926" t="s">
        <v>1587</v>
      </c>
      <c r="C41" s="912" t="s">
        <v>359</v>
      </c>
      <c r="D41" s="912" t="s">
        <v>360</v>
      </c>
    </row>
    <row r="42" spans="1:4">
      <c r="A42" s="888" t="s">
        <v>1025</v>
      </c>
      <c r="B42" s="889">
        <v>8930.2619699999996</v>
      </c>
      <c r="C42" s="892">
        <v>9.9456435450336889E-2</v>
      </c>
      <c r="D42" s="889">
        <v>807.82829999999797</v>
      </c>
    </row>
    <row r="43" spans="1:4">
      <c r="A43" s="888" t="s">
        <v>1027</v>
      </c>
      <c r="B43" s="889">
        <v>2852.8725700000005</v>
      </c>
      <c r="C43" s="892">
        <v>-1.0770949025003862E-2</v>
      </c>
      <c r="D43" s="889">
        <v>-31.062719999999739</v>
      </c>
    </row>
    <row r="44" spans="1:4">
      <c r="A44" s="888" t="s">
        <v>1028</v>
      </c>
      <c r="B44" s="889">
        <v>1313044.94352</v>
      </c>
      <c r="C44" s="892">
        <v>0.10783699529467539</v>
      </c>
      <c r="D44" s="889">
        <v>127811.96330999995</v>
      </c>
    </row>
    <row r="45" spans="1:4">
      <c r="A45" s="888" t="s">
        <v>1029</v>
      </c>
      <c r="B45" s="889">
        <v>156406.86066999999</v>
      </c>
      <c r="C45" s="892">
        <v>-2.9965876321592755E-2</v>
      </c>
      <c r="D45" s="889">
        <v>-4831.6533700000346</v>
      </c>
    </row>
    <row r="46" spans="1:4">
      <c r="A46" s="888" t="s">
        <v>1030</v>
      </c>
      <c r="B46" s="889">
        <v>251055.10563999999</v>
      </c>
      <c r="C46" s="892">
        <v>7.4088886428899103E-2</v>
      </c>
      <c r="D46" s="889">
        <v>17317.368649999975</v>
      </c>
    </row>
    <row r="47" spans="1:4">
      <c r="A47" s="890" t="s">
        <v>1058</v>
      </c>
      <c r="B47" s="893">
        <v>1732290.04437</v>
      </c>
      <c r="C47" s="894">
        <v>8.8658283737457211E-2</v>
      </c>
      <c r="D47" s="893">
        <v>141074.44416999983</v>
      </c>
    </row>
    <row r="48" spans="1:4">
      <c r="A48" s="34" t="s">
        <v>560</v>
      </c>
    </row>
    <row r="49" spans="1:5">
      <c r="E49" s="867" t="s">
        <v>1021</v>
      </c>
    </row>
    <row r="50" spans="1:5">
      <c r="A50" s="924"/>
    </row>
    <row r="51" spans="1:5">
      <c r="A51" s="925"/>
    </row>
    <row r="54" spans="1:5">
      <c r="A54" s="628" t="s">
        <v>83</v>
      </c>
    </row>
    <row r="58" spans="1:5">
      <c r="E58" s="62" t="s">
        <v>1132</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1" t="s">
        <v>89</v>
      </c>
      <c r="B1" s="611"/>
      <c r="C1" s="558"/>
      <c r="D1" s="558"/>
      <c r="E1" s="203"/>
      <c r="F1" s="203"/>
      <c r="G1" s="203"/>
      <c r="H1" s="203"/>
      <c r="I1" s="203"/>
      <c r="J1" s="203"/>
      <c r="K1" s="203"/>
      <c r="L1" s="203"/>
      <c r="M1" s="203"/>
      <c r="N1" s="203"/>
      <c r="O1" s="203"/>
      <c r="P1" s="203"/>
      <c r="Q1" s="203"/>
    </row>
    <row r="2" spans="1:17" ht="18">
      <c r="A2" s="612" t="s">
        <v>90</v>
      </c>
      <c r="B2" s="612"/>
      <c r="C2" s="558"/>
      <c r="D2" s="558"/>
      <c r="E2" s="203"/>
      <c r="F2" s="203"/>
      <c r="G2" s="203"/>
      <c r="H2" s="203"/>
      <c r="I2" s="203"/>
      <c r="J2" s="203"/>
      <c r="K2" s="203"/>
      <c r="L2" s="203"/>
      <c r="M2" s="203"/>
      <c r="N2" s="203"/>
      <c r="O2" s="203"/>
      <c r="P2" s="203"/>
      <c r="Q2" s="203"/>
    </row>
    <row r="3" spans="1:17" s="267" customFormat="1" ht="18">
      <c r="A3" s="559"/>
      <c r="B3" s="559"/>
      <c r="C3" s="558"/>
      <c r="D3" s="558"/>
      <c r="E3" s="203"/>
      <c r="F3" s="203"/>
      <c r="G3" s="203"/>
      <c r="H3" s="203"/>
      <c r="I3" s="203"/>
      <c r="J3" s="203"/>
      <c r="K3" s="203"/>
      <c r="L3" s="203"/>
      <c r="M3" s="203"/>
      <c r="N3" s="203"/>
      <c r="O3" s="203"/>
      <c r="P3" s="203"/>
      <c r="Q3" s="203"/>
    </row>
    <row r="4" spans="1:17" ht="12.6" customHeight="1">
      <c r="A4" s="151" t="s">
        <v>1582</v>
      </c>
      <c r="B4" s="151"/>
    </row>
    <row r="5" spans="1:17" ht="12.75" customHeight="1">
      <c r="A5" s="537" t="s">
        <v>1583</v>
      </c>
      <c r="B5" s="537"/>
      <c r="I5" s="53"/>
      <c r="K5" s="53"/>
    </row>
    <row r="6" spans="1:17" ht="12.75" customHeight="1">
      <c r="M6" s="1134" t="s">
        <v>549</v>
      </c>
      <c r="N6" s="1135"/>
      <c r="O6" s="1135"/>
      <c r="P6" s="1135"/>
      <c r="Q6" s="1135"/>
    </row>
    <row r="7" spans="1:17" ht="24" customHeight="1">
      <c r="A7" s="1044"/>
      <c r="B7" s="1043"/>
      <c r="C7" s="1136" t="s">
        <v>546</v>
      </c>
      <c r="D7" s="1136"/>
      <c r="E7" s="1136"/>
      <c r="F7" s="1136"/>
      <c r="G7" s="1136"/>
      <c r="H7" s="1136" t="s">
        <v>547</v>
      </c>
      <c r="I7" s="1136"/>
      <c r="J7" s="1136"/>
      <c r="K7" s="1136"/>
      <c r="L7" s="1136"/>
      <c r="M7" s="1136" t="s">
        <v>548</v>
      </c>
      <c r="N7" s="1136"/>
      <c r="O7" s="1136"/>
      <c r="P7" s="1136"/>
      <c r="Q7" s="1136"/>
    </row>
    <row r="8" spans="1:17" ht="48" customHeight="1">
      <c r="A8" s="1043" t="s">
        <v>1519</v>
      </c>
      <c r="B8" s="1043" t="s">
        <v>1520</v>
      </c>
      <c r="C8" s="1137" t="s">
        <v>550</v>
      </c>
      <c r="D8" s="1137"/>
      <c r="E8" s="1137"/>
      <c r="F8" s="1137" t="s">
        <v>551</v>
      </c>
      <c r="G8" s="1137"/>
      <c r="H8" s="1137" t="s">
        <v>550</v>
      </c>
      <c r="I8" s="1137"/>
      <c r="J8" s="1137"/>
      <c r="K8" s="1137" t="s">
        <v>552</v>
      </c>
      <c r="L8" s="1137"/>
      <c r="M8" s="1137" t="s">
        <v>553</v>
      </c>
      <c r="N8" s="1137"/>
      <c r="O8" s="1137"/>
      <c r="P8" s="1137" t="s">
        <v>552</v>
      </c>
      <c r="Q8" s="1137"/>
    </row>
    <row r="9" spans="1:17" ht="48">
      <c r="A9" s="1044"/>
      <c r="B9" s="1043"/>
      <c r="C9" s="845" t="s">
        <v>1579</v>
      </c>
      <c r="D9" s="845" t="s">
        <v>1580</v>
      </c>
      <c r="E9" s="395" t="s">
        <v>1581</v>
      </c>
      <c r="F9" s="845" t="s">
        <v>1579</v>
      </c>
      <c r="G9" s="845" t="s">
        <v>1580</v>
      </c>
      <c r="H9" s="845" t="s">
        <v>1579</v>
      </c>
      <c r="I9" s="845" t="s">
        <v>1580</v>
      </c>
      <c r="J9" s="1047" t="s">
        <v>1581</v>
      </c>
      <c r="K9" s="845" t="s">
        <v>1579</v>
      </c>
      <c r="L9" s="845" t="s">
        <v>1580</v>
      </c>
      <c r="M9" s="845" t="s">
        <v>1579</v>
      </c>
      <c r="N9" s="845" t="s">
        <v>1580</v>
      </c>
      <c r="O9" s="1045" t="s">
        <v>1537</v>
      </c>
      <c r="P9" s="845" t="s">
        <v>1579</v>
      </c>
      <c r="Q9" s="845" t="s">
        <v>1580</v>
      </c>
    </row>
    <row r="10" spans="1:17">
      <c r="A10" s="84" t="s">
        <v>1478</v>
      </c>
      <c r="B10" s="84" t="s">
        <v>1504</v>
      </c>
      <c r="C10" s="85">
        <v>85136.141860000003</v>
      </c>
      <c r="D10" s="85">
        <v>94900.906870000006</v>
      </c>
      <c r="E10" s="86">
        <v>111.46958835186287</v>
      </c>
      <c r="F10" s="87">
        <v>9.1648686253461786E-2</v>
      </c>
      <c r="G10" s="88">
        <v>9.3598548893746886E-2</v>
      </c>
      <c r="H10" s="85">
        <v>0</v>
      </c>
      <c r="I10" s="85">
        <v>0</v>
      </c>
      <c r="J10" s="86" t="s">
        <v>143</v>
      </c>
      <c r="K10" s="87">
        <v>0</v>
      </c>
      <c r="L10" s="88">
        <v>0</v>
      </c>
      <c r="M10" s="85">
        <v>85136.141860000003</v>
      </c>
      <c r="N10" s="85">
        <v>94900.906870000006</v>
      </c>
      <c r="O10" s="89">
        <v>111.46958835186287</v>
      </c>
      <c r="P10" s="90">
        <v>7.5674633593807994E-2</v>
      </c>
      <c r="Q10" s="88">
        <v>7.7339188955277596E-2</v>
      </c>
    </row>
    <row r="11" spans="1:17">
      <c r="A11" s="84" t="s">
        <v>1479</v>
      </c>
      <c r="B11" s="84" t="s">
        <v>1505</v>
      </c>
      <c r="C11" s="85">
        <v>8651.5860800000009</v>
      </c>
      <c r="D11" s="85">
        <v>9759.7182499999999</v>
      </c>
      <c r="E11" s="86">
        <v>112.80842795475021</v>
      </c>
      <c r="F11" s="87">
        <v>9.3133947688704595E-3</v>
      </c>
      <c r="G11" s="88">
        <v>9.6257822600491101E-3</v>
      </c>
      <c r="H11" s="85">
        <v>23641.34721</v>
      </c>
      <c r="I11" s="85">
        <v>23710.413260000001</v>
      </c>
      <c r="J11" s="86">
        <v>100.29214092321604</v>
      </c>
      <c r="K11" s="87">
        <v>0.12056457375034693</v>
      </c>
      <c r="L11" s="88">
        <v>0.11123310099925489</v>
      </c>
      <c r="M11" s="85">
        <v>32292.933290000001</v>
      </c>
      <c r="N11" s="85">
        <v>33470.131509999999</v>
      </c>
      <c r="O11" s="89">
        <v>103.64537408054082</v>
      </c>
      <c r="P11" s="90">
        <v>2.8704094888497622E-2</v>
      </c>
      <c r="Q11" s="88">
        <v>2.7276376070418475E-2</v>
      </c>
    </row>
    <row r="12" spans="1:17">
      <c r="A12" s="84" t="s">
        <v>1480</v>
      </c>
      <c r="B12" s="84" t="s">
        <v>1506</v>
      </c>
      <c r="C12" s="85">
        <v>130833.11018</v>
      </c>
      <c r="D12" s="85">
        <v>149667.05021000002</v>
      </c>
      <c r="E12" s="86">
        <v>114.39539272901813</v>
      </c>
      <c r="F12" s="87">
        <v>0.14084127380553838</v>
      </c>
      <c r="G12" s="88">
        <v>0.14761311750216741</v>
      </c>
      <c r="H12" s="85">
        <v>46898.547939999997</v>
      </c>
      <c r="I12" s="85">
        <v>25746.730579999999</v>
      </c>
      <c r="J12" s="86">
        <v>54.898779836295297</v>
      </c>
      <c r="K12" s="87">
        <v>0.23917010277251075</v>
      </c>
      <c r="L12" s="88">
        <v>0.12078611416854504</v>
      </c>
      <c r="M12" s="85">
        <v>177731.65812000001</v>
      </c>
      <c r="N12" s="85">
        <v>175413.78078999999</v>
      </c>
      <c r="O12" s="89">
        <v>98.695855676744401</v>
      </c>
      <c r="P12" s="90">
        <v>0.1579796525002049</v>
      </c>
      <c r="Q12" s="88">
        <v>0.14295289671426772</v>
      </c>
    </row>
    <row r="13" spans="1:17">
      <c r="A13" s="84" t="s">
        <v>1481</v>
      </c>
      <c r="B13" s="84" t="s">
        <v>1507</v>
      </c>
      <c r="C13" s="85">
        <v>261205.99059999999</v>
      </c>
      <c r="D13" s="85">
        <v>280686.15476</v>
      </c>
      <c r="E13" s="86">
        <v>107.45777848174667</v>
      </c>
      <c r="F13" s="87">
        <v>0.28118711227706655</v>
      </c>
      <c r="G13" s="88">
        <v>0.27683420155394417</v>
      </c>
      <c r="H13" s="85">
        <v>25240.295899999997</v>
      </c>
      <c r="I13" s="85">
        <v>38591.62311</v>
      </c>
      <c r="J13" s="86">
        <v>152.89687277398363</v>
      </c>
      <c r="K13" s="88">
        <v>0.1287187861793655</v>
      </c>
      <c r="L13" s="88">
        <v>0.18104559646632701</v>
      </c>
      <c r="M13" s="85">
        <v>286446.28649999999</v>
      </c>
      <c r="N13" s="85">
        <v>319277.77786999999</v>
      </c>
      <c r="O13" s="89">
        <v>111.46165718227945</v>
      </c>
      <c r="P13" s="90">
        <v>0.25461240433986521</v>
      </c>
      <c r="Q13" s="88">
        <v>0.26019439862397042</v>
      </c>
    </row>
    <row r="14" spans="1:17">
      <c r="A14" s="84" t="s">
        <v>1482</v>
      </c>
      <c r="B14" s="84" t="s">
        <v>1508</v>
      </c>
      <c r="C14" s="85">
        <v>104434.21273999999</v>
      </c>
      <c r="D14" s="85">
        <v>110908.43053</v>
      </c>
      <c r="E14" s="86">
        <v>106.1993264660483</v>
      </c>
      <c r="F14" s="87">
        <v>0.11242297558274084</v>
      </c>
      <c r="G14" s="88">
        <v>0.10938639576870604</v>
      </c>
      <c r="H14" s="85">
        <v>0</v>
      </c>
      <c r="I14" s="85">
        <v>0</v>
      </c>
      <c r="J14" s="86" t="s">
        <v>143</v>
      </c>
      <c r="K14" s="87">
        <v>0</v>
      </c>
      <c r="L14" s="88">
        <v>0</v>
      </c>
      <c r="M14" s="85">
        <v>104434.21273999999</v>
      </c>
      <c r="N14" s="85">
        <v>110908.43053</v>
      </c>
      <c r="O14" s="89">
        <v>106.1993264660483</v>
      </c>
      <c r="P14" s="90">
        <v>9.282803532198132E-2</v>
      </c>
      <c r="Q14" s="88">
        <v>9.0384468899153178E-2</v>
      </c>
    </row>
    <row r="15" spans="1:17">
      <c r="A15" s="84" t="s">
        <v>1483</v>
      </c>
      <c r="B15" s="84" t="s">
        <v>1509</v>
      </c>
      <c r="C15" s="85">
        <v>66773.801999999996</v>
      </c>
      <c r="D15" s="85">
        <v>77851.606629999995</v>
      </c>
      <c r="E15" s="86">
        <v>116.59004624298612</v>
      </c>
      <c r="F15" s="87">
        <v>7.1881707295501099E-2</v>
      </c>
      <c r="G15" s="88">
        <v>7.6783222099201034E-2</v>
      </c>
      <c r="H15" s="85">
        <v>11169.60807</v>
      </c>
      <c r="I15" s="85">
        <v>21817.073359999999</v>
      </c>
      <c r="J15" s="86">
        <v>195.32532585988935</v>
      </c>
      <c r="K15" s="87">
        <v>5.696202606204967E-2</v>
      </c>
      <c r="L15" s="88">
        <v>0.10235084044929181</v>
      </c>
      <c r="M15" s="85">
        <v>77943.410069999998</v>
      </c>
      <c r="N15" s="85">
        <v>99668.67998999999</v>
      </c>
      <c r="O15" s="89">
        <v>127.87313244376759</v>
      </c>
      <c r="P15" s="90">
        <v>6.9281257868116106E-2</v>
      </c>
      <c r="Q15" s="88">
        <v>8.1224670331432242E-2</v>
      </c>
    </row>
    <row r="16" spans="1:17">
      <c r="A16" s="84" t="s">
        <v>1484</v>
      </c>
      <c r="B16" s="84" t="s">
        <v>1510</v>
      </c>
      <c r="C16" s="85">
        <v>15963.211029999999</v>
      </c>
      <c r="D16" s="85">
        <v>16745.915010000001</v>
      </c>
      <c r="E16" s="86">
        <v>104.90317379460217</v>
      </c>
      <c r="F16" s="87">
        <v>1.718432721196218E-2</v>
      </c>
      <c r="G16" s="88">
        <v>1.6516105025014233E-2</v>
      </c>
      <c r="H16" s="85">
        <v>18023.382539999999</v>
      </c>
      <c r="I16" s="85">
        <v>20086.714120000001</v>
      </c>
      <c r="J16" s="86">
        <v>111.44808182049495</v>
      </c>
      <c r="K16" s="87">
        <v>9.1914450313364565E-2</v>
      </c>
      <c r="L16" s="88">
        <v>9.4233174089059263E-2</v>
      </c>
      <c r="M16" s="85">
        <v>33986.593569999997</v>
      </c>
      <c r="N16" s="85">
        <v>36832.629130000001</v>
      </c>
      <c r="O16" s="89">
        <v>108.37399474630551</v>
      </c>
      <c r="P16" s="90">
        <v>3.0209532160157725E-2</v>
      </c>
      <c r="Q16" s="88">
        <v>3.0016632695690611E-2</v>
      </c>
    </row>
    <row r="17" spans="1:17">
      <c r="A17" s="84" t="s">
        <v>1485</v>
      </c>
      <c r="B17" s="84" t="s">
        <v>1511</v>
      </c>
      <c r="C17" s="85">
        <v>0</v>
      </c>
      <c r="D17" s="85">
        <v>0</v>
      </c>
      <c r="E17" s="86" t="s">
        <v>143</v>
      </c>
      <c r="F17" s="87">
        <v>0</v>
      </c>
      <c r="G17" s="88">
        <v>0</v>
      </c>
      <c r="H17" s="85">
        <v>2366.7128700000003</v>
      </c>
      <c r="I17" s="85">
        <v>3264.8863999999999</v>
      </c>
      <c r="J17" s="86">
        <v>137.95025334019496</v>
      </c>
      <c r="K17" s="87">
        <v>1.2069605248228588E-2</v>
      </c>
      <c r="L17" s="88">
        <v>1.5316622055464487E-2</v>
      </c>
      <c r="M17" s="85">
        <v>2366.7128700000003</v>
      </c>
      <c r="N17" s="85">
        <v>3264.8863999999999</v>
      </c>
      <c r="O17" s="89">
        <v>137.95025334019496</v>
      </c>
      <c r="P17" s="90">
        <v>2.1036909278026299E-3</v>
      </c>
      <c r="Q17" s="88">
        <v>2.6607086753449903E-3</v>
      </c>
    </row>
    <row r="18" spans="1:17">
      <c r="A18" s="84" t="s">
        <v>1486</v>
      </c>
      <c r="B18" s="84" t="s">
        <v>1512</v>
      </c>
      <c r="C18" s="85">
        <v>28677.245449999999</v>
      </c>
      <c r="D18" s="85">
        <v>24328.06799</v>
      </c>
      <c r="E18" s="86">
        <v>84.834047371868493</v>
      </c>
      <c r="F18" s="87">
        <v>3.0870929941628017E-2</v>
      </c>
      <c r="G18" s="88">
        <v>2.3994205496599311E-2</v>
      </c>
      <c r="H18" s="85">
        <v>0</v>
      </c>
      <c r="I18" s="85">
        <v>0</v>
      </c>
      <c r="J18" s="86" t="s">
        <v>143</v>
      </c>
      <c r="K18" s="87">
        <v>0</v>
      </c>
      <c r="L18" s="88">
        <v>0</v>
      </c>
      <c r="M18" s="85">
        <v>28677.245449999999</v>
      </c>
      <c r="N18" s="85">
        <v>24328.06799</v>
      </c>
      <c r="O18" s="89">
        <v>84.834047371868493</v>
      </c>
      <c r="P18" s="90">
        <v>2.5490232403026669E-2</v>
      </c>
      <c r="Q18" s="88">
        <v>1.9826080795759315E-2</v>
      </c>
    </row>
    <row r="19" spans="1:17">
      <c r="A19" s="84" t="s">
        <v>1487</v>
      </c>
      <c r="B19" s="84" t="s">
        <v>1513</v>
      </c>
      <c r="C19" s="85">
        <v>1074.6834699999999</v>
      </c>
      <c r="D19" s="85">
        <v>1533.5542600000001</v>
      </c>
      <c r="E19" s="86">
        <v>142.69822722778088</v>
      </c>
      <c r="F19" s="87">
        <v>1.1568920791099095E-3</v>
      </c>
      <c r="G19" s="88">
        <v>1.5125087643519568E-3</v>
      </c>
      <c r="H19" s="85">
        <v>0</v>
      </c>
      <c r="I19" s="85">
        <v>0</v>
      </c>
      <c r="J19" s="86" t="s">
        <v>143</v>
      </c>
      <c r="K19" s="87">
        <v>0</v>
      </c>
      <c r="L19" s="88">
        <v>0</v>
      </c>
      <c r="M19" s="85">
        <v>1074.6834699999999</v>
      </c>
      <c r="N19" s="85">
        <v>1533.5542600000001</v>
      </c>
      <c r="O19" s="89">
        <v>142.69822722778088</v>
      </c>
      <c r="P19" s="90">
        <v>9.5524974522931871E-4</v>
      </c>
      <c r="Q19" s="88">
        <v>1.2497651139391152E-3</v>
      </c>
    </row>
    <row r="20" spans="1:17">
      <c r="A20" s="84" t="s">
        <v>1488</v>
      </c>
      <c r="B20" s="84" t="s">
        <v>1514</v>
      </c>
      <c r="C20" s="85">
        <v>3828.15589</v>
      </c>
      <c r="D20" s="85">
        <v>3657.5707299999999</v>
      </c>
      <c r="E20" s="86">
        <v>95.543933818222854</v>
      </c>
      <c r="F20" s="87">
        <v>4.1209931578634462E-3</v>
      </c>
      <c r="G20" s="88">
        <v>3.6073766215237693E-3</v>
      </c>
      <c r="H20" s="85">
        <v>14132.78334</v>
      </c>
      <c r="I20" s="85">
        <v>15057.56885</v>
      </c>
      <c r="J20" s="86">
        <v>106.54354834254467</v>
      </c>
      <c r="K20" s="87">
        <v>7.2073430678788478E-2</v>
      </c>
      <c r="L20" s="88">
        <v>7.0639851711099363E-2</v>
      </c>
      <c r="M20" s="85">
        <v>17960.93923</v>
      </c>
      <c r="N20" s="85">
        <v>18715.139579999999</v>
      </c>
      <c r="O20" s="89">
        <v>104.19911420189132</v>
      </c>
      <c r="P20" s="90">
        <v>1.5964870682840946E-2</v>
      </c>
      <c r="Q20" s="88">
        <v>1.5251842833122279E-2</v>
      </c>
    </row>
    <row r="21" spans="1:17">
      <c r="A21" s="84" t="s">
        <v>1489</v>
      </c>
      <c r="B21" s="84" t="s">
        <v>1515</v>
      </c>
      <c r="C21" s="85">
        <v>96008.355420000007</v>
      </c>
      <c r="D21" s="85">
        <v>95353.692739999999</v>
      </c>
      <c r="E21" s="86">
        <v>99.318119056267435</v>
      </c>
      <c r="F21" s="87">
        <v>0.10335257684178112</v>
      </c>
      <c r="G21" s="88">
        <v>9.4045121026610126E-2</v>
      </c>
      <c r="H21" s="85">
        <v>5063.2960199999998</v>
      </c>
      <c r="I21" s="85">
        <v>4984.7806300000002</v>
      </c>
      <c r="J21" s="86">
        <v>98.449322542275539</v>
      </c>
      <c r="K21" s="86">
        <v>2.5821461061445491E-2</v>
      </c>
      <c r="L21" s="88">
        <v>2.3385193720403312E-2</v>
      </c>
      <c r="M21" s="85">
        <v>101071.65144</v>
      </c>
      <c r="N21" s="85">
        <v>100338.47337000001</v>
      </c>
      <c r="O21" s="89">
        <v>99.274595735249022</v>
      </c>
      <c r="P21" s="90">
        <v>8.983916844646965E-2</v>
      </c>
      <c r="Q21" s="88">
        <v>8.1770516293133907E-2</v>
      </c>
    </row>
    <row r="22" spans="1:17">
      <c r="A22" s="84" t="s">
        <v>1490</v>
      </c>
      <c r="B22" s="84" t="s">
        <v>1516</v>
      </c>
      <c r="C22" s="85">
        <v>38385.034810000005</v>
      </c>
      <c r="D22" s="85">
        <v>48914.113819999999</v>
      </c>
      <c r="E22" s="86">
        <v>127.43016663165034</v>
      </c>
      <c r="F22" s="87">
        <v>4.1321322945487529E-2</v>
      </c>
      <c r="G22" s="88">
        <v>4.8242848514052035E-2</v>
      </c>
      <c r="H22" s="85">
        <v>13692.105230000001</v>
      </c>
      <c r="I22" s="85">
        <v>13329.435310000001</v>
      </c>
      <c r="J22" s="86">
        <v>97.35124793515773</v>
      </c>
      <c r="K22" s="86">
        <v>6.9826089695158536E-2</v>
      </c>
      <c r="L22" s="88">
        <v>6.2532626818511405E-2</v>
      </c>
      <c r="M22" s="85">
        <v>52077.140039999998</v>
      </c>
      <c r="N22" s="85">
        <v>62243.549129999999</v>
      </c>
      <c r="O22" s="89">
        <v>119.52182681727774</v>
      </c>
      <c r="P22" s="90">
        <v>4.6289606329835475E-2</v>
      </c>
      <c r="Q22" s="88">
        <v>5.0725180255721342E-2</v>
      </c>
    </row>
    <row r="23" spans="1:17" ht="24">
      <c r="A23" s="84" t="s">
        <v>1491</v>
      </c>
      <c r="B23" s="84" t="s">
        <v>1517</v>
      </c>
      <c r="C23" s="85">
        <v>87968.593239999987</v>
      </c>
      <c r="D23" s="85">
        <v>99607.514859999996</v>
      </c>
      <c r="E23" s="86">
        <v>113.23076929086062</v>
      </c>
      <c r="F23" s="87">
        <v>9.4697807838988651E-2</v>
      </c>
      <c r="G23" s="88">
        <v>9.8240566474033827E-2</v>
      </c>
      <c r="H23" s="85">
        <v>31724.16345</v>
      </c>
      <c r="I23" s="85">
        <v>42393.853479999998</v>
      </c>
      <c r="J23" s="86">
        <v>133.6326915186159</v>
      </c>
      <c r="K23" s="86">
        <v>0.16178478366570148</v>
      </c>
      <c r="L23" s="88">
        <v>0.19888307024339283</v>
      </c>
      <c r="M23" s="85">
        <v>119692.75668999999</v>
      </c>
      <c r="N23" s="85">
        <v>142001.36834000002</v>
      </c>
      <c r="O23" s="89">
        <v>118.63823030476151</v>
      </c>
      <c r="P23" s="90">
        <v>0.106390838349749</v>
      </c>
      <c r="Q23" s="88">
        <v>0.11572355860623436</v>
      </c>
    </row>
    <row r="24" spans="1:17" s="267" customFormat="1">
      <c r="A24" s="84" t="s">
        <v>1492</v>
      </c>
      <c r="B24" s="84" t="s">
        <v>1518</v>
      </c>
      <c r="C24" s="85">
        <v>0</v>
      </c>
      <c r="D24" s="85">
        <v>0</v>
      </c>
      <c r="E24" s="86" t="s">
        <v>143</v>
      </c>
      <c r="F24" s="87">
        <v>0</v>
      </c>
      <c r="G24" s="88">
        <v>0</v>
      </c>
      <c r="H24" s="85">
        <v>4136.4298699999999</v>
      </c>
      <c r="I24" s="85">
        <v>4176.6102999999994</v>
      </c>
      <c r="J24" s="86">
        <v>100.97137945674876</v>
      </c>
      <c r="K24" s="86">
        <v>2.1094690573040017E-2</v>
      </c>
      <c r="L24" s="88">
        <v>1.9593809278650596E-2</v>
      </c>
      <c r="M24" s="85">
        <v>4136.4298699999999</v>
      </c>
      <c r="N24" s="85">
        <v>4176.6102999999994</v>
      </c>
      <c r="O24" s="89">
        <v>100.97137945674876</v>
      </c>
      <c r="P24" s="90">
        <v>3.6767324424152943E-3</v>
      </c>
      <c r="Q24" s="88">
        <v>3.4037151365343805E-3</v>
      </c>
    </row>
    <row r="25" spans="1:17" ht="18.75" customHeight="1">
      <c r="A25" s="396" t="s">
        <v>554</v>
      </c>
      <c r="B25" s="396"/>
      <c r="C25" s="397">
        <v>928940.12277000002</v>
      </c>
      <c r="D25" s="397">
        <v>1013914.2966600001</v>
      </c>
      <c r="E25" s="398">
        <v>109.14743284385393</v>
      </c>
      <c r="F25" s="399">
        <v>1</v>
      </c>
      <c r="G25" s="400">
        <v>1</v>
      </c>
      <c r="H25" s="401">
        <v>196088.67243999999</v>
      </c>
      <c r="I25" s="397">
        <v>213159.6894</v>
      </c>
      <c r="J25" s="398">
        <v>108.70576395238918</v>
      </c>
      <c r="K25" s="399">
        <v>1</v>
      </c>
      <c r="L25" s="400">
        <v>1</v>
      </c>
      <c r="M25" s="402">
        <v>1125028.7952100001</v>
      </c>
      <c r="N25" s="403">
        <v>1227073.98606</v>
      </c>
      <c r="O25" s="404">
        <v>109.07045146617354</v>
      </c>
      <c r="P25" s="405">
        <v>1</v>
      </c>
      <c r="Q25" s="400">
        <v>1</v>
      </c>
    </row>
    <row r="26" spans="1:17" ht="12.75" customHeight="1">
      <c r="A26" s="34" t="s">
        <v>555</v>
      </c>
      <c r="B26" s="34"/>
    </row>
    <row r="27" spans="1:17" ht="12.75" customHeight="1">
      <c r="N27" s="77"/>
    </row>
    <row r="28" spans="1:17" ht="12.75" customHeight="1">
      <c r="A28" s="294"/>
      <c r="B28" s="294"/>
    </row>
    <row r="29" spans="1:17" ht="12.75" customHeight="1">
      <c r="A29" s="919"/>
      <c r="B29" s="919"/>
    </row>
    <row r="30" spans="1:17">
      <c r="A30" s="560"/>
      <c r="B30" s="1039"/>
    </row>
    <row r="31" spans="1:17" ht="12.75" customHeight="1">
      <c r="A31" s="920"/>
      <c r="B31" s="560"/>
    </row>
    <row r="32" spans="1:17" ht="12.75" customHeight="1">
      <c r="A32" s="920"/>
      <c r="B32" s="920"/>
    </row>
    <row r="33" spans="1:17" ht="12.75" customHeight="1">
      <c r="A33" s="920"/>
      <c r="B33" s="920"/>
    </row>
    <row r="34" spans="1:17" ht="12.75" customHeight="1">
      <c r="A34" s="920"/>
      <c r="B34" s="920"/>
    </row>
    <row r="35" spans="1:17" ht="12.75" customHeight="1"/>
    <row r="36" spans="1:17" ht="12.75" customHeight="1">
      <c r="A36" s="628" t="s">
        <v>83</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1133</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1073</v>
      </c>
    </row>
    <row r="2" spans="1:1">
      <c r="A2" s="1"/>
    </row>
    <row r="3" spans="1:1">
      <c r="A3" s="677" t="s">
        <v>652</v>
      </c>
    </row>
    <row r="4" spans="1:1">
      <c r="A4" s="645"/>
    </row>
    <row r="5" spans="1:1">
      <c r="A5" s="854" t="s">
        <v>795</v>
      </c>
    </row>
    <row r="6" spans="1:1">
      <c r="A6" s="855" t="s">
        <v>987</v>
      </c>
    </row>
    <row r="7" spans="1:1">
      <c r="A7" s="854" t="s">
        <v>673</v>
      </c>
    </row>
    <row r="8" spans="1:1">
      <c r="A8" s="855" t="s">
        <v>674</v>
      </c>
    </row>
    <row r="9" spans="1:1">
      <c r="A9" s="854" t="s">
        <v>762</v>
      </c>
    </row>
    <row r="10" spans="1:1">
      <c r="A10" s="855" t="s">
        <v>763</v>
      </c>
    </row>
    <row r="11" spans="1:1">
      <c r="A11" s="854" t="s">
        <v>675</v>
      </c>
    </row>
    <row r="12" spans="1:1" s="267" customFormat="1">
      <c r="A12" s="855" t="s">
        <v>806</v>
      </c>
    </row>
    <row r="13" spans="1:1">
      <c r="A13" s="854" t="s">
        <v>766</v>
      </c>
    </row>
    <row r="14" spans="1:1">
      <c r="A14" s="855" t="s">
        <v>988</v>
      </c>
    </row>
    <row r="15" spans="1:1">
      <c r="A15" s="854" t="s">
        <v>677</v>
      </c>
    </row>
    <row r="16" spans="1:1">
      <c r="A16" s="855" t="s">
        <v>989</v>
      </c>
    </row>
    <row r="17" spans="1:2">
      <c r="A17" s="854" t="s">
        <v>678</v>
      </c>
    </row>
    <row r="18" spans="1:2">
      <c r="A18" s="855" t="s">
        <v>679</v>
      </c>
      <c r="B18" s="153"/>
    </row>
    <row r="19" spans="1:2">
      <c r="A19" s="854" t="s">
        <v>680</v>
      </c>
      <c r="B19" s="564"/>
    </row>
    <row r="20" spans="1:2">
      <c r="A20" s="855" t="s">
        <v>681</v>
      </c>
      <c r="B20" s="347"/>
    </row>
    <row r="21" spans="1:2">
      <c r="A21" s="854" t="s">
        <v>682</v>
      </c>
      <c r="B21" s="153"/>
    </row>
    <row r="22" spans="1:2">
      <c r="A22" s="855" t="s">
        <v>969</v>
      </c>
      <c r="B22" s="564"/>
    </row>
    <row r="23" spans="1:2">
      <c r="A23" s="854" t="s">
        <v>683</v>
      </c>
      <c r="B23" s="153"/>
    </row>
    <row r="24" spans="1:2">
      <c r="A24" s="855" t="s">
        <v>970</v>
      </c>
      <c r="B24" s="564"/>
    </row>
    <row r="25" spans="1:2">
      <c r="A25" s="854" t="s">
        <v>818</v>
      </c>
      <c r="B25" s="312"/>
    </row>
    <row r="26" spans="1:2">
      <c r="A26" s="855" t="s">
        <v>990</v>
      </c>
      <c r="B26" s="571"/>
    </row>
    <row r="27" spans="1:2">
      <c r="A27" s="854" t="s">
        <v>686</v>
      </c>
      <c r="B27" s="139"/>
    </row>
    <row r="28" spans="1:2">
      <c r="A28" s="855" t="s">
        <v>685</v>
      </c>
      <c r="B28" s="540"/>
    </row>
    <row r="29" spans="1:2">
      <c r="A29" s="854" t="s">
        <v>764</v>
      </c>
      <c r="B29" s="154"/>
    </row>
    <row r="30" spans="1:2">
      <c r="A30" s="855" t="s">
        <v>991</v>
      </c>
      <c r="B30" s="568"/>
    </row>
    <row r="31" spans="1:2">
      <c r="A31" s="854" t="s">
        <v>688</v>
      </c>
      <c r="B31" s="153"/>
    </row>
    <row r="32" spans="1:2">
      <c r="A32" s="855" t="s">
        <v>973</v>
      </c>
      <c r="B32" s="564"/>
    </row>
    <row r="33" spans="1:2">
      <c r="A33" s="854" t="s">
        <v>689</v>
      </c>
      <c r="B33" s="139"/>
    </row>
    <row r="34" spans="1:2">
      <c r="A34" s="855" t="s">
        <v>974</v>
      </c>
      <c r="B34" s="540"/>
    </row>
    <row r="35" spans="1:2">
      <c r="A35" s="854" t="s">
        <v>765</v>
      </c>
      <c r="B35" s="139"/>
    </row>
    <row r="36" spans="1:2">
      <c r="A36" s="855" t="s">
        <v>992</v>
      </c>
      <c r="B36" s="540"/>
    </row>
    <row r="37" spans="1:2">
      <c r="A37" s="854" t="s">
        <v>690</v>
      </c>
      <c r="B37" s="153"/>
    </row>
    <row r="38" spans="1:2">
      <c r="A38" s="855" t="s">
        <v>975</v>
      </c>
      <c r="B38" s="567"/>
    </row>
    <row r="39" spans="1:2">
      <c r="A39" s="854" t="s">
        <v>1144</v>
      </c>
      <c r="B39" s="155"/>
    </row>
    <row r="40" spans="1:2">
      <c r="A40" s="855" t="s">
        <v>1145</v>
      </c>
      <c r="B40" s="567"/>
    </row>
    <row r="41" spans="1:2">
      <c r="A41" s="854" t="s">
        <v>1146</v>
      </c>
      <c r="B41" s="154"/>
    </row>
    <row r="42" spans="1:2">
      <c r="A42" s="855" t="s">
        <v>1147</v>
      </c>
      <c r="B42" s="540"/>
    </row>
    <row r="43" spans="1:2">
      <c r="A43" s="854" t="s">
        <v>1148</v>
      </c>
      <c r="B43" s="154"/>
    </row>
    <row r="44" spans="1:2">
      <c r="A44" s="855" t="s">
        <v>1149</v>
      </c>
      <c r="B44" s="540"/>
    </row>
    <row r="45" spans="1:2" s="267" customFormat="1">
      <c r="A45" s="854" t="s">
        <v>1150</v>
      </c>
      <c r="B45" s="540"/>
    </row>
    <row r="46" spans="1:2" s="267" customFormat="1">
      <c r="A46" s="855" t="s">
        <v>976</v>
      </c>
      <c r="B46" s="540"/>
    </row>
    <row r="47" spans="1:2" s="267" customFormat="1">
      <c r="A47" s="854" t="s">
        <v>1124</v>
      </c>
      <c r="B47" s="540"/>
    </row>
    <row r="48" spans="1:2" s="267" customFormat="1">
      <c r="A48" s="855" t="s">
        <v>1125</v>
      </c>
      <c r="B48" s="540"/>
    </row>
    <row r="49" spans="1:5" s="267" customFormat="1">
      <c r="A49" s="854" t="s">
        <v>1127</v>
      </c>
      <c r="B49" s="540"/>
    </row>
    <row r="50" spans="1:5" s="267" customFormat="1">
      <c r="A50" s="855" t="s">
        <v>1128</v>
      </c>
      <c r="B50" s="540"/>
    </row>
    <row r="51" spans="1:5" s="267" customFormat="1">
      <c r="A51" s="854" t="s">
        <v>1151</v>
      </c>
      <c r="B51" s="540"/>
    </row>
    <row r="52" spans="1:5" s="267" customFormat="1">
      <c r="A52" s="855" t="s">
        <v>1152</v>
      </c>
      <c r="B52" s="540"/>
    </row>
    <row r="53" spans="1:5">
      <c r="A53" s="647"/>
      <c r="B53" s="564"/>
    </row>
    <row r="54" spans="1:5">
      <c r="A54" s="655" t="s">
        <v>653</v>
      </c>
      <c r="B54" s="139"/>
    </row>
    <row r="55" spans="1:5">
      <c r="A55" s="646"/>
      <c r="B55" s="540"/>
    </row>
    <row r="56" spans="1:5">
      <c r="A56" s="856" t="s">
        <v>85</v>
      </c>
      <c r="B56" s="156"/>
    </row>
    <row r="57" spans="1:5">
      <c r="A57" s="857" t="s">
        <v>86</v>
      </c>
      <c r="B57" s="540"/>
    </row>
    <row r="58" spans="1:5" ht="15" customHeight="1">
      <c r="A58" s="903" t="s">
        <v>691</v>
      </c>
      <c r="C58" s="774"/>
      <c r="D58" s="59"/>
      <c r="E58" s="59"/>
    </row>
    <row r="59" spans="1:5">
      <c r="A59" s="857" t="s">
        <v>767</v>
      </c>
      <c r="C59" s="775"/>
    </row>
    <row r="60" spans="1:5">
      <c r="A60" s="903" t="s">
        <v>693</v>
      </c>
      <c r="C60" s="775"/>
    </row>
    <row r="61" spans="1:5">
      <c r="A61" s="857" t="s">
        <v>768</v>
      </c>
      <c r="C61" s="775"/>
    </row>
    <row r="62" spans="1:5">
      <c r="A62" s="903" t="s">
        <v>87</v>
      </c>
    </row>
    <row r="63" spans="1:5">
      <c r="A63" s="857" t="s">
        <v>88</v>
      </c>
    </row>
    <row r="64" spans="1:5">
      <c r="A64" s="903" t="s">
        <v>695</v>
      </c>
    </row>
    <row r="65" spans="1:1">
      <c r="A65" s="857" t="s">
        <v>769</v>
      </c>
    </row>
    <row r="66" spans="1:1">
      <c r="A66" s="903" t="s">
        <v>697</v>
      </c>
    </row>
    <row r="67" spans="1:1">
      <c r="A67" s="857" t="s">
        <v>770</v>
      </c>
    </row>
    <row r="68" spans="1:1" s="267" customFormat="1">
      <c r="A68" s="903" t="s">
        <v>997</v>
      </c>
    </row>
    <row r="69" spans="1:1" s="267" customFormat="1">
      <c r="A69" s="857" t="s">
        <v>998</v>
      </c>
    </row>
    <row r="70" spans="1:1" s="267" customFormat="1">
      <c r="A70" s="903" t="s">
        <v>1063</v>
      </c>
    </row>
    <row r="71" spans="1:1" s="267" customFormat="1">
      <c r="A71" s="857" t="s">
        <v>1064</v>
      </c>
    </row>
    <row r="72" spans="1:1" s="267" customFormat="1">
      <c r="A72" s="903" t="s">
        <v>1066</v>
      </c>
    </row>
    <row r="73" spans="1:1" s="267" customFormat="1">
      <c r="A73" s="857" t="s">
        <v>1067</v>
      </c>
    </row>
    <row r="74" spans="1:1" s="267" customFormat="1">
      <c r="A74" s="903" t="s">
        <v>1068</v>
      </c>
    </row>
    <row r="75" spans="1:1" s="267" customFormat="1">
      <c r="A75" s="857" t="s">
        <v>1069</v>
      </c>
    </row>
    <row r="76" spans="1:1" s="267" customFormat="1">
      <c r="A76" s="903" t="s">
        <v>1070</v>
      </c>
    </row>
    <row r="77" spans="1:1" s="267" customFormat="1">
      <c r="A77" s="857" t="s">
        <v>1071</v>
      </c>
    </row>
    <row r="78" spans="1:1">
      <c r="A78" s="646"/>
    </row>
    <row r="79" spans="1:1">
      <c r="A79" s="656" t="s">
        <v>654</v>
      </c>
    </row>
    <row r="80" spans="1:1">
      <c r="A80" s="648"/>
    </row>
    <row r="81" spans="1:1">
      <c r="A81" s="905" t="s">
        <v>771</v>
      </c>
    </row>
    <row r="82" spans="1:1">
      <c r="A82" s="906" t="s">
        <v>772</v>
      </c>
    </row>
    <row r="83" spans="1:1">
      <c r="A83" s="905" t="s">
        <v>773</v>
      </c>
    </row>
    <row r="84" spans="1:1">
      <c r="A84" s="906" t="s">
        <v>774</v>
      </c>
    </row>
    <row r="85" spans="1:1">
      <c r="A85" s="649"/>
    </row>
    <row r="86" spans="1:1">
      <c r="A86" s="657" t="s">
        <v>655</v>
      </c>
    </row>
    <row r="87" spans="1:1">
      <c r="A87" s="650"/>
    </row>
    <row r="88" spans="1:1">
      <c r="A88" s="859" t="s">
        <v>699</v>
      </c>
    </row>
    <row r="89" spans="1:1">
      <c r="A89" s="904" t="s">
        <v>700</v>
      </c>
    </row>
    <row r="90" spans="1:1" s="267" customFormat="1">
      <c r="A90" s="859" t="s">
        <v>701</v>
      </c>
    </row>
    <row r="91" spans="1:1" s="267" customFormat="1">
      <c r="A91" s="904" t="s">
        <v>702</v>
      </c>
    </row>
    <row r="92" spans="1:1">
      <c r="A92" s="859" t="s">
        <v>940</v>
      </c>
    </row>
    <row r="93" spans="1:1">
      <c r="A93" s="904" t="s">
        <v>941</v>
      </c>
    </row>
    <row r="94" spans="1:1">
      <c r="A94" s="859" t="s">
        <v>950</v>
      </c>
    </row>
    <row r="95" spans="1:1">
      <c r="A95" s="904" t="s">
        <v>951</v>
      </c>
    </row>
    <row r="96" spans="1:1">
      <c r="A96" s="859" t="s">
        <v>952</v>
      </c>
    </row>
    <row r="97" spans="1:5">
      <c r="A97" s="904" t="s">
        <v>953</v>
      </c>
    </row>
    <row r="98" spans="1:5">
      <c r="A98" s="859" t="s">
        <v>954</v>
      </c>
    </row>
    <row r="99" spans="1:5">
      <c r="A99" s="904" t="s">
        <v>955</v>
      </c>
    </row>
    <row r="100" spans="1:5">
      <c r="A100" s="859" t="s">
        <v>956</v>
      </c>
    </row>
    <row r="101" spans="1:5">
      <c r="A101" s="904" t="s">
        <v>957</v>
      </c>
    </row>
    <row r="102" spans="1:5" s="267" customFormat="1">
      <c r="A102" s="859" t="s">
        <v>1110</v>
      </c>
    </row>
    <row r="103" spans="1:5" s="267" customFormat="1">
      <c r="A103" s="904" t="s">
        <v>1111</v>
      </c>
    </row>
    <row r="104" spans="1:5">
      <c r="A104" s="651"/>
    </row>
    <row r="105" spans="1:5" s="267" customFormat="1">
      <c r="A105" s="776" t="s">
        <v>778</v>
      </c>
    </row>
    <row r="106" spans="1:5" s="267" customFormat="1">
      <c r="A106" s="651"/>
    </row>
    <row r="107" spans="1:5" s="267" customFormat="1">
      <c r="A107" s="907" t="s">
        <v>706</v>
      </c>
      <c r="E107" s="151"/>
    </row>
    <row r="108" spans="1:5" s="267" customFormat="1">
      <c r="A108" s="904" t="s">
        <v>707</v>
      </c>
      <c r="E108" s="151"/>
    </row>
    <row r="109" spans="1:5" s="267" customFormat="1">
      <c r="A109" s="907" t="s">
        <v>708</v>
      </c>
      <c r="E109" s="151"/>
    </row>
    <row r="110" spans="1:5" s="267" customFormat="1">
      <c r="A110" s="904" t="s">
        <v>709</v>
      </c>
      <c r="E110" s="151"/>
    </row>
    <row r="111" spans="1:5" s="267" customFormat="1">
      <c r="A111" s="907" t="s">
        <v>710</v>
      </c>
      <c r="E111" s="151"/>
    </row>
    <row r="112" spans="1:5" s="267" customFormat="1">
      <c r="A112" s="904" t="s">
        <v>711</v>
      </c>
      <c r="E112" s="750"/>
    </row>
    <row r="113" spans="1:5" s="267" customFormat="1">
      <c r="A113" s="907" t="s">
        <v>914</v>
      </c>
      <c r="E113" s="750"/>
    </row>
    <row r="114" spans="1:5" s="267" customFormat="1">
      <c r="A114" s="904" t="s">
        <v>915</v>
      </c>
      <c r="E114" s="750"/>
    </row>
    <row r="115" spans="1:5" s="267" customFormat="1">
      <c r="A115" s="651"/>
      <c r="E115" s="750"/>
    </row>
    <row r="116" spans="1:5">
      <c r="A116" s="676" t="s">
        <v>775</v>
      </c>
      <c r="E116" s="151"/>
    </row>
    <row r="117" spans="1:5">
      <c r="A117" s="648"/>
      <c r="E117" s="750"/>
    </row>
    <row r="118" spans="1:5">
      <c r="A118" s="908" t="s">
        <v>779</v>
      </c>
    </row>
    <row r="119" spans="1:5">
      <c r="A119" s="904" t="s">
        <v>780</v>
      </c>
    </row>
    <row r="120" spans="1:5">
      <c r="A120" s="908" t="s">
        <v>781</v>
      </c>
    </row>
    <row r="121" spans="1:5">
      <c r="A121" s="904" t="s">
        <v>782</v>
      </c>
      <c r="C121" s="660"/>
    </row>
    <row r="122" spans="1:5">
      <c r="A122" s="908" t="s">
        <v>745</v>
      </c>
    </row>
    <row r="123" spans="1:5">
      <c r="A123" s="904" t="s">
        <v>746</v>
      </c>
    </row>
    <row r="124" spans="1:5">
      <c r="A124" s="908" t="s">
        <v>783</v>
      </c>
    </row>
    <row r="125" spans="1:5">
      <c r="A125" s="904" t="s">
        <v>784</v>
      </c>
    </row>
    <row r="126" spans="1:5">
      <c r="A126" s="908" t="s">
        <v>785</v>
      </c>
    </row>
    <row r="127" spans="1:5">
      <c r="A127" s="904" t="s">
        <v>786</v>
      </c>
    </row>
    <row r="128" spans="1:5">
      <c r="A128" s="908" t="s">
        <v>787</v>
      </c>
    </row>
    <row r="129" spans="1:1">
      <c r="A129" s="904" t="s">
        <v>859</v>
      </c>
    </row>
    <row r="130" spans="1:1">
      <c r="A130" s="908" t="s">
        <v>752</v>
      </c>
    </row>
    <row r="131" spans="1:1">
      <c r="A131" s="904" t="s">
        <v>855</v>
      </c>
    </row>
    <row r="132" spans="1:1">
      <c r="A132" s="908" t="s">
        <v>753</v>
      </c>
    </row>
    <row r="133" spans="1:1">
      <c r="A133" s="904" t="s">
        <v>857</v>
      </c>
    </row>
    <row r="134" spans="1:1">
      <c r="A134" s="908" t="s">
        <v>754</v>
      </c>
    </row>
    <row r="135" spans="1:1">
      <c r="A135" s="904" t="s">
        <v>788</v>
      </c>
    </row>
    <row r="136" spans="1:1">
      <c r="A136" s="908" t="s">
        <v>789</v>
      </c>
    </row>
    <row r="137" spans="1:1">
      <c r="A137" s="904" t="s">
        <v>790</v>
      </c>
    </row>
    <row r="138" spans="1:1">
      <c r="A138" s="908" t="s">
        <v>791</v>
      </c>
    </row>
    <row r="139" spans="1:1">
      <c r="A139" s="904" t="s">
        <v>792</v>
      </c>
    </row>
    <row r="140" spans="1:1">
      <c r="A140" s="908" t="s">
        <v>793</v>
      </c>
    </row>
    <row r="141" spans="1:1">
      <c r="A141" s="904" t="s">
        <v>794</v>
      </c>
    </row>
    <row r="142" spans="1:1">
      <c r="A142" s="661"/>
    </row>
    <row r="143" spans="1:1">
      <c r="A143" s="662" t="s">
        <v>776</v>
      </c>
    </row>
    <row r="144" spans="1:1">
      <c r="A144" s="651"/>
    </row>
    <row r="145" spans="1:1">
      <c r="A145" s="909" t="s">
        <v>720</v>
      </c>
    </row>
    <row r="146" spans="1:1">
      <c r="A146" s="904" t="s">
        <v>721</v>
      </c>
    </row>
    <row r="147" spans="1:1">
      <c r="A147" s="909" t="s">
        <v>722</v>
      </c>
    </row>
    <row r="148" spans="1:1">
      <c r="A148" s="904" t="s">
        <v>723</v>
      </c>
    </row>
    <row r="149" spans="1:1">
      <c r="A149" s="909" t="s">
        <v>724</v>
      </c>
    </row>
    <row r="150" spans="1:1">
      <c r="A150" s="904" t="s">
        <v>725</v>
      </c>
    </row>
    <row r="151" spans="1:1">
      <c r="A151" s="909" t="s">
        <v>726</v>
      </c>
    </row>
    <row r="152" spans="1:1">
      <c r="A152" s="904" t="s">
        <v>1072</v>
      </c>
    </row>
    <row r="153" spans="1:1">
      <c r="A153" s="909" t="s">
        <v>727</v>
      </c>
    </row>
    <row r="154" spans="1:1">
      <c r="A154" s="904" t="s">
        <v>728</v>
      </c>
    </row>
    <row r="155" spans="1:1">
      <c r="A155" s="909" t="s">
        <v>729</v>
      </c>
    </row>
    <row r="156" spans="1:1">
      <c r="A156" s="904" t="s">
        <v>730</v>
      </c>
    </row>
    <row r="157" spans="1:1">
      <c r="A157" s="909" t="s">
        <v>731</v>
      </c>
    </row>
    <row r="158" spans="1:1">
      <c r="A158" s="904" t="s">
        <v>732</v>
      </c>
    </row>
    <row r="159" spans="1:1" s="267" customFormat="1">
      <c r="A159" s="909" t="s">
        <v>870</v>
      </c>
    </row>
    <row r="160" spans="1:1" s="267" customFormat="1">
      <c r="A160" s="904" t="s">
        <v>871</v>
      </c>
    </row>
    <row r="161" spans="1:8">
      <c r="A161" s="663"/>
    </row>
    <row r="162" spans="1:8">
      <c r="A162" s="644" t="s">
        <v>777</v>
      </c>
    </row>
    <row r="163" spans="1:8">
      <c r="A163" s="193"/>
      <c r="B163" s="193"/>
      <c r="C163" s="193"/>
      <c r="D163" s="193"/>
      <c r="E163" s="193"/>
    </row>
    <row r="164" spans="1:8">
      <c r="A164" s="63" t="s">
        <v>735</v>
      </c>
    </row>
    <row r="165" spans="1:8">
      <c r="A165" s="904" t="s">
        <v>736</v>
      </c>
    </row>
    <row r="166" spans="1:8">
      <c r="A166" s="63" t="s">
        <v>737</v>
      </c>
    </row>
    <row r="167" spans="1:8">
      <c r="A167" s="904" t="s">
        <v>738</v>
      </c>
      <c r="H167" s="240"/>
    </row>
    <row r="168" spans="1:8">
      <c r="A168" s="63" t="s">
        <v>739</v>
      </c>
    </row>
    <row r="169" spans="1:8">
      <c r="A169" s="904" t="s">
        <v>740</v>
      </c>
      <c r="F169" s="63"/>
    </row>
    <row r="170" spans="1:8">
      <c r="A170" s="63" t="s">
        <v>741</v>
      </c>
    </row>
    <row r="171" spans="1:8">
      <c r="A171" s="904" t="s">
        <v>742</v>
      </c>
    </row>
    <row r="172" spans="1:8">
      <c r="A172" s="63" t="s">
        <v>743</v>
      </c>
    </row>
    <row r="173" spans="1:8" s="267" customFormat="1">
      <c r="A173" s="904" t="s">
        <v>744</v>
      </c>
    </row>
    <row r="174" spans="1:8">
      <c r="A174" s="63" t="s">
        <v>875</v>
      </c>
    </row>
    <row r="175" spans="1:8" s="267" customFormat="1">
      <c r="A175" s="904" t="s">
        <v>876</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1584</v>
      </c>
    </row>
    <row r="2" spans="1:8">
      <c r="A2" s="557" t="s">
        <v>1585</v>
      </c>
    </row>
    <row r="3" spans="1:8" ht="12.75" customHeight="1"/>
    <row r="4" spans="1:8" ht="12.75" customHeight="1">
      <c r="B4" s="842"/>
      <c r="C4" s="841"/>
      <c r="D4" s="841"/>
      <c r="E4" s="841"/>
      <c r="F4" s="25" t="s">
        <v>512</v>
      </c>
    </row>
    <row r="5" spans="1:8">
      <c r="A5" s="1138" t="s">
        <v>513</v>
      </c>
      <c r="B5" s="1138" t="s">
        <v>514</v>
      </c>
      <c r="C5" s="1139" t="s">
        <v>917</v>
      </c>
      <c r="D5" s="1139"/>
      <c r="E5" s="1140" t="s">
        <v>918</v>
      </c>
      <c r="F5" s="1140"/>
    </row>
    <row r="6" spans="1:8" ht="65.25">
      <c r="A6" s="1138"/>
      <c r="B6" s="1138"/>
      <c r="C6" s="406" t="s">
        <v>515</v>
      </c>
      <c r="D6" s="406" t="s">
        <v>516</v>
      </c>
      <c r="E6" s="406" t="s">
        <v>517</v>
      </c>
      <c r="F6" s="406" t="s">
        <v>518</v>
      </c>
    </row>
    <row r="7" spans="1:8" ht="22.5">
      <c r="A7" s="91">
        <v>1</v>
      </c>
      <c r="B7" s="92" t="s">
        <v>519</v>
      </c>
      <c r="C7" s="927">
        <v>211331</v>
      </c>
      <c r="D7" s="927">
        <v>52551.730909999998</v>
      </c>
      <c r="E7" s="927">
        <v>1026</v>
      </c>
      <c r="F7" s="927">
        <v>6920.0545999999995</v>
      </c>
      <c r="G7" s="53"/>
    </row>
    <row r="8" spans="1:8" ht="22.5">
      <c r="A8" s="91">
        <v>2</v>
      </c>
      <c r="B8" s="92" t="s">
        <v>521</v>
      </c>
      <c r="C8" s="927">
        <v>87381</v>
      </c>
      <c r="D8" s="927">
        <v>93612.490109999999</v>
      </c>
      <c r="E8" s="927">
        <v>497030</v>
      </c>
      <c r="F8" s="927">
        <v>28560.107649999998</v>
      </c>
      <c r="G8" s="53"/>
    </row>
    <row r="9" spans="1:8" ht="22.5">
      <c r="A9" s="91">
        <v>3</v>
      </c>
      <c r="B9" s="92" t="s">
        <v>520</v>
      </c>
      <c r="C9" s="927">
        <v>59873</v>
      </c>
      <c r="D9" s="927">
        <v>125282.84175000001</v>
      </c>
      <c r="E9" s="927">
        <v>7970</v>
      </c>
      <c r="F9" s="927">
        <v>62744.663999999997</v>
      </c>
      <c r="G9" s="53"/>
    </row>
    <row r="10" spans="1:8" ht="22.5">
      <c r="A10" s="91">
        <v>4</v>
      </c>
      <c r="B10" s="92" t="s">
        <v>522</v>
      </c>
      <c r="C10" s="927">
        <v>3</v>
      </c>
      <c r="D10" s="927">
        <v>329.50521000000003</v>
      </c>
      <c r="E10" s="927">
        <v>14</v>
      </c>
      <c r="F10" s="927">
        <v>117.57728</v>
      </c>
    </row>
    <row r="11" spans="1:8" ht="22.5">
      <c r="A11" s="91">
        <v>5</v>
      </c>
      <c r="B11" s="92" t="s">
        <v>523</v>
      </c>
      <c r="C11" s="927">
        <v>18</v>
      </c>
      <c r="D11" s="927">
        <v>1267.7933799999998</v>
      </c>
      <c r="E11" s="927">
        <v>1</v>
      </c>
      <c r="F11" s="190">
        <v>23.892509999999998</v>
      </c>
    </row>
    <row r="12" spans="1:8" ht="22.5">
      <c r="A12" s="91">
        <v>6</v>
      </c>
      <c r="B12" s="92" t="s">
        <v>524</v>
      </c>
      <c r="C12" s="927">
        <v>1118</v>
      </c>
      <c r="D12" s="927">
        <v>21220.904039999998</v>
      </c>
      <c r="E12" s="927">
        <v>120</v>
      </c>
      <c r="F12" s="927">
        <v>22050.872440000003</v>
      </c>
    </row>
    <row r="13" spans="1:8" ht="22.5">
      <c r="A13" s="91">
        <v>7</v>
      </c>
      <c r="B13" s="92" t="s">
        <v>525</v>
      </c>
      <c r="C13" s="927">
        <v>1007</v>
      </c>
      <c r="D13" s="927">
        <v>7957.5183099999995</v>
      </c>
      <c r="E13" s="927">
        <v>276</v>
      </c>
      <c r="F13" s="927">
        <v>2303.34105</v>
      </c>
    </row>
    <row r="14" spans="1:8" ht="22.5">
      <c r="A14" s="91">
        <v>8</v>
      </c>
      <c r="B14" s="92" t="s">
        <v>526</v>
      </c>
      <c r="C14" s="927">
        <v>86341</v>
      </c>
      <c r="D14" s="927">
        <v>173522.44161000001</v>
      </c>
      <c r="E14" s="927">
        <v>2337</v>
      </c>
      <c r="F14" s="927">
        <v>40057.845479999996</v>
      </c>
      <c r="H14" s="267"/>
    </row>
    <row r="15" spans="1:8" ht="22.5">
      <c r="A15" s="91">
        <v>9</v>
      </c>
      <c r="B15" s="92" t="s">
        <v>527</v>
      </c>
      <c r="C15" s="927">
        <v>74399</v>
      </c>
      <c r="D15" s="927">
        <v>127615.67251</v>
      </c>
      <c r="E15" s="927">
        <v>5370</v>
      </c>
      <c r="F15" s="927">
        <v>32136.89516</v>
      </c>
    </row>
    <row r="16" spans="1:8" ht="22.5">
      <c r="A16" s="91">
        <v>10</v>
      </c>
      <c r="B16" s="92" t="s">
        <v>528</v>
      </c>
      <c r="C16" s="927">
        <v>241025</v>
      </c>
      <c r="D16" s="927">
        <v>231462.21841</v>
      </c>
      <c r="E16" s="927">
        <v>9567</v>
      </c>
      <c r="F16" s="927">
        <v>129698.05881999999</v>
      </c>
    </row>
    <row r="17" spans="1:6" ht="22.5">
      <c r="A17" s="91">
        <v>11</v>
      </c>
      <c r="B17" s="92" t="s">
        <v>529</v>
      </c>
      <c r="C17" s="927">
        <v>183</v>
      </c>
      <c r="D17" s="927">
        <v>1049.16524</v>
      </c>
      <c r="E17" s="927">
        <v>0</v>
      </c>
      <c r="F17" s="927">
        <v>4.2812900000000003</v>
      </c>
    </row>
    <row r="18" spans="1:6" ht="22.5">
      <c r="A18" s="91">
        <v>12</v>
      </c>
      <c r="B18" s="92" t="s">
        <v>530</v>
      </c>
      <c r="C18" s="927">
        <v>1971</v>
      </c>
      <c r="D18" s="927">
        <v>1981.9333100000001</v>
      </c>
      <c r="E18" s="927">
        <v>16</v>
      </c>
      <c r="F18" s="927">
        <v>860.44573000000003</v>
      </c>
    </row>
    <row r="19" spans="1:6" ht="22.5">
      <c r="A19" s="91">
        <v>13</v>
      </c>
      <c r="B19" s="92" t="s">
        <v>531</v>
      </c>
      <c r="C19" s="927">
        <v>41989</v>
      </c>
      <c r="D19" s="927">
        <v>79125.962450000006</v>
      </c>
      <c r="E19" s="927">
        <v>1004</v>
      </c>
      <c r="F19" s="927">
        <v>15990.265589999999</v>
      </c>
    </row>
    <row r="20" spans="1:6" ht="22.5">
      <c r="A20" s="91">
        <v>14</v>
      </c>
      <c r="B20" s="92" t="s">
        <v>532</v>
      </c>
      <c r="C20" s="927">
        <v>7842</v>
      </c>
      <c r="D20" s="927">
        <v>35465.147360000003</v>
      </c>
      <c r="E20" s="927">
        <v>88</v>
      </c>
      <c r="F20" s="927">
        <v>-1189.4441499999998</v>
      </c>
    </row>
    <row r="21" spans="1:6" ht="22.5">
      <c r="A21" s="91">
        <v>15</v>
      </c>
      <c r="B21" s="92" t="s">
        <v>533</v>
      </c>
      <c r="C21" s="927">
        <v>250</v>
      </c>
      <c r="D21" s="927">
        <v>1476.4887099999999</v>
      </c>
      <c r="E21" s="927">
        <v>54</v>
      </c>
      <c r="F21" s="927">
        <v>190.02141</v>
      </c>
    </row>
    <row r="22" spans="1:6" ht="22.5">
      <c r="A22" s="91">
        <v>16</v>
      </c>
      <c r="B22" s="92" t="s">
        <v>534</v>
      </c>
      <c r="C22" s="927">
        <v>25373</v>
      </c>
      <c r="D22" s="927">
        <v>43215.316279999999</v>
      </c>
      <c r="E22" s="927">
        <v>522</v>
      </c>
      <c r="F22" s="927">
        <v>6639.375</v>
      </c>
    </row>
    <row r="23" spans="1:6" ht="22.5">
      <c r="A23" s="91">
        <v>17</v>
      </c>
      <c r="B23" s="92" t="s">
        <v>535</v>
      </c>
      <c r="C23" s="927">
        <v>2343</v>
      </c>
      <c r="D23" s="927">
        <v>741.98708999999997</v>
      </c>
      <c r="E23" s="927">
        <v>1</v>
      </c>
      <c r="F23" s="927">
        <v>39.83052</v>
      </c>
    </row>
    <row r="24" spans="1:6" ht="22.5">
      <c r="A24" s="91">
        <v>18</v>
      </c>
      <c r="B24" s="92" t="s">
        <v>536</v>
      </c>
      <c r="C24" s="927">
        <v>76188</v>
      </c>
      <c r="D24" s="927">
        <v>16035.179990000001</v>
      </c>
      <c r="E24" s="927">
        <v>28650</v>
      </c>
      <c r="F24" s="927">
        <v>4179.24964</v>
      </c>
    </row>
    <row r="25" spans="1:6" ht="22.5">
      <c r="A25" s="91">
        <v>19</v>
      </c>
      <c r="B25" s="92" t="s">
        <v>537</v>
      </c>
      <c r="C25" s="927">
        <v>680628</v>
      </c>
      <c r="D25" s="927">
        <v>168103.13527999999</v>
      </c>
      <c r="E25" s="927">
        <v>4383</v>
      </c>
      <c r="F25" s="927">
        <v>193528.39086000001</v>
      </c>
    </row>
    <row r="26" spans="1:6" ht="22.5">
      <c r="A26" s="91">
        <v>20</v>
      </c>
      <c r="B26" s="92" t="s">
        <v>538</v>
      </c>
      <c r="C26" s="927">
        <v>3457</v>
      </c>
      <c r="D26" s="927">
        <v>2007.5719899999999</v>
      </c>
      <c r="E26" s="927">
        <v>1205</v>
      </c>
      <c r="F26" s="927">
        <v>2214.7839300000001</v>
      </c>
    </row>
    <row r="27" spans="1:6" ht="33.75">
      <c r="A27" s="91">
        <v>21</v>
      </c>
      <c r="B27" s="92" t="s">
        <v>539</v>
      </c>
      <c r="C27" s="927">
        <v>579027</v>
      </c>
      <c r="D27" s="927">
        <v>10349.131710000001</v>
      </c>
      <c r="E27" s="927">
        <v>178</v>
      </c>
      <c r="F27" s="927">
        <v>1027.6646600000001</v>
      </c>
    </row>
    <row r="28" spans="1:6" ht="22.5">
      <c r="A28" s="91">
        <v>22</v>
      </c>
      <c r="B28" s="92" t="s">
        <v>540</v>
      </c>
      <c r="C28" s="927">
        <v>2006</v>
      </c>
      <c r="D28" s="927">
        <v>257.05507999999998</v>
      </c>
      <c r="E28" s="927">
        <v>20</v>
      </c>
      <c r="F28" s="927">
        <v>774.67739000000006</v>
      </c>
    </row>
    <row r="29" spans="1:6" ht="45">
      <c r="A29" s="91">
        <v>23</v>
      </c>
      <c r="B29" s="92" t="s">
        <v>541</v>
      </c>
      <c r="C29" s="927">
        <v>72826</v>
      </c>
      <c r="D29" s="927">
        <v>32442.795340000001</v>
      </c>
      <c r="E29" s="927">
        <v>560</v>
      </c>
      <c r="F29" s="927">
        <v>27227.339920000002</v>
      </c>
    </row>
    <row r="30" spans="1:6" ht="22.5">
      <c r="A30" s="91">
        <v>24</v>
      </c>
      <c r="B30" s="92" t="s">
        <v>542</v>
      </c>
      <c r="C30" s="927">
        <v>0</v>
      </c>
      <c r="D30" s="927">
        <v>0</v>
      </c>
      <c r="E30" s="927">
        <v>0</v>
      </c>
      <c r="F30" s="927">
        <v>0</v>
      </c>
    </row>
    <row r="31" spans="1:6" ht="22.5">
      <c r="A31" s="91">
        <v>25</v>
      </c>
      <c r="B31" s="92" t="s">
        <v>543</v>
      </c>
      <c r="C31" s="927">
        <v>0</v>
      </c>
      <c r="D31" s="927">
        <v>0</v>
      </c>
      <c r="E31" s="927">
        <v>0</v>
      </c>
      <c r="F31" s="927">
        <v>0</v>
      </c>
    </row>
    <row r="32" spans="1:6" ht="22.5">
      <c r="A32" s="409"/>
      <c r="B32" s="410" t="s">
        <v>544</v>
      </c>
      <c r="C32" s="928">
        <v>918635</v>
      </c>
      <c r="D32" s="928">
        <v>1013914.29666</v>
      </c>
      <c r="E32" s="928">
        <v>554046</v>
      </c>
      <c r="F32" s="928">
        <v>351327.33402000001</v>
      </c>
    </row>
    <row r="33" spans="1:7" ht="22.5">
      <c r="A33" s="409"/>
      <c r="B33" s="410" t="s">
        <v>545</v>
      </c>
      <c r="C33" s="928">
        <v>1337944</v>
      </c>
      <c r="D33" s="928">
        <v>213159.6894</v>
      </c>
      <c r="E33" s="928">
        <v>6346</v>
      </c>
      <c r="F33" s="928">
        <v>224772.85675000001</v>
      </c>
    </row>
    <row r="34" spans="1:7">
      <c r="A34" s="407"/>
      <c r="B34" s="408" t="s">
        <v>290</v>
      </c>
      <c r="C34" s="929">
        <v>2256579</v>
      </c>
      <c r="D34" s="929">
        <v>1227073.98606</v>
      </c>
      <c r="E34" s="929">
        <v>560392</v>
      </c>
      <c r="F34" s="929">
        <v>576100.19076999999</v>
      </c>
    </row>
    <row r="35" spans="1:7" ht="12.75" customHeight="1">
      <c r="A35" s="34" t="s">
        <v>511</v>
      </c>
      <c r="F35" s="267"/>
    </row>
    <row r="36" spans="1:7" ht="12.75" customHeight="1">
      <c r="G36" s="77"/>
    </row>
    <row r="37" spans="1:7" ht="12.75" customHeight="1">
      <c r="A37" s="628" t="s">
        <v>83</v>
      </c>
    </row>
    <row r="38" spans="1:7" ht="12.75" customHeight="1">
      <c r="F38" s="35" t="s">
        <v>1134</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91</v>
      </c>
      <c r="B1" s="203"/>
      <c r="C1" s="203"/>
      <c r="D1" s="203"/>
      <c r="E1" s="203"/>
      <c r="F1" s="203"/>
      <c r="G1" s="203"/>
    </row>
    <row r="2" spans="1:7">
      <c r="A2" s="614" t="s">
        <v>92</v>
      </c>
      <c r="B2" s="203"/>
      <c r="C2" s="203"/>
      <c r="D2" s="203"/>
      <c r="E2" s="203"/>
      <c r="F2" s="203"/>
      <c r="G2" s="203"/>
    </row>
    <row r="3" spans="1:7" s="267" customFormat="1">
      <c r="A3" s="556"/>
      <c r="B3" s="203"/>
      <c r="C3" s="203"/>
      <c r="D3" s="203"/>
      <c r="E3" s="203"/>
      <c r="F3" s="203"/>
      <c r="G3" s="203"/>
    </row>
    <row r="4" spans="1:7" ht="12.75" customHeight="1">
      <c r="A4" s="24" t="s">
        <v>699</v>
      </c>
    </row>
    <row r="5" spans="1:7" ht="12.75" customHeight="1">
      <c r="A5" s="538" t="s">
        <v>700</v>
      </c>
      <c r="B5" s="203"/>
    </row>
    <row r="6" spans="1:7" ht="53.25" customHeight="1">
      <c r="A6" s="848" t="s">
        <v>883</v>
      </c>
      <c r="B6" s="1146" t="s">
        <v>491</v>
      </c>
      <c r="C6" s="1147"/>
      <c r="D6" s="1148"/>
      <c r="E6" s="1146" t="s">
        <v>888</v>
      </c>
      <c r="F6" s="1147"/>
      <c r="G6" s="1148"/>
    </row>
    <row r="7" spans="1:7" s="267" customFormat="1">
      <c r="A7" s="1142" t="s">
        <v>899</v>
      </c>
      <c r="B7" s="418" t="str">
        <f>Naslovnica!A20</f>
        <v>Siječanj 2022.</v>
      </c>
      <c r="C7" s="1149" t="s">
        <v>900</v>
      </c>
      <c r="D7" s="1150" t="s">
        <v>895</v>
      </c>
      <c r="E7" s="418" t="str">
        <f>$B$7</f>
        <v>Siječanj 2022.</v>
      </c>
      <c r="F7" s="1149" t="s">
        <v>900</v>
      </c>
      <c r="G7" s="1150" t="s">
        <v>895</v>
      </c>
    </row>
    <row r="8" spans="1:7" s="267" customFormat="1">
      <c r="A8" s="1142"/>
      <c r="B8" s="832" t="str">
        <f>Naslovnica!A24</f>
        <v>January 2022</v>
      </c>
      <c r="C8" s="1141"/>
      <c r="D8" s="1142"/>
      <c r="E8" s="832" t="str">
        <f>$B$8</f>
        <v>January 2022</v>
      </c>
      <c r="F8" s="1141"/>
      <c r="G8" s="1142"/>
    </row>
    <row r="9" spans="1:7" ht="25.5">
      <c r="A9" s="247" t="s">
        <v>497</v>
      </c>
      <c r="B9" s="255">
        <v>191964421.75</v>
      </c>
      <c r="C9" s="251">
        <v>191964421.75</v>
      </c>
      <c r="D9" s="258">
        <v>0.13353173663673701</v>
      </c>
      <c r="E9" s="255">
        <v>113840</v>
      </c>
      <c r="F9" s="250">
        <v>113840</v>
      </c>
      <c r="G9" s="261">
        <v>-0.32595180294866483</v>
      </c>
    </row>
    <row r="10" spans="1:7">
      <c r="A10" s="93" t="s">
        <v>499</v>
      </c>
      <c r="B10" s="256">
        <v>177155115.81</v>
      </c>
      <c r="C10" s="195">
        <v>177155115.81</v>
      </c>
      <c r="D10" s="259">
        <v>0.30699590501677454</v>
      </c>
      <c r="E10" s="256">
        <v>113840</v>
      </c>
      <c r="F10" s="196">
        <v>113840</v>
      </c>
      <c r="G10" s="259">
        <v>-0.32595180294866483</v>
      </c>
    </row>
    <row r="11" spans="1:7">
      <c r="A11" s="93" t="s">
        <v>498</v>
      </c>
      <c r="B11" s="256">
        <v>2677434</v>
      </c>
      <c r="C11" s="195">
        <v>2677434</v>
      </c>
      <c r="D11" s="259">
        <v>-0.91566324907385077</v>
      </c>
      <c r="E11" s="256" t="s">
        <v>143</v>
      </c>
      <c r="F11" s="196" t="s">
        <v>143</v>
      </c>
      <c r="G11" s="259" t="s">
        <v>143</v>
      </c>
    </row>
    <row r="12" spans="1:7">
      <c r="A12" s="93" t="s">
        <v>500</v>
      </c>
      <c r="B12" s="256" t="s">
        <v>143</v>
      </c>
      <c r="C12" s="196" t="s">
        <v>143</v>
      </c>
      <c r="D12" s="260" t="s">
        <v>143</v>
      </c>
      <c r="E12" s="256" t="s">
        <v>143</v>
      </c>
      <c r="F12" s="196" t="s">
        <v>143</v>
      </c>
      <c r="G12" s="259" t="s">
        <v>143</v>
      </c>
    </row>
    <row r="13" spans="1:7">
      <c r="A13" s="93" t="s">
        <v>889</v>
      </c>
      <c r="B13" s="256" t="s">
        <v>143</v>
      </c>
      <c r="C13" s="196" t="s">
        <v>143</v>
      </c>
      <c r="D13" s="260" t="s">
        <v>143</v>
      </c>
      <c r="E13" s="256" t="s">
        <v>143</v>
      </c>
      <c r="F13" s="196" t="s">
        <v>143</v>
      </c>
      <c r="G13" s="259" t="s">
        <v>143</v>
      </c>
    </row>
    <row r="14" spans="1:7">
      <c r="A14" s="93" t="s">
        <v>501</v>
      </c>
      <c r="B14" s="256" t="s">
        <v>143</v>
      </c>
      <c r="C14" s="196" t="s">
        <v>143</v>
      </c>
      <c r="D14" s="260" t="s">
        <v>143</v>
      </c>
      <c r="E14" s="256" t="s">
        <v>143</v>
      </c>
      <c r="F14" s="196" t="s">
        <v>143</v>
      </c>
      <c r="G14" s="259" t="s">
        <v>143</v>
      </c>
    </row>
    <row r="15" spans="1:7" s="267" customFormat="1">
      <c r="A15" s="93" t="s">
        <v>1106</v>
      </c>
      <c r="B15" s="256">
        <v>12131871.939999999</v>
      </c>
      <c r="C15" s="196">
        <v>12131871.939999999</v>
      </c>
      <c r="D15" s="260">
        <v>4.8891423272670158</v>
      </c>
      <c r="E15" s="256" t="s">
        <v>143</v>
      </c>
      <c r="F15" s="196" t="s">
        <v>143</v>
      </c>
      <c r="G15" s="259" t="s">
        <v>143</v>
      </c>
    </row>
    <row r="16" spans="1:7">
      <c r="A16" s="930" t="s">
        <v>1102</v>
      </c>
      <c r="B16" s="931">
        <v>149837260</v>
      </c>
      <c r="C16" s="932">
        <v>149837260</v>
      </c>
      <c r="D16" s="933">
        <v>5.0574908192507939</v>
      </c>
      <c r="E16" s="256" t="s">
        <v>143</v>
      </c>
      <c r="F16" s="196" t="s">
        <v>143</v>
      </c>
      <c r="G16" s="259" t="s">
        <v>143</v>
      </c>
    </row>
    <row r="17" spans="1:10">
      <c r="A17" s="930" t="s">
        <v>1103</v>
      </c>
      <c r="B17" s="931" t="s">
        <v>143</v>
      </c>
      <c r="C17" s="932" t="s">
        <v>143</v>
      </c>
      <c r="D17" s="933" t="s">
        <v>143</v>
      </c>
      <c r="E17" s="256" t="s">
        <v>143</v>
      </c>
      <c r="F17" s="196" t="s">
        <v>143</v>
      </c>
      <c r="G17" s="259" t="s">
        <v>143</v>
      </c>
    </row>
    <row r="18" spans="1:10" ht="18.75" customHeight="1">
      <c r="A18" s="411" t="s">
        <v>502</v>
      </c>
      <c r="B18" s="412">
        <v>341801681.75</v>
      </c>
      <c r="C18" s="413">
        <v>341801681.75</v>
      </c>
      <c r="D18" s="414">
        <v>0.76107831882858212</v>
      </c>
      <c r="E18" s="412">
        <v>113840</v>
      </c>
      <c r="F18" s="802">
        <v>113840</v>
      </c>
      <c r="G18" s="414">
        <v>-0.32595180294866483</v>
      </c>
      <c r="J18" s="77"/>
    </row>
    <row r="19" spans="1:10" ht="15" customHeight="1">
      <c r="A19" s="1145" t="s">
        <v>898</v>
      </c>
      <c r="B19" s="415" t="str">
        <f>B7</f>
        <v>Siječanj 2022.</v>
      </c>
      <c r="C19" s="1141" t="s">
        <v>900</v>
      </c>
      <c r="D19" s="1142" t="s">
        <v>895</v>
      </c>
      <c r="E19" s="833" t="str">
        <f>E7</f>
        <v>Siječanj 2022.</v>
      </c>
      <c r="F19" s="1141" t="s">
        <v>900</v>
      </c>
      <c r="G19" s="1142" t="s">
        <v>895</v>
      </c>
    </row>
    <row r="20" spans="1:10" s="267" customFormat="1">
      <c r="A20" s="1145"/>
      <c r="B20" s="832" t="str">
        <f>B8</f>
        <v>January 2022</v>
      </c>
      <c r="C20" s="1141"/>
      <c r="D20" s="1142"/>
      <c r="E20" s="835" t="str">
        <f>E8</f>
        <v>January 2022</v>
      </c>
      <c r="F20" s="1141"/>
      <c r="G20" s="1142"/>
    </row>
    <row r="21" spans="1:10" ht="25.5">
      <c r="A21" s="248" t="s">
        <v>503</v>
      </c>
      <c r="B21" s="255">
        <v>3498461</v>
      </c>
      <c r="C21" s="250">
        <v>3498461</v>
      </c>
      <c r="D21" s="261">
        <v>-0.89486379337645638</v>
      </c>
      <c r="E21" s="255">
        <v>195</v>
      </c>
      <c r="F21" s="250">
        <v>195</v>
      </c>
      <c r="G21" s="261">
        <v>-0.21370967741935487</v>
      </c>
    </row>
    <row r="22" spans="1:10">
      <c r="A22" s="93" t="s">
        <v>499</v>
      </c>
      <c r="B22" s="256">
        <v>2835726</v>
      </c>
      <c r="C22" s="196">
        <v>2835726</v>
      </c>
      <c r="D22" s="259">
        <v>0.14598077912399976</v>
      </c>
      <c r="E22" s="256">
        <v>195</v>
      </c>
      <c r="F22" s="196">
        <v>195</v>
      </c>
      <c r="G22" s="259">
        <v>-0.21370967741935487</v>
      </c>
    </row>
    <row r="23" spans="1:10">
      <c r="A23" s="93" t="s">
        <v>498</v>
      </c>
      <c r="B23" s="256">
        <v>583256</v>
      </c>
      <c r="C23" s="196">
        <v>583256</v>
      </c>
      <c r="D23" s="259">
        <v>-0.98105461606474076</v>
      </c>
      <c r="E23" s="256" t="s">
        <v>143</v>
      </c>
      <c r="F23" s="196" t="s">
        <v>143</v>
      </c>
      <c r="G23" s="259" t="s">
        <v>143</v>
      </c>
    </row>
    <row r="24" spans="1:10">
      <c r="A24" s="93" t="s">
        <v>500</v>
      </c>
      <c r="B24" s="256" t="s">
        <v>143</v>
      </c>
      <c r="C24" s="196" t="s">
        <v>143</v>
      </c>
      <c r="D24" s="260" t="s">
        <v>143</v>
      </c>
      <c r="E24" s="256" t="s">
        <v>143</v>
      </c>
      <c r="F24" s="196" t="s">
        <v>143</v>
      </c>
      <c r="G24" s="259" t="s">
        <v>143</v>
      </c>
    </row>
    <row r="25" spans="1:10">
      <c r="A25" s="93" t="s">
        <v>889</v>
      </c>
      <c r="B25" s="256" t="s">
        <v>143</v>
      </c>
      <c r="C25" s="196" t="s">
        <v>143</v>
      </c>
      <c r="D25" s="260" t="s">
        <v>143</v>
      </c>
      <c r="E25" s="256" t="s">
        <v>143</v>
      </c>
      <c r="F25" s="196" t="s">
        <v>143</v>
      </c>
      <c r="G25" s="259" t="s">
        <v>143</v>
      </c>
    </row>
    <row r="26" spans="1:10">
      <c r="A26" s="93" t="s">
        <v>501</v>
      </c>
      <c r="B26" s="256" t="s">
        <v>143</v>
      </c>
      <c r="C26" s="196" t="s">
        <v>143</v>
      </c>
      <c r="D26" s="260" t="s">
        <v>143</v>
      </c>
      <c r="E26" s="256" t="s">
        <v>143</v>
      </c>
      <c r="F26" s="196" t="s">
        <v>143</v>
      </c>
      <c r="G26" s="259" t="s">
        <v>143</v>
      </c>
    </row>
    <row r="27" spans="1:10" s="267" customFormat="1">
      <c r="A27" s="93" t="s">
        <v>1106</v>
      </c>
      <c r="B27" s="256">
        <v>79479</v>
      </c>
      <c r="C27" s="196">
        <v>79479</v>
      </c>
      <c r="D27" s="260">
        <v>4.3578940272347308</v>
      </c>
      <c r="E27" s="256" t="s">
        <v>143</v>
      </c>
      <c r="F27" s="196" t="s">
        <v>143</v>
      </c>
      <c r="G27" s="259" t="s">
        <v>143</v>
      </c>
    </row>
    <row r="28" spans="1:10">
      <c r="A28" s="930" t="s">
        <v>1104</v>
      </c>
      <c r="B28" s="931">
        <v>549730</v>
      </c>
      <c r="C28" s="932">
        <v>549730</v>
      </c>
      <c r="D28" s="1015">
        <v>7.6986724053356959</v>
      </c>
      <c r="E28" s="256" t="s">
        <v>143</v>
      </c>
      <c r="F28" s="196" t="s">
        <v>143</v>
      </c>
      <c r="G28" s="259" t="s">
        <v>143</v>
      </c>
    </row>
    <row r="29" spans="1:10">
      <c r="A29" s="930" t="s">
        <v>1105</v>
      </c>
      <c r="B29" s="931" t="s">
        <v>143</v>
      </c>
      <c r="C29" s="932" t="s">
        <v>143</v>
      </c>
      <c r="D29" s="933" t="s">
        <v>143</v>
      </c>
      <c r="E29" s="256" t="s">
        <v>143</v>
      </c>
      <c r="F29" s="196" t="s">
        <v>143</v>
      </c>
      <c r="G29" s="259" t="s">
        <v>143</v>
      </c>
    </row>
    <row r="30" spans="1:10" ht="18.75" customHeight="1">
      <c r="A30" s="411" t="s">
        <v>504</v>
      </c>
      <c r="B30" s="412">
        <v>4048191</v>
      </c>
      <c r="C30" s="416">
        <v>4048191</v>
      </c>
      <c r="D30" s="414">
        <v>-0.87857384875262712</v>
      </c>
      <c r="E30" s="412">
        <v>195</v>
      </c>
      <c r="F30" s="416">
        <v>195</v>
      </c>
      <c r="G30" s="414">
        <v>-0.21370967741935487</v>
      </c>
    </row>
    <row r="31" spans="1:10" ht="18.75" customHeight="1">
      <c r="A31" s="419" t="s">
        <v>505</v>
      </c>
      <c r="B31" s="255">
        <v>9099</v>
      </c>
      <c r="C31" s="420">
        <v>9099</v>
      </c>
      <c r="D31" s="421">
        <v>0.60193661971830981</v>
      </c>
      <c r="E31" s="255">
        <v>8</v>
      </c>
      <c r="F31" s="420">
        <v>8</v>
      </c>
      <c r="G31" s="421">
        <v>-0.61904761904761907</v>
      </c>
    </row>
    <row r="32" spans="1:10" ht="15" customHeight="1">
      <c r="A32" s="1145" t="s">
        <v>897</v>
      </c>
      <c r="B32" s="415" t="str">
        <f>B7</f>
        <v>Siječanj 2022.</v>
      </c>
      <c r="C32" s="1141" t="s">
        <v>900</v>
      </c>
      <c r="D32" s="1142" t="s">
        <v>895</v>
      </c>
      <c r="E32" s="415" t="str">
        <f>E7</f>
        <v>Siječanj 2022.</v>
      </c>
      <c r="F32" s="1141" t="s">
        <v>900</v>
      </c>
      <c r="G32" s="1142" t="s">
        <v>895</v>
      </c>
    </row>
    <row r="33" spans="1:7" s="267" customFormat="1">
      <c r="A33" s="1145"/>
      <c r="B33" s="832" t="str">
        <f>B8</f>
        <v>January 2022</v>
      </c>
      <c r="C33" s="1141"/>
      <c r="D33" s="1142"/>
      <c r="E33" s="832" t="str">
        <f>E8</f>
        <v>January 2022</v>
      </c>
      <c r="F33" s="1141"/>
      <c r="G33" s="1142"/>
    </row>
    <row r="34" spans="1:7" ht="17.25" customHeight="1">
      <c r="A34" s="249" t="s">
        <v>506</v>
      </c>
      <c r="B34" s="256">
        <v>576256216.12</v>
      </c>
      <c r="C34" s="196">
        <v>576256216.12</v>
      </c>
      <c r="D34" s="259">
        <v>-0.35199126167705008</v>
      </c>
      <c r="E34" s="256" t="s">
        <v>143</v>
      </c>
      <c r="F34" s="196" t="s">
        <v>143</v>
      </c>
      <c r="G34" s="259" t="s">
        <v>143</v>
      </c>
    </row>
    <row r="35" spans="1:7" ht="17.25" customHeight="1">
      <c r="A35" s="249" t="s">
        <v>507</v>
      </c>
      <c r="B35" s="256">
        <v>448214914</v>
      </c>
      <c r="C35" s="265">
        <v>448214914</v>
      </c>
      <c r="D35" s="259">
        <v>-0.21927236759447133</v>
      </c>
      <c r="E35" s="256" t="s">
        <v>143</v>
      </c>
      <c r="F35" s="196" t="s">
        <v>143</v>
      </c>
      <c r="G35" s="259" t="s">
        <v>143</v>
      </c>
    </row>
    <row r="36" spans="1:7">
      <c r="A36" s="1145" t="s">
        <v>893</v>
      </c>
      <c r="B36" s="834" t="str">
        <f>B7</f>
        <v>Siječanj 2022.</v>
      </c>
      <c r="C36" s="1143" t="s">
        <v>894</v>
      </c>
      <c r="D36" s="1142" t="s">
        <v>895</v>
      </c>
      <c r="E36" s="417"/>
      <c r="F36" s="1143"/>
      <c r="G36" s="1142"/>
    </row>
    <row r="37" spans="1:7" s="267" customFormat="1" ht="21" customHeight="1">
      <c r="A37" s="1145"/>
      <c r="B37" s="832" t="str">
        <f>B8</f>
        <v>January 2022</v>
      </c>
      <c r="C37" s="1143"/>
      <c r="D37" s="1142"/>
      <c r="E37" s="417"/>
      <c r="F37" s="1143"/>
      <c r="G37" s="1142"/>
    </row>
    <row r="38" spans="1:7">
      <c r="A38" s="197" t="s">
        <v>63</v>
      </c>
      <c r="B38" s="257">
        <v>2132.61</v>
      </c>
      <c r="C38" s="94">
        <v>2.5613773534999051E-2</v>
      </c>
      <c r="D38" s="259">
        <v>2.5613773534999051E-2</v>
      </c>
      <c r="E38" s="257"/>
      <c r="F38" s="94"/>
      <c r="G38" s="259"/>
    </row>
    <row r="39" spans="1:7">
      <c r="A39" s="95" t="s">
        <v>113</v>
      </c>
      <c r="B39" s="257">
        <v>1477.96</v>
      </c>
      <c r="C39" s="94">
        <v>2.5613268103119369E-2</v>
      </c>
      <c r="D39" s="259">
        <v>2.5613268103119369E-2</v>
      </c>
      <c r="E39" s="257"/>
      <c r="F39" s="94"/>
      <c r="G39" s="259"/>
    </row>
    <row r="40" spans="1:7">
      <c r="A40" s="95" t="s">
        <v>64</v>
      </c>
      <c r="B40" s="257">
        <v>1301.52</v>
      </c>
      <c r="C40" s="94">
        <v>3.1062100434916973E-2</v>
      </c>
      <c r="D40" s="259">
        <v>3.1062100434916973E-2</v>
      </c>
      <c r="E40" s="257"/>
      <c r="F40" s="94"/>
      <c r="G40" s="259"/>
    </row>
    <row r="41" spans="1:7" s="267" customFormat="1">
      <c r="A41" s="95" t="s">
        <v>1084</v>
      </c>
      <c r="B41" s="257">
        <v>1333.5</v>
      </c>
      <c r="C41" s="94">
        <v>3.105935840040841E-2</v>
      </c>
      <c r="D41" s="259">
        <v>3.105935840040841E-2</v>
      </c>
      <c r="E41" s="257"/>
      <c r="F41" s="94"/>
      <c r="G41" s="259"/>
    </row>
    <row r="42" spans="1:7">
      <c r="A42" s="95" t="s">
        <v>853</v>
      </c>
      <c r="B42" s="257">
        <v>1266.01</v>
      </c>
      <c r="C42" s="94">
        <v>3.7466503863835765E-2</v>
      </c>
      <c r="D42" s="259">
        <v>3.7466503863835765E-2</v>
      </c>
      <c r="E42" s="257"/>
      <c r="F42" s="94"/>
      <c r="G42" s="259"/>
    </row>
    <row r="43" spans="1:7" s="267" customFormat="1">
      <c r="A43" s="95" t="s">
        <v>93</v>
      </c>
      <c r="B43" s="257">
        <v>1294.98</v>
      </c>
      <c r="C43" s="94">
        <v>5.2504104423023668E-2</v>
      </c>
      <c r="D43" s="259">
        <v>5.2504104423023668E-2</v>
      </c>
      <c r="E43" s="257"/>
      <c r="F43" s="94"/>
      <c r="G43" s="259"/>
    </row>
    <row r="44" spans="1:7">
      <c r="A44" s="95" t="s">
        <v>94</v>
      </c>
      <c r="B44" s="257">
        <v>1273.6300000000001</v>
      </c>
      <c r="C44" s="94">
        <v>0.13524378286834837</v>
      </c>
      <c r="D44" s="259">
        <v>0.13524378286834837</v>
      </c>
      <c r="E44" s="257"/>
      <c r="F44" s="94"/>
      <c r="G44" s="259"/>
    </row>
    <row r="45" spans="1:7">
      <c r="A45" s="95" t="s">
        <v>95</v>
      </c>
      <c r="B45" s="257">
        <v>475.45</v>
      </c>
      <c r="C45" s="94">
        <v>-7.1003445755456474E-3</v>
      </c>
      <c r="D45" s="259">
        <v>-7.1003445755456474E-3</v>
      </c>
      <c r="E45" s="257"/>
      <c r="F45" s="94"/>
      <c r="G45" s="259"/>
    </row>
    <row r="46" spans="1:7">
      <c r="A46" s="95" t="s">
        <v>96</v>
      </c>
      <c r="B46" s="257">
        <v>813.88</v>
      </c>
      <c r="C46" s="94">
        <v>5.186429725363495E-2</v>
      </c>
      <c r="D46" s="259">
        <v>5.186429725363495E-2</v>
      </c>
      <c r="E46" s="257"/>
      <c r="F46" s="94"/>
      <c r="G46" s="259"/>
    </row>
    <row r="47" spans="1:7">
      <c r="A47" s="95" t="s">
        <v>97</v>
      </c>
      <c r="B47" s="257">
        <v>825.1</v>
      </c>
      <c r="C47" s="94">
        <v>1.9283746556473913E-2</v>
      </c>
      <c r="D47" s="259">
        <v>1.9283746556473913E-2</v>
      </c>
      <c r="E47" s="257"/>
      <c r="F47" s="94"/>
      <c r="G47" s="259"/>
    </row>
    <row r="48" spans="1:7">
      <c r="A48" s="95" t="s">
        <v>98</v>
      </c>
      <c r="B48" s="257">
        <v>3613.33</v>
      </c>
      <c r="C48" s="94">
        <v>6.2183235867445674E-3</v>
      </c>
      <c r="D48" s="259">
        <v>6.2183235867445674E-3</v>
      </c>
      <c r="E48" s="257"/>
      <c r="F48" s="94"/>
      <c r="G48" s="259"/>
    </row>
    <row r="49" spans="1:7">
      <c r="A49" s="197" t="s">
        <v>65</v>
      </c>
      <c r="B49" s="257">
        <v>109.3523</v>
      </c>
      <c r="C49" s="94">
        <v>-1.0893062919807628E-2</v>
      </c>
      <c r="D49" s="259">
        <v>-1.0893062919807628E-2</v>
      </c>
      <c r="E49" s="257"/>
      <c r="F49" s="94"/>
      <c r="G49" s="259"/>
    </row>
    <row r="50" spans="1:7">
      <c r="A50" s="197" t="s">
        <v>84</v>
      </c>
      <c r="B50" s="257">
        <v>186.5205</v>
      </c>
      <c r="C50" s="94">
        <v>-9.0372247591268273E-3</v>
      </c>
      <c r="D50" s="259">
        <v>-9.0372247591268273E-3</v>
      </c>
      <c r="E50" s="257"/>
      <c r="F50" s="94"/>
      <c r="G50" s="259"/>
    </row>
    <row r="51" spans="1:7" ht="15" customHeight="1">
      <c r="A51" s="1145" t="s">
        <v>896</v>
      </c>
      <c r="B51" s="415" t="str">
        <f>B7</f>
        <v>Siječanj 2022.</v>
      </c>
      <c r="C51" s="1144"/>
      <c r="D51" s="1142" t="s">
        <v>895</v>
      </c>
      <c r="E51" s="415" t="str">
        <f>E7</f>
        <v>Siječanj 2022.</v>
      </c>
      <c r="F51" s="1144"/>
      <c r="G51" s="1142" t="s">
        <v>895</v>
      </c>
    </row>
    <row r="52" spans="1:7" s="267" customFormat="1">
      <c r="A52" s="1145"/>
      <c r="B52" s="832" t="str">
        <f>B8</f>
        <v>January 2022</v>
      </c>
      <c r="C52" s="1144"/>
      <c r="D52" s="1142"/>
      <c r="E52" s="832" t="str">
        <f>E8</f>
        <v>January 2022</v>
      </c>
      <c r="F52" s="1144"/>
      <c r="G52" s="1142"/>
    </row>
    <row r="53" spans="1:7">
      <c r="A53" s="93" t="s">
        <v>499</v>
      </c>
      <c r="B53" s="256">
        <v>140088.58369104998</v>
      </c>
      <c r="C53" s="196"/>
      <c r="D53" s="259">
        <v>5.2834247152675484E-3</v>
      </c>
      <c r="E53" s="256">
        <v>286.90602000000001</v>
      </c>
      <c r="F53" s="196"/>
      <c r="G53" s="259">
        <v>-9.6217593926377631E-3</v>
      </c>
    </row>
    <row r="54" spans="1:7">
      <c r="A54" s="93" t="s">
        <v>498</v>
      </c>
      <c r="B54" s="256">
        <v>133548.89869530001</v>
      </c>
      <c r="C54" s="196"/>
      <c r="D54" s="259">
        <v>-7.4352025158890278E-3</v>
      </c>
      <c r="E54" s="256" t="s">
        <v>143</v>
      </c>
      <c r="F54" s="196"/>
      <c r="G54" s="259" t="s">
        <v>143</v>
      </c>
    </row>
    <row r="55" spans="1:7">
      <c r="A55" s="93" t="s">
        <v>500</v>
      </c>
      <c r="B55" s="256" t="s">
        <v>143</v>
      </c>
      <c r="C55" s="196"/>
      <c r="D55" s="260" t="s">
        <v>143</v>
      </c>
      <c r="E55" s="256" t="s">
        <v>143</v>
      </c>
      <c r="F55" s="196"/>
      <c r="G55" s="259" t="s">
        <v>143</v>
      </c>
    </row>
    <row r="56" spans="1:7">
      <c r="A56" s="93" t="s">
        <v>508</v>
      </c>
      <c r="B56" s="256" t="s">
        <v>143</v>
      </c>
      <c r="C56" s="196"/>
      <c r="D56" s="260" t="s">
        <v>143</v>
      </c>
      <c r="E56" s="256" t="s">
        <v>143</v>
      </c>
      <c r="F56" s="196"/>
      <c r="G56" s="259" t="s">
        <v>143</v>
      </c>
    </row>
    <row r="57" spans="1:7" s="267" customFormat="1">
      <c r="A57" s="93" t="s">
        <v>1106</v>
      </c>
      <c r="B57" s="256">
        <v>72.199697499999999</v>
      </c>
      <c r="C57" s="196"/>
      <c r="D57" s="259">
        <v>0.14209589677671519</v>
      </c>
      <c r="E57" s="256" t="s">
        <v>143</v>
      </c>
      <c r="F57" s="196"/>
      <c r="G57" s="259" t="s">
        <v>143</v>
      </c>
    </row>
    <row r="58" spans="1:7" ht="18.75" customHeight="1">
      <c r="A58" s="411" t="s">
        <v>509</v>
      </c>
      <c r="B58" s="412">
        <v>273709.68208384997</v>
      </c>
      <c r="C58" s="416"/>
      <c r="D58" s="414">
        <v>-9.3136372074809071E-4</v>
      </c>
      <c r="E58" s="412">
        <v>286.90602000000001</v>
      </c>
      <c r="F58" s="416"/>
      <c r="G58" s="414">
        <v>-9.6217593926377631E-3</v>
      </c>
    </row>
    <row r="59" spans="1:7" s="203" customFormat="1">
      <c r="A59" s="20" t="s">
        <v>510</v>
      </c>
      <c r="B59" s="262"/>
      <c r="C59" s="243"/>
      <c r="D59" s="243"/>
    </row>
    <row r="60" spans="1:7" s="203" customFormat="1">
      <c r="A60" s="295"/>
      <c r="B60" s="263"/>
      <c r="C60" s="245"/>
      <c r="D60" s="246"/>
    </row>
    <row r="61" spans="1:7" s="203" customFormat="1">
      <c r="B61" s="244"/>
      <c r="C61" s="245"/>
      <c r="D61" s="246"/>
    </row>
    <row r="62" spans="1:7" s="203" customFormat="1">
      <c r="A62" s="628" t="s">
        <v>83</v>
      </c>
      <c r="B62" s="244"/>
      <c r="C62" s="245"/>
      <c r="D62" s="246"/>
    </row>
    <row r="63" spans="1:7" ht="12.75" customHeight="1">
      <c r="B63" s="36"/>
      <c r="C63" s="36"/>
      <c r="D63" s="36"/>
    </row>
    <row r="64" spans="1:7" ht="12.75" customHeight="1">
      <c r="B64" s="52"/>
      <c r="C64" s="52"/>
      <c r="G64" s="14" t="s">
        <v>1135</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701</v>
      </c>
      <c r="E1" s="140" t="str">
        <f>Naslovnica!A20</f>
        <v>Siječanj 2022.</v>
      </c>
      <c r="G1" s="142" t="s">
        <v>940</v>
      </c>
      <c r="H1" s="267"/>
      <c r="I1" s="267"/>
      <c r="J1" s="267"/>
      <c r="K1" s="140" t="str">
        <f>E1</f>
        <v>Siječanj 2022.</v>
      </c>
    </row>
    <row r="2" spans="1:18" ht="12.75" customHeight="1">
      <c r="A2" s="544" t="s">
        <v>702</v>
      </c>
      <c r="E2" s="554" t="str">
        <f>Naslovnica!A24</f>
        <v>January 2022</v>
      </c>
      <c r="G2" s="544" t="s">
        <v>941</v>
      </c>
      <c r="H2" s="267"/>
      <c r="I2" s="267"/>
      <c r="J2" s="267"/>
      <c r="K2" s="542" t="str">
        <f>E2</f>
        <v>January 2022</v>
      </c>
    </row>
    <row r="3" spans="1:18" ht="12.75" customHeight="1">
      <c r="A3" s="39" t="s">
        <v>475</v>
      </c>
      <c r="G3" s="39" t="s">
        <v>484</v>
      </c>
      <c r="H3" s="267"/>
      <c r="I3" s="267"/>
      <c r="J3" s="267"/>
      <c r="K3" s="267"/>
    </row>
    <row r="4" spans="1:18" ht="45" customHeight="1">
      <c r="A4" s="422" t="s">
        <v>476</v>
      </c>
      <c r="B4" s="422" t="s">
        <v>477</v>
      </c>
      <c r="C4" s="422" t="s">
        <v>478</v>
      </c>
      <c r="D4" s="422" t="s">
        <v>479</v>
      </c>
      <c r="E4" s="422" t="s">
        <v>480</v>
      </c>
      <c r="G4" s="422" t="s">
        <v>476</v>
      </c>
      <c r="H4" s="422" t="s">
        <v>477</v>
      </c>
      <c r="I4" s="422" t="s">
        <v>478</v>
      </c>
      <c r="J4" s="422" t="s">
        <v>479</v>
      </c>
      <c r="K4" s="422" t="s">
        <v>485</v>
      </c>
    </row>
    <row r="5" spans="1:18" ht="12.75" customHeight="1">
      <c r="A5" s="96" t="s">
        <v>1544</v>
      </c>
      <c r="B5" s="97">
        <v>27976482.5</v>
      </c>
      <c r="C5" s="98">
        <v>0.15792082758707887</v>
      </c>
      <c r="D5" s="99">
        <v>184.5</v>
      </c>
      <c r="E5" s="252">
        <v>-0.54</v>
      </c>
      <c r="F5" s="53"/>
      <c r="G5" s="96" t="s">
        <v>1566</v>
      </c>
      <c r="H5" s="97">
        <v>94620</v>
      </c>
      <c r="I5" s="98">
        <v>0.83116654954321856</v>
      </c>
      <c r="J5" s="99">
        <v>780</v>
      </c>
      <c r="K5" s="252">
        <v>1.3</v>
      </c>
      <c r="P5" s="77"/>
      <c r="R5" s="831"/>
    </row>
    <row r="6" spans="1:18" ht="12.75" customHeight="1">
      <c r="A6" s="96" t="s">
        <v>1545</v>
      </c>
      <c r="B6" s="97">
        <v>23221466</v>
      </c>
      <c r="C6" s="98">
        <v>0.1310798499598802</v>
      </c>
      <c r="D6" s="99">
        <v>684</v>
      </c>
      <c r="E6" s="252">
        <v>8.23</v>
      </c>
      <c r="F6" s="53"/>
      <c r="G6" s="96" t="s">
        <v>1567</v>
      </c>
      <c r="H6" s="97">
        <v>19220</v>
      </c>
      <c r="I6" s="98">
        <v>0.16883345045678144</v>
      </c>
      <c r="J6" s="99">
        <v>240</v>
      </c>
      <c r="K6" s="252">
        <v>-7.6899999999999995</v>
      </c>
      <c r="P6" s="77"/>
      <c r="R6" s="831"/>
    </row>
    <row r="7" spans="1:18" ht="12.75" customHeight="1">
      <c r="A7" s="96" t="s">
        <v>1546</v>
      </c>
      <c r="B7" s="97">
        <v>17059546.800000001</v>
      </c>
      <c r="C7" s="98">
        <v>9.6297229250192656E-2</v>
      </c>
      <c r="D7" s="99">
        <v>34</v>
      </c>
      <c r="E7" s="252">
        <v>3.0300000000000002</v>
      </c>
      <c r="F7" s="53"/>
      <c r="G7" s="96" t="s">
        <v>1568</v>
      </c>
      <c r="H7" s="97">
        <v>0</v>
      </c>
      <c r="I7" s="98">
        <v>0</v>
      </c>
      <c r="J7" s="99">
        <v>15100</v>
      </c>
      <c r="K7" s="97">
        <v>0</v>
      </c>
      <c r="P7" s="77"/>
      <c r="R7" s="831"/>
    </row>
    <row r="8" spans="1:18" ht="12.75" customHeight="1">
      <c r="A8" s="96" t="s">
        <v>1547</v>
      </c>
      <c r="B8" s="97">
        <v>13340680</v>
      </c>
      <c r="C8" s="98">
        <v>7.530507904896161E-2</v>
      </c>
      <c r="D8" s="99">
        <v>388</v>
      </c>
      <c r="E8" s="252">
        <v>4.3</v>
      </c>
      <c r="G8" s="96"/>
      <c r="H8" s="97"/>
      <c r="I8" s="98"/>
      <c r="J8" s="99"/>
      <c r="K8" s="252"/>
      <c r="P8" s="77"/>
      <c r="R8" s="831"/>
    </row>
    <row r="9" spans="1:18" ht="12.75" customHeight="1">
      <c r="A9" s="96" t="s">
        <v>1548</v>
      </c>
      <c r="B9" s="97">
        <v>10105747</v>
      </c>
      <c r="C9" s="98">
        <v>5.7044624163371485E-2</v>
      </c>
      <c r="D9" s="99">
        <v>424</v>
      </c>
      <c r="E9" s="252">
        <v>2.17</v>
      </c>
      <c r="G9" s="96"/>
      <c r="H9" s="97"/>
      <c r="I9" s="98"/>
      <c r="J9" s="99"/>
      <c r="K9" s="252"/>
      <c r="P9" s="77"/>
      <c r="R9" s="831"/>
    </row>
    <row r="10" spans="1:18" ht="12.75" customHeight="1">
      <c r="A10" s="96" t="s">
        <v>1549</v>
      </c>
      <c r="B10" s="97">
        <v>9107545</v>
      </c>
      <c r="C10" s="98">
        <v>5.1410002800979793E-2</v>
      </c>
      <c r="D10" s="99">
        <v>800</v>
      </c>
      <c r="E10" s="253">
        <v>9.59</v>
      </c>
      <c r="G10" s="96"/>
      <c r="H10" s="97"/>
      <c r="I10" s="98"/>
      <c r="J10" s="99"/>
      <c r="K10" s="253"/>
    </row>
    <row r="11" spans="1:18" ht="12.75" customHeight="1">
      <c r="A11" s="96" t="s">
        <v>1550</v>
      </c>
      <c r="B11" s="97">
        <v>8966275</v>
      </c>
      <c r="C11" s="98">
        <v>5.0612566049836161E-2</v>
      </c>
      <c r="D11" s="99">
        <v>1900</v>
      </c>
      <c r="E11" s="252">
        <v>3.26</v>
      </c>
      <c r="G11" s="96"/>
      <c r="H11" s="97"/>
      <c r="I11" s="98"/>
      <c r="J11" s="99"/>
      <c r="K11" s="252"/>
    </row>
    <row r="12" spans="1:18" ht="12.75" customHeight="1">
      <c r="A12" s="96" t="s">
        <v>1551</v>
      </c>
      <c r="B12" s="97">
        <v>6934225</v>
      </c>
      <c r="C12" s="98">
        <v>3.9142109830105049E-2</v>
      </c>
      <c r="D12" s="99">
        <v>212</v>
      </c>
      <c r="E12" s="252">
        <v>-8.6199999999999992</v>
      </c>
      <c r="G12" s="96"/>
      <c r="H12" s="97"/>
      <c r="I12" s="98"/>
      <c r="J12" s="99"/>
      <c r="K12" s="252"/>
    </row>
    <row r="13" spans="1:18" ht="12.75" customHeight="1">
      <c r="A13" s="96" t="s">
        <v>1552</v>
      </c>
      <c r="B13" s="97">
        <v>6103955</v>
      </c>
      <c r="C13" s="98">
        <v>3.4455426094194934E-2</v>
      </c>
      <c r="D13" s="99">
        <v>159.5</v>
      </c>
      <c r="E13" s="252">
        <v>-3.63</v>
      </c>
      <c r="G13" s="96"/>
      <c r="H13" s="97"/>
      <c r="I13" s="98"/>
      <c r="J13" s="99"/>
      <c r="K13" s="252"/>
    </row>
    <row r="14" spans="1:18" ht="12.75" customHeight="1">
      <c r="A14" s="96" t="s">
        <v>1553</v>
      </c>
      <c r="B14" s="97">
        <v>5265290</v>
      </c>
      <c r="C14" s="98">
        <v>2.9721354508593797E-2</v>
      </c>
      <c r="D14" s="99">
        <v>900</v>
      </c>
      <c r="E14" s="252">
        <v>0</v>
      </c>
      <c r="G14" s="96"/>
      <c r="H14" s="97"/>
      <c r="I14" s="98"/>
      <c r="J14" s="99"/>
      <c r="K14" s="252"/>
    </row>
    <row r="15" spans="1:18" ht="12.75" customHeight="1">
      <c r="A15" s="96" t="s">
        <v>481</v>
      </c>
      <c r="B15" s="97">
        <v>49073903.510000005</v>
      </c>
      <c r="C15" s="98">
        <v>0.27701093070680544</v>
      </c>
      <c r="D15" s="100"/>
      <c r="E15" s="254"/>
      <c r="G15" s="96" t="s">
        <v>486</v>
      </c>
      <c r="H15" s="97"/>
      <c r="I15" s="98"/>
      <c r="J15" s="100"/>
      <c r="K15" s="254"/>
    </row>
    <row r="16" spans="1:18" ht="15.75" customHeight="1">
      <c r="A16" s="424" t="s">
        <v>482</v>
      </c>
      <c r="B16" s="425">
        <f>SUM(B5:B15)</f>
        <v>177155115.81</v>
      </c>
      <c r="C16" s="426"/>
      <c r="D16" s="427"/>
      <c r="E16" s="427"/>
      <c r="G16" s="424" t="s">
        <v>482</v>
      </c>
      <c r="H16" s="425">
        <f>SUM(H5:H15)</f>
        <v>113840</v>
      </c>
      <c r="I16" s="426"/>
      <c r="J16" s="427"/>
      <c r="K16" s="427"/>
    </row>
    <row r="17" spans="1:11" ht="12.75" customHeight="1">
      <c r="A17" s="38" t="s">
        <v>483</v>
      </c>
      <c r="G17" s="38" t="s">
        <v>483</v>
      </c>
      <c r="H17" s="267"/>
      <c r="I17" s="267"/>
      <c r="J17" s="267"/>
      <c r="K17" s="267"/>
    </row>
    <row r="18" spans="1:11" ht="12.75" customHeight="1"/>
    <row r="19" spans="1:11" ht="12.75" customHeight="1">
      <c r="A19" s="142" t="s">
        <v>942</v>
      </c>
    </row>
    <row r="20" spans="1:11" ht="12.75" customHeight="1">
      <c r="A20" s="544" t="s">
        <v>943</v>
      </c>
    </row>
    <row r="21" spans="1:11" ht="12.75" customHeight="1">
      <c r="A21" s="39" t="s">
        <v>487</v>
      </c>
    </row>
    <row r="22" spans="1:11" ht="43.5">
      <c r="A22" s="422" t="s">
        <v>488</v>
      </c>
      <c r="B22" s="422" t="s">
        <v>477</v>
      </c>
      <c r="C22" s="422" t="s">
        <v>478</v>
      </c>
      <c r="D22" s="422" t="s">
        <v>489</v>
      </c>
    </row>
    <row r="23" spans="1:11" ht="15" customHeight="1">
      <c r="A23" s="102" t="s">
        <v>1554</v>
      </c>
      <c r="B23" s="97">
        <v>2304623.52</v>
      </c>
      <c r="C23" s="103">
        <v>0.86075829320162511</v>
      </c>
      <c r="D23" s="137">
        <v>113.5</v>
      </c>
      <c r="E23" s="53"/>
      <c r="F23" s="53"/>
      <c r="H23" s="45"/>
    </row>
    <row r="24" spans="1:11" ht="12.75" customHeight="1">
      <c r="A24" s="102" t="s">
        <v>1555</v>
      </c>
      <c r="B24" s="97">
        <v>303000</v>
      </c>
      <c r="C24" s="103">
        <v>0.11316805568316531</v>
      </c>
      <c r="D24" s="137">
        <v>101</v>
      </c>
      <c r="E24" s="53"/>
      <c r="F24" s="53"/>
    </row>
    <row r="25" spans="1:11" ht="12.75" customHeight="1">
      <c r="A25" s="102" t="s">
        <v>1556</v>
      </c>
      <c r="B25" s="97">
        <v>69810.48</v>
      </c>
      <c r="C25" s="103">
        <v>2.607365111520956E-2</v>
      </c>
      <c r="D25" s="137">
        <v>70</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486</v>
      </c>
      <c r="B33" s="271">
        <v>0</v>
      </c>
      <c r="C33" s="103"/>
      <c r="D33" s="104"/>
    </row>
    <row r="34" spans="1:10" ht="15" customHeight="1">
      <c r="A34" s="432" t="s">
        <v>482</v>
      </c>
      <c r="B34" s="433">
        <f>SUM(B23:B33)</f>
        <v>2677434</v>
      </c>
      <c r="C34" s="434"/>
      <c r="D34" s="435"/>
    </row>
    <row r="35" spans="1:10" ht="15" customHeight="1">
      <c r="A35" s="101" t="s">
        <v>490</v>
      </c>
      <c r="B35" s="97"/>
      <c r="C35" s="103"/>
      <c r="D35" s="104"/>
    </row>
    <row r="36" spans="1:10" ht="12.75" customHeight="1">
      <c r="A36" s="192"/>
      <c r="B36" s="271"/>
      <c r="C36" s="103"/>
      <c r="D36" s="104"/>
    </row>
    <row r="37" spans="1:10" ht="12.75" customHeight="1">
      <c r="A37" s="96" t="s">
        <v>486</v>
      </c>
      <c r="B37" s="272">
        <v>0</v>
      </c>
      <c r="C37" s="103"/>
      <c r="D37" s="104"/>
    </row>
    <row r="38" spans="1:10" ht="15" customHeight="1">
      <c r="A38" s="105" t="s">
        <v>482</v>
      </c>
      <c r="B38" s="97"/>
      <c r="C38" s="103"/>
      <c r="D38" s="104"/>
    </row>
    <row r="39" spans="1:10" ht="26.25" customHeight="1">
      <c r="A39" s="428" t="s">
        <v>491</v>
      </c>
      <c r="B39" s="429">
        <f>B34+B38</f>
        <v>2677434</v>
      </c>
      <c r="C39" s="430"/>
      <c r="D39" s="431"/>
    </row>
    <row r="40" spans="1:10" ht="12.75" customHeight="1"/>
    <row r="41" spans="1:10" ht="12.75" customHeight="1">
      <c r="A41" s="142" t="s">
        <v>944</v>
      </c>
      <c r="G41" s="147"/>
      <c r="H41" s="203"/>
      <c r="I41" s="203"/>
      <c r="J41" s="203"/>
    </row>
    <row r="42" spans="1:10" ht="12.75" customHeight="1">
      <c r="A42" s="544" t="s">
        <v>945</v>
      </c>
      <c r="B42" s="45"/>
      <c r="G42" s="166"/>
      <c r="H42" s="203"/>
      <c r="I42" s="203"/>
      <c r="J42" s="203"/>
    </row>
    <row r="43" spans="1:10" ht="12.75" customHeight="1">
      <c r="A43" s="39" t="s">
        <v>487</v>
      </c>
      <c r="G43" s="216"/>
      <c r="H43" s="203"/>
      <c r="I43" s="203"/>
      <c r="J43" s="203"/>
    </row>
    <row r="44" spans="1:10" ht="43.5">
      <c r="A44" s="422" t="s">
        <v>995</v>
      </c>
      <c r="B44" s="422" t="s">
        <v>477</v>
      </c>
      <c r="C44" s="422" t="s">
        <v>478</v>
      </c>
      <c r="D44" s="206"/>
      <c r="G44" s="206"/>
      <c r="H44" s="217"/>
      <c r="I44" s="206"/>
      <c r="J44" s="206"/>
    </row>
    <row r="45" spans="1:10" ht="12.75" customHeight="1">
      <c r="A45" s="102" t="s">
        <v>1557</v>
      </c>
      <c r="B45" s="97">
        <v>105812339.14</v>
      </c>
      <c r="C45" s="103">
        <v>0.18362029975563085</v>
      </c>
      <c r="D45" s="208"/>
      <c r="E45" s="53"/>
      <c r="F45" s="53"/>
      <c r="G45" s="205"/>
      <c r="H45" s="202"/>
      <c r="I45" s="207"/>
      <c r="J45" s="208"/>
    </row>
    <row r="46" spans="1:10" ht="12.75" customHeight="1">
      <c r="A46" s="102" t="s">
        <v>1558</v>
      </c>
      <c r="B46" s="97">
        <v>85381250</v>
      </c>
      <c r="C46" s="103">
        <v>0.1481654299104691</v>
      </c>
      <c r="D46" s="208"/>
      <c r="E46" s="53"/>
      <c r="F46" s="53"/>
      <c r="G46" s="213"/>
      <c r="H46" s="214"/>
      <c r="I46" s="207"/>
      <c r="J46" s="208"/>
    </row>
    <row r="47" spans="1:10" ht="12.75" customHeight="1">
      <c r="A47" s="102" t="s">
        <v>1559</v>
      </c>
      <c r="B47" s="97">
        <v>77820662.689999998</v>
      </c>
      <c r="C47" s="103">
        <v>0.13504524639053017</v>
      </c>
      <c r="D47" s="208"/>
      <c r="E47" s="53"/>
      <c r="G47" s="213"/>
      <c r="H47" s="214"/>
      <c r="I47" s="207"/>
      <c r="J47" s="208"/>
    </row>
    <row r="48" spans="1:10" ht="12.75" customHeight="1">
      <c r="A48" s="102" t="s">
        <v>1560</v>
      </c>
      <c r="B48" s="97">
        <v>73689405.709999993</v>
      </c>
      <c r="C48" s="103">
        <v>0.12787611421558159</v>
      </c>
      <c r="D48" s="208"/>
      <c r="G48" s="213"/>
      <c r="H48" s="214"/>
      <c r="I48" s="207"/>
      <c r="J48" s="208"/>
    </row>
    <row r="49" spans="1:10" ht="12.75" customHeight="1">
      <c r="A49" s="102" t="s">
        <v>1561</v>
      </c>
      <c r="B49" s="97">
        <v>50843527.25</v>
      </c>
      <c r="C49" s="103">
        <v>8.8230765808194431E-2</v>
      </c>
      <c r="D49" s="208"/>
      <c r="G49" s="213"/>
      <c r="H49" s="214"/>
      <c r="I49" s="207"/>
      <c r="J49" s="208"/>
    </row>
    <row r="50" spans="1:10" ht="12.75" customHeight="1">
      <c r="A50" s="102" t="s">
        <v>1562</v>
      </c>
      <c r="B50" s="97">
        <v>43865440</v>
      </c>
      <c r="C50" s="103">
        <v>7.6121417475287473E-2</v>
      </c>
      <c r="D50" s="209"/>
      <c r="G50" s="213"/>
      <c r="H50" s="214"/>
      <c r="I50" s="207"/>
      <c r="J50" s="209"/>
    </row>
    <row r="51" spans="1:10" ht="12.75" customHeight="1">
      <c r="A51" s="102" t="s">
        <v>1563</v>
      </c>
      <c r="B51" s="97">
        <v>39367409.899999999</v>
      </c>
      <c r="C51" s="103">
        <v>6.8315809528381899E-2</v>
      </c>
      <c r="D51" s="208"/>
      <c r="G51" s="213"/>
      <c r="H51" s="214"/>
      <c r="I51" s="207"/>
      <c r="J51" s="208"/>
    </row>
    <row r="52" spans="1:10" ht="12.75" customHeight="1">
      <c r="A52" s="102" t="s">
        <v>1564</v>
      </c>
      <c r="B52" s="97">
        <v>32983027.530000001</v>
      </c>
      <c r="C52" s="103">
        <v>5.7236740545860927E-2</v>
      </c>
      <c r="D52" s="208"/>
      <c r="G52" s="213"/>
      <c r="H52" s="214"/>
      <c r="I52" s="207"/>
      <c r="J52" s="208"/>
    </row>
    <row r="53" spans="1:10" ht="12.75" customHeight="1">
      <c r="A53" s="102" t="s">
        <v>1554</v>
      </c>
      <c r="B53" s="97">
        <v>28769745.899999999</v>
      </c>
      <c r="C53" s="103">
        <v>4.9925267780554346E-2</v>
      </c>
      <c r="D53" s="208"/>
      <c r="G53" s="213"/>
      <c r="H53" s="214"/>
      <c r="I53" s="207"/>
      <c r="J53" s="208"/>
    </row>
    <row r="54" spans="1:10" ht="12.75" customHeight="1">
      <c r="A54" s="106" t="s">
        <v>1565</v>
      </c>
      <c r="B54" s="97">
        <v>17251750</v>
      </c>
      <c r="C54" s="103">
        <v>2.9937638011365907E-2</v>
      </c>
      <c r="D54" s="208"/>
      <c r="G54" s="213"/>
      <c r="H54" s="214"/>
      <c r="I54" s="207"/>
      <c r="J54" s="208"/>
    </row>
    <row r="55" spans="1:10" ht="24">
      <c r="A55" s="107" t="s">
        <v>492</v>
      </c>
      <c r="B55" s="97">
        <v>20471658.000000119</v>
      </c>
      <c r="C55" s="103">
        <v>3.5525270578143468E-2</v>
      </c>
      <c r="D55" s="210"/>
      <c r="G55" s="215"/>
      <c r="H55" s="214"/>
      <c r="I55" s="207"/>
      <c r="J55" s="210"/>
    </row>
    <row r="56" spans="1:10" ht="26.25" customHeight="1">
      <c r="A56" s="428" t="s">
        <v>493</v>
      </c>
      <c r="B56" s="429">
        <f>SUM(B45:B55)</f>
        <v>576256216.12</v>
      </c>
      <c r="C56" s="430"/>
      <c r="D56" s="212"/>
      <c r="G56" s="205"/>
      <c r="H56" s="202"/>
      <c r="I56" s="211"/>
      <c r="J56" s="212"/>
    </row>
    <row r="57" spans="1:10" ht="12.75" customHeight="1">
      <c r="G57" s="203"/>
      <c r="H57" s="203"/>
      <c r="I57" s="203"/>
      <c r="J57" s="203"/>
    </row>
    <row r="58" spans="1:10" ht="12.75" customHeight="1">
      <c r="A58" s="143" t="s">
        <v>946</v>
      </c>
      <c r="G58" s="218"/>
      <c r="H58" s="203"/>
      <c r="I58" s="203"/>
      <c r="J58" s="203"/>
    </row>
    <row r="59" spans="1:10" ht="12.75" customHeight="1">
      <c r="A59" s="555" t="s">
        <v>947</v>
      </c>
      <c r="G59" s="219"/>
      <c r="H59" s="203"/>
      <c r="I59" s="203"/>
      <c r="J59" s="203"/>
    </row>
    <row r="60" spans="1:10" ht="12.75" customHeight="1">
      <c r="A60" s="39" t="s">
        <v>494</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205</v>
      </c>
      <c r="E62" s="935" t="s">
        <v>73</v>
      </c>
      <c r="F62" s="935" t="s">
        <v>74</v>
      </c>
      <c r="G62" s="220"/>
      <c r="H62" s="201"/>
      <c r="I62" s="201"/>
      <c r="J62" s="201"/>
    </row>
    <row r="63" spans="1:10" ht="12.75" customHeight="1">
      <c r="A63" s="108" t="s">
        <v>143</v>
      </c>
      <c r="B63" s="109" t="s">
        <v>143</v>
      </c>
      <c r="C63" s="109" t="s">
        <v>143</v>
      </c>
      <c r="D63" s="109" t="s">
        <v>143</v>
      </c>
      <c r="E63" s="110" t="s">
        <v>143</v>
      </c>
      <c r="F63" s="110" t="s">
        <v>143</v>
      </c>
      <c r="G63" s="205"/>
      <c r="H63" s="202"/>
      <c r="I63" s="202"/>
      <c r="J63" s="204"/>
    </row>
    <row r="64" spans="1:10" ht="15" customHeight="1">
      <c r="A64" s="424" t="s">
        <v>482</v>
      </c>
      <c r="B64" s="436"/>
      <c r="C64" s="436"/>
      <c r="D64" s="436"/>
      <c r="E64" s="437" t="str">
        <f>IF(SUM(E63:E63)=0,"",SUM(E63:E63))</f>
        <v/>
      </c>
      <c r="F64" s="437" t="str">
        <f>IF(SUM(F63:F63)=0,"",SUM(F63:F63))</f>
        <v/>
      </c>
      <c r="G64" s="205"/>
      <c r="H64" s="202"/>
      <c r="I64" s="202"/>
      <c r="J64" s="204"/>
    </row>
    <row r="65" spans="1:7" ht="12.75" customHeight="1"/>
    <row r="66" spans="1:7" ht="12.75" customHeight="1">
      <c r="A66" s="143" t="s">
        <v>948</v>
      </c>
    </row>
    <row r="67" spans="1:7" ht="12.75" customHeight="1">
      <c r="A67" s="555" t="s">
        <v>949</v>
      </c>
    </row>
    <row r="68" spans="1:7" ht="12.75" customHeight="1">
      <c r="A68" s="39" t="s">
        <v>495</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205</v>
      </c>
      <c r="E70" s="935" t="s">
        <v>73</v>
      </c>
      <c r="F70" s="935" t="s">
        <v>74</v>
      </c>
    </row>
    <row r="71" spans="1:7" ht="12.75" customHeight="1">
      <c r="A71" s="108" t="s">
        <v>143</v>
      </c>
      <c r="B71" s="111" t="s">
        <v>143</v>
      </c>
      <c r="C71" s="111" t="s">
        <v>143</v>
      </c>
      <c r="D71" s="111" t="s">
        <v>143</v>
      </c>
      <c r="E71" s="112" t="s">
        <v>143</v>
      </c>
      <c r="F71" s="112" t="s">
        <v>143</v>
      </c>
      <c r="G71" s="53"/>
    </row>
    <row r="72" spans="1:7" ht="15" customHeight="1">
      <c r="A72" s="424" t="s">
        <v>482</v>
      </c>
      <c r="B72" s="438"/>
      <c r="C72" s="438"/>
      <c r="D72" s="438"/>
      <c r="E72" s="437" t="str">
        <f>IF(SUM(E71)=0,"",SUM(E71))</f>
        <v/>
      </c>
      <c r="F72" s="437" t="str">
        <f>IF(SUM(F71)=0,"",SUM(F71))</f>
        <v/>
      </c>
    </row>
    <row r="73" spans="1:7" ht="12.75" customHeight="1">
      <c r="A73" s="17"/>
    </row>
    <row r="74" spans="1:7" s="267" customFormat="1" ht="12.75" customHeight="1">
      <c r="A74" s="143" t="s">
        <v>1108</v>
      </c>
    </row>
    <row r="75" spans="1:7" s="267" customFormat="1" ht="12.75" customHeight="1">
      <c r="A75" s="555" t="s">
        <v>1109</v>
      </c>
    </row>
    <row r="76" spans="1:7" ht="12.75" customHeight="1">
      <c r="A76" s="39" t="s">
        <v>495</v>
      </c>
    </row>
    <row r="77" spans="1:7" ht="43.5">
      <c r="A77" s="422" t="s">
        <v>1107</v>
      </c>
      <c r="B77" s="422" t="s">
        <v>477</v>
      </c>
      <c r="C77" s="422" t="s">
        <v>478</v>
      </c>
      <c r="D77" s="422" t="s">
        <v>479</v>
      </c>
      <c r="E77" s="422" t="s">
        <v>480</v>
      </c>
    </row>
    <row r="78" spans="1:7" ht="12.75" customHeight="1">
      <c r="A78" s="96" t="s">
        <v>1192</v>
      </c>
      <c r="B78" s="97">
        <v>9509018.9399999995</v>
      </c>
      <c r="C78" s="98">
        <v>0.7838047571741843</v>
      </c>
      <c r="D78" s="99">
        <v>158.69999999999999</v>
      </c>
      <c r="E78" s="252">
        <v>1.6</v>
      </c>
    </row>
    <row r="79" spans="1:7" ht="12.75" customHeight="1">
      <c r="A79" s="96" t="s">
        <v>1098</v>
      </c>
      <c r="B79" s="97">
        <v>2622853</v>
      </c>
      <c r="C79" s="98">
        <v>0.21619524282581573</v>
      </c>
      <c r="D79" s="99">
        <v>125.6</v>
      </c>
      <c r="E79" s="252">
        <v>3.58</v>
      </c>
    </row>
    <row r="80" spans="1:7" ht="12.75" customHeight="1">
      <c r="A80" s="424" t="s">
        <v>482</v>
      </c>
      <c r="B80" s="425">
        <f>SUM(B78:B79)</f>
        <v>12131871.939999999</v>
      </c>
      <c r="C80" s="426"/>
      <c r="D80" s="427"/>
      <c r="E80" s="427"/>
    </row>
    <row r="81" spans="1:11" ht="12.75" customHeight="1">
      <c r="A81" s="17" t="s">
        <v>496</v>
      </c>
      <c r="B81" s="267"/>
      <c r="C81" s="267"/>
      <c r="D81" s="267"/>
      <c r="E81" s="267"/>
    </row>
    <row r="82" spans="1:11" ht="12.75" customHeight="1">
      <c r="A82" s="267"/>
      <c r="B82" s="267"/>
      <c r="C82" s="267"/>
      <c r="D82" s="267"/>
      <c r="E82" s="267"/>
    </row>
    <row r="83" spans="1:11" ht="12.75" customHeight="1">
      <c r="A83" s="628" t="s">
        <v>83</v>
      </c>
      <c r="K83" s="35" t="s">
        <v>1136</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4.425781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1" width="10.7109375" style="320" bestFit="1" customWidth="1"/>
    <col min="12" max="16384" width="9.140625" style="320"/>
  </cols>
  <sheetData>
    <row r="1" spans="1:7" ht="15">
      <c r="A1" s="748" t="s">
        <v>703</v>
      </c>
      <c r="B1" s="747"/>
      <c r="C1" s="747"/>
      <c r="D1" s="747"/>
    </row>
    <row r="2" spans="1:7">
      <c r="A2" s="749" t="s">
        <v>704</v>
      </c>
      <c r="B2" s="747"/>
      <c r="C2" s="747"/>
      <c r="D2" s="747"/>
    </row>
    <row r="3" spans="1:7">
      <c r="A3" s="42" t="s">
        <v>890</v>
      </c>
    </row>
    <row r="4" spans="1:7">
      <c r="A4" s="1151"/>
      <c r="B4" s="1151"/>
      <c r="C4" s="1151"/>
      <c r="D4" s="1151"/>
      <c r="E4" s="1151"/>
      <c r="F4" s="1151"/>
      <c r="G4" s="1151"/>
    </row>
    <row r="5" spans="1:7">
      <c r="A5" s="151" t="s">
        <v>706</v>
      </c>
    </row>
    <row r="6" spans="1:7" s="751" customFormat="1">
      <c r="A6" s="750" t="s">
        <v>707</v>
      </c>
    </row>
    <row r="8" spans="1:7" ht="63.75">
      <c r="A8" s="773" t="s">
        <v>705</v>
      </c>
      <c r="B8" s="754" t="s">
        <v>658</v>
      </c>
      <c r="C8" s="754" t="s">
        <v>659</v>
      </c>
      <c r="D8" s="754" t="s">
        <v>660</v>
      </c>
      <c r="E8" s="746"/>
    </row>
    <row r="9" spans="1:7">
      <c r="A9" s="755" t="s">
        <v>938</v>
      </c>
      <c r="B9" s="756">
        <v>8</v>
      </c>
      <c r="C9" s="756">
        <v>13</v>
      </c>
      <c r="D9" s="756">
        <v>7</v>
      </c>
    </row>
    <row r="10" spans="1:7">
      <c r="A10" s="755" t="s">
        <v>996</v>
      </c>
      <c r="B10" s="756">
        <v>8</v>
      </c>
      <c r="C10" s="756">
        <v>13</v>
      </c>
      <c r="D10" s="756">
        <v>7</v>
      </c>
    </row>
    <row r="11" spans="1:7">
      <c r="A11" s="755" t="s">
        <v>1087</v>
      </c>
      <c r="B11" s="756">
        <v>7</v>
      </c>
      <c r="C11" s="756">
        <v>13</v>
      </c>
      <c r="D11" s="756">
        <v>7</v>
      </c>
    </row>
    <row r="12" spans="1:7">
      <c r="A12" s="755" t="s">
        <v>1095</v>
      </c>
      <c r="B12" s="756">
        <v>7</v>
      </c>
      <c r="C12" s="756">
        <v>13</v>
      </c>
      <c r="D12" s="756">
        <v>7</v>
      </c>
    </row>
    <row r="13" spans="1:7">
      <c r="A13" s="755" t="s">
        <v>1193</v>
      </c>
      <c r="B13" s="756">
        <v>7</v>
      </c>
      <c r="C13" s="756">
        <v>13</v>
      </c>
      <c r="D13" s="756">
        <v>7</v>
      </c>
    </row>
    <row r="14" spans="1:7">
      <c r="A14" s="755" t="s">
        <v>1222</v>
      </c>
      <c r="B14" s="756">
        <v>7</v>
      </c>
      <c r="C14" s="756">
        <v>13</v>
      </c>
      <c r="D14" s="756">
        <v>6</v>
      </c>
    </row>
    <row r="15" spans="1:7">
      <c r="A15" s="755" t="s">
        <v>1453</v>
      </c>
      <c r="B15" s="756">
        <v>7</v>
      </c>
      <c r="C15" s="756">
        <v>13</v>
      </c>
      <c r="D15" s="756">
        <v>6</v>
      </c>
    </row>
    <row r="16" spans="1:7">
      <c r="A16" s="320" t="s">
        <v>1477</v>
      </c>
      <c r="B16" s="320">
        <v>7</v>
      </c>
      <c r="C16" s="320">
        <v>13</v>
      </c>
      <c r="D16" s="320">
        <v>6</v>
      </c>
    </row>
    <row r="17" spans="1:8">
      <c r="A17" s="847" t="s">
        <v>1578</v>
      </c>
      <c r="B17" s="320">
        <v>6</v>
      </c>
      <c r="C17" s="320">
        <v>13</v>
      </c>
      <c r="D17" s="320">
        <v>6</v>
      </c>
    </row>
    <row r="18" spans="1:8">
      <c r="A18" s="34" t="s">
        <v>511</v>
      </c>
    </row>
    <row r="19" spans="1:8">
      <c r="A19" s="34"/>
    </row>
    <row r="20" spans="1:8">
      <c r="A20" s="151" t="s">
        <v>708</v>
      </c>
    </row>
    <row r="21" spans="1:8" s="751" customFormat="1">
      <c r="A21" s="750" t="s">
        <v>709</v>
      </c>
    </row>
    <row r="23" spans="1:8" s="752" customFormat="1">
      <c r="D23" s="140" t="s">
        <v>657</v>
      </c>
    </row>
    <row r="24" spans="1:8" s="752" customFormat="1" ht="63.75">
      <c r="A24" s="773" t="s">
        <v>705</v>
      </c>
      <c r="B24" s="754" t="s">
        <v>658</v>
      </c>
      <c r="C24" s="754" t="s">
        <v>659</v>
      </c>
      <c r="D24" s="754" t="s">
        <v>660</v>
      </c>
      <c r="H24" s="629"/>
    </row>
    <row r="25" spans="1:8">
      <c r="A25" s="755" t="s">
        <v>938</v>
      </c>
      <c r="B25" s="757">
        <v>28523526.240000002</v>
      </c>
      <c r="C25" s="757">
        <v>689369248.30999994</v>
      </c>
      <c r="D25" s="757">
        <v>5033734212.2300005</v>
      </c>
      <c r="H25" s="630"/>
    </row>
    <row r="26" spans="1:8">
      <c r="A26" s="755" t="s">
        <v>996</v>
      </c>
      <c r="B26" s="757">
        <v>23106079.199999999</v>
      </c>
      <c r="C26" s="757">
        <v>446254295.61000001</v>
      </c>
      <c r="D26" s="757">
        <v>4762517597.2600002</v>
      </c>
    </row>
    <row r="27" spans="1:8">
      <c r="A27" s="755" t="s">
        <v>1087</v>
      </c>
      <c r="B27" s="757">
        <v>25085759.48</v>
      </c>
      <c r="C27" s="757">
        <v>466382089.70999998</v>
      </c>
      <c r="D27" s="757">
        <v>4767162185.4899998</v>
      </c>
    </row>
    <row r="28" spans="1:8">
      <c r="A28" s="755" t="s">
        <v>1095</v>
      </c>
      <c r="B28" s="757">
        <v>24967072.579999998</v>
      </c>
      <c r="C28" s="757">
        <v>476551769.30000001</v>
      </c>
      <c r="D28" s="757">
        <v>4788638479.9700003</v>
      </c>
    </row>
    <row r="29" spans="1:8">
      <c r="A29" s="755" t="s">
        <v>1193</v>
      </c>
      <c r="B29" s="757">
        <v>26311748.579999998</v>
      </c>
      <c r="C29" s="757">
        <v>495411108.20999998</v>
      </c>
      <c r="D29" s="757">
        <v>4848513273.4499998</v>
      </c>
      <c r="E29" s="1023"/>
      <c r="F29" s="1023"/>
      <c r="G29" s="1023"/>
    </row>
    <row r="30" spans="1:8">
      <c r="A30" s="755" t="s">
        <v>1222</v>
      </c>
      <c r="B30" s="757">
        <v>20389558.68</v>
      </c>
      <c r="C30" s="757">
        <v>506920029.89999998</v>
      </c>
      <c r="D30" s="757">
        <v>4853211758.4700003</v>
      </c>
    </row>
    <row r="31" spans="1:8">
      <c r="A31" s="755" t="s">
        <v>1453</v>
      </c>
      <c r="B31" s="757">
        <v>29839912.25</v>
      </c>
      <c r="C31" s="757">
        <v>494742404.03999996</v>
      </c>
      <c r="D31" s="757">
        <v>4698968245.6599998</v>
      </c>
    </row>
    <row r="32" spans="1:8">
      <c r="A32" s="320" t="s">
        <v>1477</v>
      </c>
      <c r="B32" s="757">
        <v>30142383.050000001</v>
      </c>
      <c r="C32" s="757">
        <v>516442651.60999995</v>
      </c>
      <c r="D32" s="757">
        <v>4869458568.3299999</v>
      </c>
    </row>
    <row r="33" spans="1:11">
      <c r="A33" s="847" t="s">
        <v>1578</v>
      </c>
      <c r="B33" s="757">
        <v>33059923.469999999</v>
      </c>
      <c r="C33" s="757">
        <v>500314872.61000001</v>
      </c>
      <c r="D33" s="757">
        <v>4769833979.6399994</v>
      </c>
      <c r="E33" s="757"/>
      <c r="F33" s="757"/>
      <c r="G33" s="757"/>
      <c r="I33" s="836"/>
      <c r="J33" s="836"/>
      <c r="K33" s="836"/>
    </row>
    <row r="34" spans="1:11">
      <c r="A34" s="34" t="s">
        <v>511</v>
      </c>
      <c r="E34" s="1023"/>
      <c r="F34" s="1023"/>
      <c r="G34" s="1023"/>
      <c r="I34" s="1023"/>
      <c r="J34" s="1023"/>
      <c r="K34" s="1023"/>
    </row>
    <row r="35" spans="1:11">
      <c r="A35" s="570"/>
    </row>
    <row r="36" spans="1:11" s="751" customFormat="1">
      <c r="A36" s="151" t="s">
        <v>710</v>
      </c>
      <c r="B36" s="320"/>
      <c r="C36" s="320"/>
      <c r="D36" s="320"/>
      <c r="E36" s="320"/>
      <c r="F36" s="320"/>
      <c r="G36" s="320"/>
      <c r="H36" s="320"/>
      <c r="I36" s="320"/>
      <c r="J36" s="320"/>
    </row>
    <row r="37" spans="1:11">
      <c r="A37" s="750" t="s">
        <v>711</v>
      </c>
      <c r="B37" s="751"/>
      <c r="C37" s="751"/>
      <c r="D37" s="751"/>
      <c r="E37" s="751"/>
      <c r="F37" s="751"/>
      <c r="G37" s="751"/>
      <c r="H37" s="751"/>
      <c r="I37" s="751"/>
      <c r="J37" s="751"/>
    </row>
    <row r="38" spans="1:11" s="752" customFormat="1">
      <c r="A38" s="320"/>
      <c r="B38" s="320"/>
      <c r="C38" s="320"/>
      <c r="D38" s="320"/>
      <c r="E38" s="320"/>
      <c r="F38" s="320"/>
      <c r="G38" s="320"/>
      <c r="H38" s="320"/>
      <c r="I38" s="320"/>
      <c r="J38" s="320"/>
    </row>
    <row r="39" spans="1:11" s="752" customFormat="1">
      <c r="C39" s="140" t="s">
        <v>657</v>
      </c>
    </row>
    <row r="40" spans="1:11" ht="51">
      <c r="A40" s="773" t="s">
        <v>705</v>
      </c>
      <c r="B40" s="754" t="s">
        <v>658</v>
      </c>
      <c r="C40" s="754" t="s">
        <v>659</v>
      </c>
      <c r="D40" s="752"/>
      <c r="E40" s="752"/>
      <c r="F40" s="752"/>
      <c r="G40" s="752"/>
      <c r="H40" s="752"/>
      <c r="I40" s="752"/>
      <c r="J40" s="752"/>
    </row>
    <row r="41" spans="1:11">
      <c r="A41" s="755" t="s">
        <v>938</v>
      </c>
      <c r="B41" s="757">
        <v>952430859.49999988</v>
      </c>
      <c r="C41" s="757">
        <v>71879828164.23999</v>
      </c>
    </row>
    <row r="42" spans="1:11">
      <c r="A42" s="755" t="s">
        <v>996</v>
      </c>
      <c r="B42" s="757">
        <v>1055282770.03</v>
      </c>
      <c r="C42" s="757">
        <v>64379615908.760002</v>
      </c>
    </row>
    <row r="43" spans="1:11">
      <c r="A43" s="755" t="s">
        <v>1087</v>
      </c>
      <c r="B43" s="757">
        <v>1556161632.3999999</v>
      </c>
      <c r="C43" s="757">
        <v>74137097962.550003</v>
      </c>
    </row>
    <row r="44" spans="1:11">
      <c r="A44" s="755" t="s">
        <v>1095</v>
      </c>
      <c r="B44" s="757">
        <v>1576542951.0999999</v>
      </c>
      <c r="C44" s="757">
        <v>74376441449.460007</v>
      </c>
      <c r="D44" s="743"/>
      <c r="E44" s="743"/>
      <c r="F44" s="743"/>
      <c r="G44" s="743"/>
      <c r="H44" s="743"/>
      <c r="I44" s="743"/>
      <c r="J44" s="743"/>
    </row>
    <row r="45" spans="1:11">
      <c r="A45" s="755" t="s">
        <v>1193</v>
      </c>
      <c r="B45" s="757">
        <v>1822577372.0999999</v>
      </c>
      <c r="C45" s="757">
        <v>68389725441.550003</v>
      </c>
      <c r="H45" s="630"/>
    </row>
    <row r="46" spans="1:11">
      <c r="A46" s="755" t="s">
        <v>1222</v>
      </c>
      <c r="B46" s="757">
        <v>2838499516.8299999</v>
      </c>
      <c r="C46" s="757">
        <v>73847968479.62999</v>
      </c>
    </row>
    <row r="47" spans="1:11">
      <c r="A47" s="755" t="s">
        <v>1453</v>
      </c>
      <c r="B47" s="757">
        <v>2923885266.8499999</v>
      </c>
      <c r="C47" s="757">
        <v>83705869911.970001</v>
      </c>
    </row>
    <row r="48" spans="1:11">
      <c r="A48" s="320" t="s">
        <v>1477</v>
      </c>
      <c r="B48" s="757">
        <v>3334927210.27</v>
      </c>
      <c r="C48" s="757">
        <v>82464919501.729996</v>
      </c>
    </row>
    <row r="49" spans="1:10">
      <c r="A49" s="847" t="s">
        <v>1578</v>
      </c>
      <c r="B49" s="757">
        <v>4378444518.3999996</v>
      </c>
      <c r="C49" s="757">
        <v>82452811126.809998</v>
      </c>
    </row>
    <row r="50" spans="1:10">
      <c r="A50" s="283" t="s">
        <v>868</v>
      </c>
    </row>
    <row r="51" spans="1:10">
      <c r="A51" s="806" t="s">
        <v>869</v>
      </c>
    </row>
    <row r="52" spans="1:10">
      <c r="A52" s="34" t="s">
        <v>511</v>
      </c>
    </row>
    <row r="53" spans="1:10">
      <c r="A53" s="34"/>
    </row>
    <row r="54" spans="1:10">
      <c r="A54" s="151" t="s">
        <v>914</v>
      </c>
    </row>
    <row r="55" spans="1:10" ht="15" customHeight="1">
      <c r="A55" s="750" t="s">
        <v>915</v>
      </c>
    </row>
    <row r="56" spans="1:10" ht="15" customHeight="1">
      <c r="J56" s="140" t="s">
        <v>657</v>
      </c>
    </row>
    <row r="57" spans="1:10" ht="15">
      <c r="A57" s="747"/>
      <c r="B57" s="1152" t="s">
        <v>929</v>
      </c>
      <c r="C57" s="1152"/>
      <c r="D57" s="1152"/>
      <c r="E57" s="1152"/>
      <c r="F57" s="1152"/>
      <c r="G57" s="1152"/>
      <c r="H57" s="1152"/>
      <c r="I57" s="1152"/>
      <c r="J57" s="1152"/>
    </row>
    <row r="58" spans="1:10" ht="84">
      <c r="A58" s="773" t="s">
        <v>705</v>
      </c>
      <c r="B58" s="838" t="s">
        <v>930</v>
      </c>
      <c r="C58" s="838" t="s">
        <v>931</v>
      </c>
      <c r="D58" s="838" t="s">
        <v>932</v>
      </c>
      <c r="E58" s="838" t="s">
        <v>933</v>
      </c>
      <c r="F58" s="838" t="s">
        <v>934</v>
      </c>
      <c r="G58" s="838" t="s">
        <v>935</v>
      </c>
      <c r="H58" s="846" t="s">
        <v>936</v>
      </c>
      <c r="I58" s="846" t="s">
        <v>937</v>
      </c>
      <c r="J58" s="838" t="s">
        <v>916</v>
      </c>
    </row>
    <row r="59" spans="1:10">
      <c r="A59" s="847" t="s">
        <v>938</v>
      </c>
      <c r="B59" s="836">
        <v>2053200805.8699999</v>
      </c>
      <c r="C59" s="836">
        <v>21168125.230000019</v>
      </c>
      <c r="D59" s="836">
        <v>0</v>
      </c>
      <c r="E59" s="836">
        <v>0</v>
      </c>
      <c r="F59" s="836">
        <v>0</v>
      </c>
      <c r="G59" s="836">
        <v>43779936.980000004</v>
      </c>
      <c r="H59" s="836">
        <v>0</v>
      </c>
      <c r="I59" s="836">
        <v>34833088.239999995</v>
      </c>
      <c r="J59" s="836">
        <v>2152981956.3199997</v>
      </c>
    </row>
    <row r="60" spans="1:10">
      <c r="A60" s="847" t="s">
        <v>996</v>
      </c>
      <c r="B60" s="836">
        <v>3248325997.1374593</v>
      </c>
      <c r="C60" s="836">
        <v>15779178.74418975</v>
      </c>
      <c r="D60" s="836">
        <v>0</v>
      </c>
      <c r="E60" s="836">
        <v>0</v>
      </c>
      <c r="F60" s="836">
        <v>0</v>
      </c>
      <c r="G60" s="836">
        <v>60032322.7324</v>
      </c>
      <c r="H60" s="836">
        <v>0</v>
      </c>
      <c r="I60" s="836">
        <v>8669671.3699999992</v>
      </c>
      <c r="J60" s="836">
        <v>3332807169.9840488</v>
      </c>
    </row>
    <row r="61" spans="1:10">
      <c r="A61" s="847" t="s">
        <v>1087</v>
      </c>
      <c r="B61" s="836">
        <v>1065610680.5776603</v>
      </c>
      <c r="C61" s="836">
        <v>2361570.7503999993</v>
      </c>
      <c r="D61" s="836">
        <v>0</v>
      </c>
      <c r="E61" s="836">
        <v>0</v>
      </c>
      <c r="F61" s="836">
        <v>0</v>
      </c>
      <c r="G61" s="836">
        <v>74187470.391000003</v>
      </c>
      <c r="H61" s="836">
        <v>0</v>
      </c>
      <c r="I61" s="836">
        <v>16743858.124341002</v>
      </c>
      <c r="J61" s="836">
        <v>1158903579.8434012</v>
      </c>
    </row>
    <row r="62" spans="1:10">
      <c r="A62" s="847" t="s">
        <v>1095</v>
      </c>
      <c r="B62" s="836">
        <v>1226025283.1185656</v>
      </c>
      <c r="C62" s="836">
        <v>782433.43800000008</v>
      </c>
      <c r="D62" s="836">
        <v>0</v>
      </c>
      <c r="E62" s="836">
        <v>0</v>
      </c>
      <c r="F62" s="836">
        <v>0</v>
      </c>
      <c r="G62" s="836">
        <v>1830368.923</v>
      </c>
      <c r="H62" s="836">
        <v>0</v>
      </c>
      <c r="I62" s="836">
        <v>6640210.54</v>
      </c>
      <c r="J62" s="836">
        <v>1235278296.0195656</v>
      </c>
    </row>
    <row r="63" spans="1:10">
      <c r="A63" s="847" t="s">
        <v>1193</v>
      </c>
      <c r="B63" s="836">
        <v>1217931277.6589918</v>
      </c>
      <c r="C63" s="836">
        <v>36587646.544</v>
      </c>
      <c r="D63" s="836">
        <v>48306405.590000004</v>
      </c>
      <c r="E63" s="836">
        <v>0</v>
      </c>
      <c r="F63" s="836">
        <v>0</v>
      </c>
      <c r="G63" s="836">
        <v>112100238.66600001</v>
      </c>
      <c r="H63" s="836">
        <v>0</v>
      </c>
      <c r="I63" s="836">
        <v>6456466.4500000002</v>
      </c>
      <c r="J63" s="836">
        <v>1421382034.9089916</v>
      </c>
    </row>
    <row r="64" spans="1:10">
      <c r="A64" s="847" t="s">
        <v>1222</v>
      </c>
      <c r="B64" s="836">
        <v>1730100207.7345986</v>
      </c>
      <c r="C64" s="836">
        <v>22980291.312305998</v>
      </c>
      <c r="D64" s="836">
        <v>98418138.030000001</v>
      </c>
      <c r="E64" s="836">
        <v>0</v>
      </c>
      <c r="F64" s="836">
        <v>0</v>
      </c>
      <c r="G64" s="836">
        <v>43116686.745338805</v>
      </c>
      <c r="H64" s="836">
        <v>0</v>
      </c>
      <c r="I64" s="836">
        <v>42807156.219999999</v>
      </c>
      <c r="J64" s="836">
        <v>1937422480.0422435</v>
      </c>
    </row>
    <row r="65" spans="1:10">
      <c r="A65" s="847" t="s">
        <v>1453</v>
      </c>
      <c r="B65" s="836">
        <v>1773020765.1849144</v>
      </c>
      <c r="C65" s="836">
        <v>52789384.563280001</v>
      </c>
      <c r="D65" s="836">
        <v>0</v>
      </c>
      <c r="E65" s="836">
        <v>0</v>
      </c>
      <c r="F65" s="836">
        <v>0</v>
      </c>
      <c r="G65" s="836">
        <v>122361249.82817401</v>
      </c>
      <c r="H65" s="836">
        <v>0</v>
      </c>
      <c r="I65" s="836">
        <v>24110251.68</v>
      </c>
      <c r="J65" s="836">
        <v>1972281651.2563686</v>
      </c>
    </row>
    <row r="66" spans="1:10">
      <c r="A66" s="847" t="s">
        <v>1477</v>
      </c>
      <c r="B66" s="836">
        <v>1931779269.3241148</v>
      </c>
      <c r="C66" s="836">
        <v>27816611.439200003</v>
      </c>
      <c r="D66" s="836">
        <v>0</v>
      </c>
      <c r="E66" s="836">
        <v>0</v>
      </c>
      <c r="F66" s="836">
        <v>0</v>
      </c>
      <c r="G66" s="836">
        <v>40708441.464000002</v>
      </c>
      <c r="H66" s="836">
        <v>0</v>
      </c>
      <c r="I66" s="836">
        <v>2146355.9500000002</v>
      </c>
      <c r="J66" s="836">
        <v>2002450678.1773148</v>
      </c>
    </row>
    <row r="67" spans="1:10">
      <c r="A67" s="847" t="s">
        <v>1578</v>
      </c>
      <c r="B67" s="836">
        <v>1749662827</v>
      </c>
      <c r="C67" s="836">
        <v>41502792</v>
      </c>
      <c r="D67" s="836">
        <v>0</v>
      </c>
      <c r="E67" s="836">
        <v>0</v>
      </c>
      <c r="F67" s="836">
        <v>0</v>
      </c>
      <c r="G67" s="836">
        <v>190087394</v>
      </c>
      <c r="H67" s="836">
        <v>0</v>
      </c>
      <c r="I67" s="836">
        <v>29403051</v>
      </c>
      <c r="J67" s="836">
        <v>2010656064</v>
      </c>
    </row>
    <row r="68" spans="1:10">
      <c r="A68" s="34" t="s">
        <v>511</v>
      </c>
    </row>
    <row r="70" spans="1:10">
      <c r="A70" s="628" t="s">
        <v>83</v>
      </c>
    </row>
    <row r="75" spans="1:10">
      <c r="J75" s="35" t="s">
        <v>1137</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4"/>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712</v>
      </c>
      <c r="B1" s="550"/>
      <c r="C1" s="550"/>
      <c r="D1" s="550"/>
      <c r="E1" s="551"/>
      <c r="F1" s="551"/>
      <c r="G1" s="551"/>
      <c r="H1" s="551"/>
      <c r="I1" s="551"/>
      <c r="J1" s="551"/>
      <c r="K1" s="551"/>
      <c r="L1" s="551"/>
    </row>
    <row r="2" spans="1:19" ht="15" customHeight="1">
      <c r="A2" s="616" t="s">
        <v>713</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714</v>
      </c>
    </row>
    <row r="5" spans="1:19" ht="12.75" customHeight="1">
      <c r="A5" s="544" t="s">
        <v>715</v>
      </c>
      <c r="H5" s="267"/>
      <c r="I5" s="267"/>
    </row>
    <row r="6" spans="1:19" ht="12.75" customHeight="1">
      <c r="F6" s="140"/>
      <c r="G6" s="140"/>
      <c r="H6" s="1154" t="str">
        <f>Naslovnica!A20</f>
        <v>Siječanj 2022.</v>
      </c>
      <c r="I6" s="1154"/>
    </row>
    <row r="7" spans="1:19" ht="12.75" customHeight="1">
      <c r="F7" s="289"/>
      <c r="G7" s="289"/>
      <c r="H7" s="1155" t="str">
        <f>Naslovnica!A24</f>
        <v>January 2022</v>
      </c>
      <c r="I7" s="1155"/>
    </row>
    <row r="8" spans="1:19" ht="15" customHeight="1">
      <c r="A8" s="574"/>
      <c r="B8" s="575"/>
      <c r="C8" s="575"/>
      <c r="D8" s="575"/>
      <c r="E8" s="575"/>
      <c r="F8" s="575"/>
      <c r="G8" s="575"/>
      <c r="H8" s="778"/>
      <c r="I8" s="778"/>
      <c r="J8" s="576"/>
      <c r="K8" s="1153" t="s">
        <v>1187</v>
      </c>
      <c r="L8" s="1153"/>
    </row>
    <row r="9" spans="1:19" ht="33.75">
      <c r="A9" s="577" t="s">
        <v>75</v>
      </c>
      <c r="B9" s="578" t="s">
        <v>171</v>
      </c>
      <c r="C9" s="578" t="s">
        <v>172</v>
      </c>
      <c r="D9" s="579" t="s">
        <v>76</v>
      </c>
      <c r="E9" s="578" t="s">
        <v>106</v>
      </c>
      <c r="F9" s="578" t="s">
        <v>145</v>
      </c>
      <c r="G9" s="578" t="s">
        <v>669</v>
      </c>
      <c r="H9" s="578" t="s">
        <v>815</v>
      </c>
      <c r="I9" s="578" t="s">
        <v>1462</v>
      </c>
      <c r="J9" s="578" t="s">
        <v>663</v>
      </c>
      <c r="K9" s="578" t="s">
        <v>667</v>
      </c>
      <c r="L9" s="578" t="s">
        <v>60</v>
      </c>
    </row>
    <row r="10" spans="1:19" ht="31.5">
      <c r="A10" s="580" t="s">
        <v>206</v>
      </c>
      <c r="B10" s="581" t="s">
        <v>174</v>
      </c>
      <c r="C10" s="581" t="s">
        <v>173</v>
      </c>
      <c r="D10" s="582" t="s">
        <v>77</v>
      </c>
      <c r="E10" s="581" t="s">
        <v>470</v>
      </c>
      <c r="F10" s="581" t="s">
        <v>146</v>
      </c>
      <c r="G10" s="583" t="s">
        <v>670</v>
      </c>
      <c r="H10" s="583" t="s">
        <v>816</v>
      </c>
      <c r="I10" s="583" t="s">
        <v>817</v>
      </c>
      <c r="J10" s="583" t="s">
        <v>810</v>
      </c>
      <c r="K10" s="583" t="s">
        <v>251</v>
      </c>
      <c r="L10" s="583" t="s">
        <v>252</v>
      </c>
    </row>
    <row r="11" spans="1:19" ht="12.75" customHeight="1">
      <c r="A11" s="136" t="s">
        <v>1232</v>
      </c>
      <c r="B11" s="194">
        <v>28508707379</v>
      </c>
      <c r="C11" s="439" t="s">
        <v>1233</v>
      </c>
      <c r="D11" s="439" t="s">
        <v>1234</v>
      </c>
      <c r="E11" s="440" t="s">
        <v>1235</v>
      </c>
      <c r="F11" s="440" t="s">
        <v>1231</v>
      </c>
      <c r="G11" s="440" t="s">
        <v>1236</v>
      </c>
      <c r="H11" s="441">
        <v>38827291.07</v>
      </c>
      <c r="I11" s="442">
        <v>1610.468646720404</v>
      </c>
      <c r="J11" s="443">
        <v>8.48585511933031E-3</v>
      </c>
      <c r="K11" s="443">
        <v>1.7406393102520346E-2</v>
      </c>
      <c r="L11" s="443">
        <v>1.7406393102520346E-2</v>
      </c>
      <c r="M11" s="296"/>
      <c r="N11" s="296"/>
      <c r="O11" s="296"/>
      <c r="P11" s="167"/>
      <c r="Q11" s="199"/>
      <c r="R11" s="77"/>
      <c r="S11" s="77"/>
    </row>
    <row r="12" spans="1:19" ht="12.75" customHeight="1">
      <c r="A12" s="136" t="s">
        <v>1237</v>
      </c>
      <c r="B12" s="194">
        <v>26655747081</v>
      </c>
      <c r="C12" s="439" t="s">
        <v>1238</v>
      </c>
      <c r="D12" s="439" t="s">
        <v>1234</v>
      </c>
      <c r="E12" s="440" t="s">
        <v>1239</v>
      </c>
      <c r="F12" s="440" t="s">
        <v>1231</v>
      </c>
      <c r="G12" s="440" t="s">
        <v>1240</v>
      </c>
      <c r="H12" s="441">
        <v>121864286.04000001</v>
      </c>
      <c r="I12" s="442">
        <v>195.59866312582403</v>
      </c>
      <c r="J12" s="443">
        <v>-1.0414288403624794E-2</v>
      </c>
      <c r="K12" s="443">
        <v>2.2558566518124934E-3</v>
      </c>
      <c r="L12" s="443">
        <v>2.2558566518124934E-3</v>
      </c>
      <c r="M12" s="296"/>
      <c r="N12" s="296"/>
      <c r="O12" s="296"/>
      <c r="P12" s="167"/>
      <c r="Q12" s="199"/>
      <c r="R12" s="77"/>
      <c r="S12" s="77"/>
    </row>
    <row r="13" spans="1:19" ht="12.75" customHeight="1">
      <c r="A13" s="136" t="s">
        <v>1241</v>
      </c>
      <c r="B13" s="194">
        <v>12916294683</v>
      </c>
      <c r="C13" s="439" t="s">
        <v>1242</v>
      </c>
      <c r="D13" s="439" t="s">
        <v>1234</v>
      </c>
      <c r="E13" s="114" t="s">
        <v>1243</v>
      </c>
      <c r="F13" s="114" t="s">
        <v>1231</v>
      </c>
      <c r="G13" s="114" t="s">
        <v>1240</v>
      </c>
      <c r="H13" s="441">
        <v>119956141.83</v>
      </c>
      <c r="I13" s="442">
        <v>120.19471638264527</v>
      </c>
      <c r="J13" s="443">
        <v>8.23650036692678E-2</v>
      </c>
      <c r="K13" s="443">
        <v>-1.0679379939049216E-4</v>
      </c>
      <c r="L13" s="443">
        <v>-1.0679379939049216E-4</v>
      </c>
      <c r="M13" s="296"/>
      <c r="N13" s="296"/>
      <c r="O13" s="296"/>
      <c r="P13" s="167"/>
      <c r="Q13" s="199"/>
      <c r="R13" s="77"/>
      <c r="S13" s="77"/>
    </row>
    <row r="14" spans="1:19" s="267" customFormat="1" ht="12.75" customHeight="1">
      <c r="A14" s="136" t="s">
        <v>1244</v>
      </c>
      <c r="B14" s="194">
        <v>37695515978</v>
      </c>
      <c r="C14" s="439" t="s">
        <v>1245</v>
      </c>
      <c r="D14" s="439" t="s">
        <v>78</v>
      </c>
      <c r="E14" s="114" t="s">
        <v>1235</v>
      </c>
      <c r="F14" s="114" t="s">
        <v>1231</v>
      </c>
      <c r="G14" s="114" t="s">
        <v>1240</v>
      </c>
      <c r="H14" s="441">
        <v>7614300.7599999998</v>
      </c>
      <c r="I14" s="442">
        <v>86.11135083076195</v>
      </c>
      <c r="J14" s="443">
        <v>-2.7480233479923899E-2</v>
      </c>
      <c r="K14" s="443">
        <v>-2.6436371515405677E-2</v>
      </c>
      <c r="L14" s="443">
        <v>-2.6436371515405677E-2</v>
      </c>
      <c r="M14" s="296"/>
      <c r="N14" s="296"/>
      <c r="O14" s="296"/>
      <c r="P14" s="167"/>
      <c r="Q14" s="199"/>
      <c r="R14" s="77"/>
      <c r="S14" s="77"/>
    </row>
    <row r="15" spans="1:19" s="267" customFormat="1" ht="12.75" customHeight="1">
      <c r="A15" s="136" t="s">
        <v>1246</v>
      </c>
      <c r="B15" s="194">
        <v>56499633647</v>
      </c>
      <c r="C15" s="439" t="s">
        <v>1247</v>
      </c>
      <c r="D15" s="439" t="s">
        <v>105</v>
      </c>
      <c r="E15" s="114" t="s">
        <v>1243</v>
      </c>
      <c r="F15" s="114" t="s">
        <v>1231</v>
      </c>
      <c r="G15" s="114" t="s">
        <v>1236</v>
      </c>
      <c r="H15" s="441">
        <v>1418385814.0699999</v>
      </c>
      <c r="I15" s="442">
        <v>931.83663148558583</v>
      </c>
      <c r="J15" s="443">
        <v>-9.2469712287442496E-2</v>
      </c>
      <c r="K15" s="443">
        <v>-2.0654987602073849E-2</v>
      </c>
      <c r="L15" s="443">
        <v>-2.0654987602073849E-2</v>
      </c>
      <c r="M15" s="296"/>
      <c r="N15" s="296"/>
      <c r="O15" s="296"/>
      <c r="P15" s="167"/>
      <c r="Q15" s="199"/>
      <c r="R15" s="77"/>
      <c r="S15" s="77"/>
    </row>
    <row r="16" spans="1:19" s="267" customFormat="1" ht="12.75" customHeight="1">
      <c r="A16" s="136" t="s">
        <v>1248</v>
      </c>
      <c r="B16" s="194">
        <v>29300390100</v>
      </c>
      <c r="C16" s="439" t="s">
        <v>1249</v>
      </c>
      <c r="D16" s="439" t="s">
        <v>105</v>
      </c>
      <c r="E16" s="114" t="s">
        <v>1235</v>
      </c>
      <c r="F16" s="114" t="s">
        <v>1231</v>
      </c>
      <c r="G16" s="114" t="s">
        <v>1236</v>
      </c>
      <c r="H16" s="441">
        <v>136311022.63999999</v>
      </c>
      <c r="I16" s="442">
        <v>745.62585690775222</v>
      </c>
      <c r="J16" s="443">
        <v>1.6052328406438887E-2</v>
      </c>
      <c r="K16" s="443">
        <v>6.2652094218409449E-3</v>
      </c>
      <c r="L16" s="443">
        <v>6.2652094218409449E-3</v>
      </c>
      <c r="M16" s="296"/>
      <c r="N16" s="296"/>
      <c r="O16" s="296"/>
      <c r="P16" s="167"/>
      <c r="Q16" s="199"/>
      <c r="R16" s="77"/>
      <c r="S16" s="77"/>
    </row>
    <row r="17" spans="1:19" s="267" customFormat="1" ht="12.75" customHeight="1">
      <c r="A17" s="136" t="s">
        <v>1250</v>
      </c>
      <c r="B17" s="194" t="s">
        <v>1251</v>
      </c>
      <c r="C17" s="439" t="s">
        <v>1252</v>
      </c>
      <c r="D17" s="439" t="s">
        <v>105</v>
      </c>
      <c r="E17" s="114" t="s">
        <v>1253</v>
      </c>
      <c r="F17" s="114" t="s">
        <v>1231</v>
      </c>
      <c r="G17" s="114" t="s">
        <v>1236</v>
      </c>
      <c r="H17" s="441">
        <v>205525814.22</v>
      </c>
      <c r="I17" s="442">
        <v>753.05559978015799</v>
      </c>
      <c r="J17" s="443">
        <v>-1.4033282548954307E-2</v>
      </c>
      <c r="K17" s="443">
        <v>-1.9406421855646228E-2</v>
      </c>
      <c r="L17" s="443">
        <v>-1.9406421855646228E-2</v>
      </c>
      <c r="M17" s="296"/>
      <c r="N17" s="296"/>
      <c r="O17" s="296"/>
      <c r="P17" s="167"/>
      <c r="Q17" s="199"/>
      <c r="R17" s="77"/>
      <c r="S17" s="77"/>
    </row>
    <row r="18" spans="1:19" s="267" customFormat="1" ht="12.75" customHeight="1">
      <c r="A18" s="136" t="s">
        <v>1254</v>
      </c>
      <c r="B18" s="194">
        <v>96069213114</v>
      </c>
      <c r="C18" s="439" t="s">
        <v>1255</v>
      </c>
      <c r="D18" s="439" t="s">
        <v>105</v>
      </c>
      <c r="E18" s="114" t="s">
        <v>1243</v>
      </c>
      <c r="F18" s="114" t="s">
        <v>1231</v>
      </c>
      <c r="G18" s="114" t="s">
        <v>1240</v>
      </c>
      <c r="H18" s="441">
        <v>428718164.29000002</v>
      </c>
      <c r="I18" s="442">
        <v>154.80016799347814</v>
      </c>
      <c r="J18" s="443">
        <v>-2.0585546523824938E-2</v>
      </c>
      <c r="K18" s="443">
        <v>-3.5819016971950779E-3</v>
      </c>
      <c r="L18" s="443">
        <v>-3.5819016971950779E-3</v>
      </c>
      <c r="M18" s="296"/>
      <c r="N18" s="296"/>
      <c r="O18" s="296"/>
      <c r="P18" s="167"/>
      <c r="Q18" s="199"/>
      <c r="R18" s="77"/>
      <c r="S18" s="77"/>
    </row>
    <row r="19" spans="1:19" s="267" customFormat="1" ht="12.75" customHeight="1">
      <c r="A19" s="136" t="s">
        <v>1256</v>
      </c>
      <c r="B19" s="194">
        <v>15448763136</v>
      </c>
      <c r="C19" s="439" t="s">
        <v>1257</v>
      </c>
      <c r="D19" s="439" t="s">
        <v>105</v>
      </c>
      <c r="E19" s="114" t="s">
        <v>1243</v>
      </c>
      <c r="F19" s="114" t="s">
        <v>1231</v>
      </c>
      <c r="G19" s="114" t="s">
        <v>1236</v>
      </c>
      <c r="H19" s="441">
        <v>437569432.16000003</v>
      </c>
      <c r="I19" s="442">
        <v>888.88313842621983</v>
      </c>
      <c r="J19" s="443">
        <v>-9.1840273254621962E-3</v>
      </c>
      <c r="K19" s="443">
        <v>-6.36968248043146E-3</v>
      </c>
      <c r="L19" s="443">
        <v>-6.36968248043146E-3</v>
      </c>
      <c r="M19" s="296"/>
      <c r="N19" s="296"/>
      <c r="O19" s="296"/>
      <c r="P19" s="167"/>
      <c r="Q19" s="199"/>
      <c r="R19" s="77"/>
      <c r="S19" s="77"/>
    </row>
    <row r="20" spans="1:19" s="267" customFormat="1" ht="12.75" customHeight="1">
      <c r="A20" s="136" t="s">
        <v>1571</v>
      </c>
      <c r="B20" s="194" t="s">
        <v>1572</v>
      </c>
      <c r="C20" s="439" t="s">
        <v>1573</v>
      </c>
      <c r="D20" s="439" t="s">
        <v>105</v>
      </c>
      <c r="E20" s="114" t="s">
        <v>1259</v>
      </c>
      <c r="F20" s="114" t="s">
        <v>1231</v>
      </c>
      <c r="G20" s="114" t="s">
        <v>1236</v>
      </c>
      <c r="H20" s="441">
        <v>5999796.1299999999</v>
      </c>
      <c r="I20" s="442">
        <v>752.82312366764597</v>
      </c>
      <c r="J20" s="443" t="s">
        <v>1231</v>
      </c>
      <c r="K20" s="443" t="s">
        <v>1231</v>
      </c>
      <c r="L20" s="443" t="s">
        <v>1231</v>
      </c>
      <c r="M20" s="296"/>
      <c r="N20" s="296"/>
      <c r="O20" s="296"/>
      <c r="P20" s="167"/>
      <c r="Q20" s="199"/>
      <c r="R20" s="77"/>
      <c r="S20" s="77"/>
    </row>
    <row r="21" spans="1:19" s="267" customFormat="1" ht="12.75" customHeight="1">
      <c r="A21" s="136" t="s">
        <v>1258</v>
      </c>
      <c r="B21" s="194" t="s">
        <v>1446</v>
      </c>
      <c r="C21" s="439" t="s">
        <v>1447</v>
      </c>
      <c r="D21" s="439" t="s">
        <v>105</v>
      </c>
      <c r="E21" s="114" t="s">
        <v>1259</v>
      </c>
      <c r="F21" s="114" t="s">
        <v>1231</v>
      </c>
      <c r="G21" s="114" t="s">
        <v>1236</v>
      </c>
      <c r="H21" s="441">
        <v>52869797.32</v>
      </c>
      <c r="I21" s="442">
        <v>679.51028874545113</v>
      </c>
      <c r="J21" s="443">
        <v>-0.19073567585504103</v>
      </c>
      <c r="K21" s="443">
        <v>-0.14615372777208868</v>
      </c>
      <c r="L21" s="443">
        <v>-0.14615372777208868</v>
      </c>
      <c r="M21" s="296"/>
      <c r="N21" s="296"/>
      <c r="O21" s="296"/>
      <c r="P21" s="167"/>
      <c r="Q21" s="199"/>
      <c r="R21" s="77"/>
      <c r="S21" s="77"/>
    </row>
    <row r="22" spans="1:19" s="267" customFormat="1" ht="12.75" customHeight="1">
      <c r="A22" s="136" t="s">
        <v>1574</v>
      </c>
      <c r="B22" s="194" t="s">
        <v>1575</v>
      </c>
      <c r="C22" s="439" t="s">
        <v>1576</v>
      </c>
      <c r="D22" s="439" t="s">
        <v>105</v>
      </c>
      <c r="E22" s="114" t="s">
        <v>1259</v>
      </c>
      <c r="F22" s="114" t="s">
        <v>1231</v>
      </c>
      <c r="G22" s="114" t="s">
        <v>1236</v>
      </c>
      <c r="H22" s="441">
        <v>6491434.9900000002</v>
      </c>
      <c r="I22" s="442">
        <v>741.31824617112386</v>
      </c>
      <c r="J22" s="443" t="s">
        <v>1231</v>
      </c>
      <c r="K22" s="443" t="s">
        <v>1231</v>
      </c>
      <c r="L22" s="443" t="s">
        <v>1231</v>
      </c>
      <c r="M22" s="296"/>
      <c r="N22" s="296"/>
      <c r="O22" s="296"/>
      <c r="P22" s="167"/>
      <c r="Q22" s="199"/>
      <c r="R22" s="77"/>
      <c r="S22" s="77"/>
    </row>
    <row r="23" spans="1:19" s="267" customFormat="1" ht="12.75" customHeight="1">
      <c r="A23" s="136" t="s">
        <v>1260</v>
      </c>
      <c r="B23" s="194" t="s">
        <v>1448</v>
      </c>
      <c r="C23" s="439" t="s">
        <v>1449</v>
      </c>
      <c r="D23" s="439" t="s">
        <v>105</v>
      </c>
      <c r="E23" s="114" t="s">
        <v>1259</v>
      </c>
      <c r="F23" s="114" t="s">
        <v>1231</v>
      </c>
      <c r="G23" s="114" t="s">
        <v>1236</v>
      </c>
      <c r="H23" s="441">
        <v>46961956.090000004</v>
      </c>
      <c r="I23" s="442">
        <v>818.65702896685025</v>
      </c>
      <c r="J23" s="443">
        <v>-0.12546924379224433</v>
      </c>
      <c r="K23" s="443">
        <v>-0.10617178094628421</v>
      </c>
      <c r="L23" s="443">
        <v>-0.10617178094628421</v>
      </c>
      <c r="M23" s="296"/>
      <c r="N23" s="296"/>
      <c r="O23" s="296"/>
      <c r="P23" s="167"/>
      <c r="Q23" s="199"/>
      <c r="R23" s="77"/>
      <c r="S23" s="77"/>
    </row>
    <row r="24" spans="1:19" s="267" customFormat="1" ht="12.75" customHeight="1">
      <c r="A24" s="136" t="s">
        <v>1523</v>
      </c>
      <c r="B24" s="194" t="s">
        <v>1353</v>
      </c>
      <c r="C24" s="439" t="s">
        <v>1354</v>
      </c>
      <c r="D24" s="439" t="s">
        <v>1524</v>
      </c>
      <c r="E24" s="114" t="s">
        <v>1243</v>
      </c>
      <c r="F24" s="114" t="s">
        <v>1231</v>
      </c>
      <c r="G24" s="114" t="s">
        <v>1236</v>
      </c>
      <c r="H24" s="441">
        <v>915549392.53999996</v>
      </c>
      <c r="I24" s="442">
        <v>1034.3666871838245</v>
      </c>
      <c r="J24" s="443">
        <v>-0.10925018136449383</v>
      </c>
      <c r="K24" s="443">
        <v>-1.6423254849913471E-2</v>
      </c>
      <c r="L24" s="443">
        <v>-1.6423254849913471E-2</v>
      </c>
      <c r="M24" s="296"/>
      <c r="N24" s="296"/>
      <c r="O24" s="296"/>
      <c r="P24" s="167"/>
      <c r="Q24" s="199"/>
      <c r="R24" s="77"/>
      <c r="S24" s="77"/>
    </row>
    <row r="25" spans="1:19" s="267" customFormat="1" ht="12.75" customHeight="1">
      <c r="A25" s="136" t="s">
        <v>1525</v>
      </c>
      <c r="B25" s="194">
        <v>97407922886</v>
      </c>
      <c r="C25" s="439" t="s">
        <v>1355</v>
      </c>
      <c r="D25" s="439" t="s">
        <v>1524</v>
      </c>
      <c r="E25" s="114" t="s">
        <v>1243</v>
      </c>
      <c r="F25" s="114" t="s">
        <v>1231</v>
      </c>
      <c r="G25" s="114" t="s">
        <v>1236</v>
      </c>
      <c r="H25" s="441">
        <v>751451273.5</v>
      </c>
      <c r="I25" s="442">
        <v>907.42039537384267</v>
      </c>
      <c r="J25" s="443">
        <v>-5.6174476238013638E-2</v>
      </c>
      <c r="K25" s="443">
        <v>-1.3636583680499359E-2</v>
      </c>
      <c r="L25" s="443">
        <v>-1.3636583680499359E-2</v>
      </c>
      <c r="M25" s="296"/>
      <c r="N25" s="296"/>
      <c r="O25" s="296"/>
      <c r="P25" s="167"/>
      <c r="Q25" s="199"/>
      <c r="R25" s="77"/>
      <c r="S25" s="77"/>
    </row>
    <row r="26" spans="1:19" ht="12.75" customHeight="1">
      <c r="A26" s="136" t="s">
        <v>1526</v>
      </c>
      <c r="B26" s="194" t="s">
        <v>1356</v>
      </c>
      <c r="C26" s="439" t="s">
        <v>1357</v>
      </c>
      <c r="D26" s="439" t="s">
        <v>1524</v>
      </c>
      <c r="E26" s="440" t="s">
        <v>1253</v>
      </c>
      <c r="F26" s="440" t="s">
        <v>1231</v>
      </c>
      <c r="G26" s="440" t="s">
        <v>1286</v>
      </c>
      <c r="H26" s="441">
        <v>38983884.030000001</v>
      </c>
      <c r="I26" s="442">
        <v>661.9022651943967</v>
      </c>
      <c r="J26" s="443">
        <v>2.8698306683321295E-2</v>
      </c>
      <c r="K26" s="443">
        <v>-1.7033162400393653E-2</v>
      </c>
      <c r="L26" s="443">
        <v>-1.7033162400393653E-2</v>
      </c>
      <c r="M26" s="296"/>
      <c r="N26" s="296"/>
      <c r="O26" s="296"/>
      <c r="P26" s="167"/>
      <c r="Q26" s="199"/>
      <c r="R26" s="77"/>
      <c r="S26" s="77"/>
    </row>
    <row r="27" spans="1:19" s="267" customFormat="1" ht="12.75" customHeight="1">
      <c r="A27" s="136" t="s">
        <v>1527</v>
      </c>
      <c r="B27" s="194">
        <v>30096106301</v>
      </c>
      <c r="C27" s="439" t="s">
        <v>1358</v>
      </c>
      <c r="D27" s="439" t="s">
        <v>1524</v>
      </c>
      <c r="E27" s="440" t="s">
        <v>1243</v>
      </c>
      <c r="F27" s="440" t="s">
        <v>1231</v>
      </c>
      <c r="G27" s="440" t="s">
        <v>1286</v>
      </c>
      <c r="H27" s="441">
        <v>439744787.66000003</v>
      </c>
      <c r="I27" s="442">
        <v>945.39737857679563</v>
      </c>
      <c r="J27" s="443">
        <v>-4.1648621719694967E-2</v>
      </c>
      <c r="K27" s="443">
        <v>-4.6149664690959824E-3</v>
      </c>
      <c r="L27" s="443">
        <v>-4.6149664690959824E-3</v>
      </c>
      <c r="M27" s="296"/>
      <c r="N27" s="296"/>
      <c r="O27" s="296"/>
      <c r="P27" s="167"/>
      <c r="Q27" s="199"/>
      <c r="R27" s="77"/>
      <c r="S27" s="77"/>
    </row>
    <row r="28" spans="1:19" s="267" customFormat="1" ht="12.75" customHeight="1">
      <c r="A28" s="136" t="s">
        <v>1528</v>
      </c>
      <c r="B28" s="194">
        <v>18911840764</v>
      </c>
      <c r="C28" s="439" t="s">
        <v>1359</v>
      </c>
      <c r="D28" s="439" t="s">
        <v>1524</v>
      </c>
      <c r="E28" s="440" t="s">
        <v>1235</v>
      </c>
      <c r="F28" s="440" t="s">
        <v>1231</v>
      </c>
      <c r="G28" s="440" t="s">
        <v>1236</v>
      </c>
      <c r="H28" s="441">
        <v>381350589.51999998</v>
      </c>
      <c r="I28" s="442">
        <v>116.09962790386163</v>
      </c>
      <c r="J28" s="443">
        <v>4.8299033727918772E-2</v>
      </c>
      <c r="K28" s="443">
        <v>1.4984906353750826E-2</v>
      </c>
      <c r="L28" s="443">
        <v>1.4984906353750826E-2</v>
      </c>
      <c r="M28" s="296"/>
      <c r="N28" s="296"/>
      <c r="O28" s="296"/>
      <c r="P28" s="167"/>
      <c r="Q28" s="199"/>
      <c r="R28" s="77"/>
      <c r="S28" s="77"/>
    </row>
    <row r="29" spans="1:19" s="267" customFormat="1" ht="12.75" customHeight="1">
      <c r="A29" s="136" t="s">
        <v>1529</v>
      </c>
      <c r="B29" s="194" t="s">
        <v>1460</v>
      </c>
      <c r="C29" s="439" t="s">
        <v>1461</v>
      </c>
      <c r="D29" s="439" t="s">
        <v>1524</v>
      </c>
      <c r="E29" s="440" t="s">
        <v>1253</v>
      </c>
      <c r="F29" s="440" t="s">
        <v>1231</v>
      </c>
      <c r="G29" s="440" t="s">
        <v>1236</v>
      </c>
      <c r="H29" s="441">
        <v>51042319.200000003</v>
      </c>
      <c r="I29" s="442">
        <v>765.86919069037185</v>
      </c>
      <c r="J29" s="443">
        <v>2.28871604943226E-2</v>
      </c>
      <c r="K29" s="443">
        <v>-4.5801413425030302E-2</v>
      </c>
      <c r="L29" s="443">
        <v>-4.5801413425030302E-2</v>
      </c>
      <c r="M29" s="296"/>
      <c r="N29" s="296"/>
      <c r="O29" s="296"/>
      <c r="P29" s="167"/>
      <c r="Q29" s="199"/>
      <c r="R29" s="77"/>
      <c r="S29" s="77"/>
    </row>
    <row r="30" spans="1:19" s="267" customFormat="1" ht="12.75" customHeight="1">
      <c r="A30" s="136" t="s">
        <v>1530</v>
      </c>
      <c r="B30" s="194" t="s">
        <v>1360</v>
      </c>
      <c r="C30" s="439" t="s">
        <v>1361</v>
      </c>
      <c r="D30" s="439" t="s">
        <v>1524</v>
      </c>
      <c r="E30" s="440" t="s">
        <v>1243</v>
      </c>
      <c r="F30" s="440" t="s">
        <v>1231</v>
      </c>
      <c r="G30" s="440" t="s">
        <v>1236</v>
      </c>
      <c r="H30" s="441">
        <v>312881140.02999997</v>
      </c>
      <c r="I30" s="442">
        <v>758.71489575395219</v>
      </c>
      <c r="J30" s="443">
        <v>-5.1871262092548442E-2</v>
      </c>
      <c r="K30" s="443">
        <v>-5.0156378874748331E-3</v>
      </c>
      <c r="L30" s="443">
        <v>-5.0156378874748331E-3</v>
      </c>
      <c r="M30" s="296"/>
      <c r="N30" s="296"/>
      <c r="O30" s="296"/>
      <c r="P30" s="167"/>
      <c r="Q30" s="199"/>
      <c r="R30" s="77"/>
      <c r="S30" s="77"/>
    </row>
    <row r="31" spans="1:19" s="267" customFormat="1" ht="12.75" customHeight="1">
      <c r="A31" s="136" t="s">
        <v>1531</v>
      </c>
      <c r="B31" s="194">
        <v>62937824927</v>
      </c>
      <c r="C31" s="439" t="s">
        <v>1362</v>
      </c>
      <c r="D31" s="439" t="s">
        <v>1524</v>
      </c>
      <c r="E31" s="440" t="s">
        <v>1253</v>
      </c>
      <c r="F31" s="440" t="s">
        <v>1231</v>
      </c>
      <c r="G31" s="440" t="s">
        <v>1236</v>
      </c>
      <c r="H31" s="441">
        <v>174994782.75999999</v>
      </c>
      <c r="I31" s="442">
        <v>837.82424431583752</v>
      </c>
      <c r="J31" s="443">
        <v>1.6189053011695265E-2</v>
      </c>
      <c r="K31" s="443">
        <v>-1.8943439246341121E-2</v>
      </c>
      <c r="L31" s="443">
        <v>-1.8943439246341121E-2</v>
      </c>
      <c r="M31" s="296"/>
      <c r="N31" s="296"/>
      <c r="O31" s="296"/>
      <c r="P31" s="167"/>
      <c r="Q31" s="199"/>
      <c r="R31" s="77"/>
      <c r="S31" s="77"/>
    </row>
    <row r="32" spans="1:19" ht="12.75" customHeight="1">
      <c r="A32" s="113" t="s">
        <v>1532</v>
      </c>
      <c r="B32" s="444">
        <v>52772437018</v>
      </c>
      <c r="C32" s="445" t="s">
        <v>1363</v>
      </c>
      <c r="D32" s="445" t="s">
        <v>1524</v>
      </c>
      <c r="E32" s="114" t="s">
        <v>1239</v>
      </c>
      <c r="F32" s="114" t="s">
        <v>1231</v>
      </c>
      <c r="G32" s="114" t="s">
        <v>1236</v>
      </c>
      <c r="H32" s="441">
        <v>518403948.36000001</v>
      </c>
      <c r="I32" s="442">
        <v>144.54619812245295</v>
      </c>
      <c r="J32" s="443">
        <v>-2.1662690547415431E-2</v>
      </c>
      <c r="K32" s="443">
        <v>-2.9121446841901433E-2</v>
      </c>
      <c r="L32" s="443">
        <v>-2.9121446841901433E-2</v>
      </c>
      <c r="M32" s="296"/>
      <c r="N32" s="296"/>
      <c r="O32" s="296"/>
      <c r="P32" s="167"/>
      <c r="Q32" s="199"/>
      <c r="R32" s="77"/>
      <c r="S32" s="77"/>
    </row>
    <row r="33" spans="1:19" s="267" customFormat="1" ht="12.75" customHeight="1">
      <c r="A33" s="113" t="s">
        <v>1533</v>
      </c>
      <c r="B33" s="444" t="s">
        <v>1364</v>
      </c>
      <c r="C33" s="445" t="s">
        <v>1365</v>
      </c>
      <c r="D33" s="445" t="s">
        <v>1524</v>
      </c>
      <c r="E33" s="114" t="s">
        <v>1253</v>
      </c>
      <c r="F33" s="114" t="s">
        <v>1231</v>
      </c>
      <c r="G33" s="114" t="s">
        <v>1236</v>
      </c>
      <c r="H33" s="441">
        <v>29435731.02</v>
      </c>
      <c r="I33" s="442">
        <v>760.08971299291397</v>
      </c>
      <c r="J33" s="443">
        <v>8.1009022027808797E-2</v>
      </c>
      <c r="K33" s="443">
        <v>-1.0923542158687849E-2</v>
      </c>
      <c r="L33" s="443">
        <v>-1.0923542158687849E-2</v>
      </c>
      <c r="M33" s="296"/>
      <c r="N33" s="296"/>
      <c r="O33" s="296"/>
      <c r="P33" s="167"/>
      <c r="Q33" s="199"/>
      <c r="R33" s="77"/>
      <c r="S33" s="77"/>
    </row>
    <row r="34" spans="1:19" s="267" customFormat="1" ht="12.75" customHeight="1">
      <c r="A34" s="113" t="s">
        <v>1534</v>
      </c>
      <c r="B34" s="444" t="s">
        <v>1366</v>
      </c>
      <c r="C34" s="445" t="s">
        <v>1367</v>
      </c>
      <c r="D34" s="445" t="s">
        <v>1524</v>
      </c>
      <c r="E34" s="114" t="s">
        <v>1253</v>
      </c>
      <c r="F34" s="114" t="s">
        <v>1231</v>
      </c>
      <c r="G34" s="114" t="s">
        <v>1236</v>
      </c>
      <c r="H34" s="441">
        <v>39874931.740000002</v>
      </c>
      <c r="I34" s="442">
        <v>760.23376376981594</v>
      </c>
      <c r="J34" s="443">
        <v>-4.3046954253865732E-2</v>
      </c>
      <c r="K34" s="443">
        <v>-1.4643262955779335E-2</v>
      </c>
      <c r="L34" s="443">
        <v>-1.4643262955779335E-2</v>
      </c>
      <c r="M34" s="296"/>
      <c r="N34" s="296"/>
      <c r="O34" s="296"/>
      <c r="P34" s="167"/>
      <c r="Q34" s="199"/>
      <c r="R34" s="77"/>
      <c r="S34" s="77"/>
    </row>
    <row r="35" spans="1:19" s="267" customFormat="1" ht="12.75" customHeight="1">
      <c r="A35" s="452" t="s">
        <v>1535</v>
      </c>
      <c r="B35" s="444">
        <v>31076456551</v>
      </c>
      <c r="C35" s="445" t="s">
        <v>1368</v>
      </c>
      <c r="D35" s="445" t="s">
        <v>1524</v>
      </c>
      <c r="E35" s="114" t="s">
        <v>1243</v>
      </c>
      <c r="F35" s="114" t="s">
        <v>1231</v>
      </c>
      <c r="G35" s="114" t="s">
        <v>1240</v>
      </c>
      <c r="H35" s="441">
        <v>471904516.44999999</v>
      </c>
      <c r="I35" s="442">
        <v>105.84838765889965</v>
      </c>
      <c r="J35" s="443">
        <v>-1.7982775075844226E-2</v>
      </c>
      <c r="K35" s="443">
        <v>-2.080717726953063E-3</v>
      </c>
      <c r="L35" s="443">
        <v>-2.080717726953063E-3</v>
      </c>
      <c r="M35" s="296"/>
      <c r="N35" s="296"/>
      <c r="O35" s="296"/>
      <c r="P35" s="167"/>
      <c r="Q35" s="199"/>
      <c r="R35" s="77"/>
      <c r="S35" s="77"/>
    </row>
    <row r="36" spans="1:19" s="267" customFormat="1" ht="12.75" customHeight="1">
      <c r="A36" s="452" t="s">
        <v>1536</v>
      </c>
      <c r="B36" s="444">
        <v>66324185184</v>
      </c>
      <c r="C36" s="445" t="s">
        <v>1369</v>
      </c>
      <c r="D36" s="445" t="s">
        <v>1524</v>
      </c>
      <c r="E36" s="114" t="s">
        <v>1243</v>
      </c>
      <c r="F36" s="114" t="s">
        <v>1231</v>
      </c>
      <c r="G36" s="114" t="s">
        <v>1240</v>
      </c>
      <c r="H36" s="441">
        <v>842768735.28999996</v>
      </c>
      <c r="I36" s="442">
        <v>144.24643986288692</v>
      </c>
      <c r="J36" s="443">
        <v>-1.5683835164052029E-2</v>
      </c>
      <c r="K36" s="443">
        <v>-1.4410609761121851E-3</v>
      </c>
      <c r="L36" s="443">
        <v>-1.4410609761121851E-3</v>
      </c>
      <c r="M36" s="296"/>
      <c r="N36" s="296"/>
      <c r="O36" s="296"/>
      <c r="P36" s="167"/>
      <c r="Q36" s="199"/>
      <c r="R36" s="77"/>
      <c r="S36" s="77"/>
    </row>
    <row r="37" spans="1:19" s="267" customFormat="1" ht="12.75" customHeight="1">
      <c r="A37" s="452" t="s">
        <v>1261</v>
      </c>
      <c r="B37" s="444">
        <v>66973781540</v>
      </c>
      <c r="C37" s="445" t="s">
        <v>1262</v>
      </c>
      <c r="D37" s="445" t="s">
        <v>887</v>
      </c>
      <c r="E37" s="114" t="s">
        <v>1239</v>
      </c>
      <c r="F37" s="114" t="s">
        <v>1231</v>
      </c>
      <c r="G37" s="114" t="s">
        <v>1240</v>
      </c>
      <c r="H37" s="441">
        <v>11419740.166300001</v>
      </c>
      <c r="I37" s="442">
        <v>142.6112200796351</v>
      </c>
      <c r="J37" s="443">
        <v>0.33817595212979823</v>
      </c>
      <c r="K37" s="443">
        <v>-4.375659460429393E-4</v>
      </c>
      <c r="L37" s="443">
        <v>-4.375659460429393E-4</v>
      </c>
      <c r="M37" s="296"/>
      <c r="N37" s="296"/>
      <c r="O37" s="296"/>
      <c r="P37" s="167"/>
      <c r="Q37" s="199"/>
      <c r="R37" s="77"/>
      <c r="S37" s="77"/>
    </row>
    <row r="38" spans="1:19" s="267" customFormat="1" ht="12.75" customHeight="1">
      <c r="A38" s="452" t="s">
        <v>1263</v>
      </c>
      <c r="B38" s="444">
        <v>16642777540</v>
      </c>
      <c r="C38" s="445" t="s">
        <v>1264</v>
      </c>
      <c r="D38" s="445" t="s">
        <v>887</v>
      </c>
      <c r="E38" s="114" t="s">
        <v>1235</v>
      </c>
      <c r="F38" s="114" t="s">
        <v>1231</v>
      </c>
      <c r="G38" s="114" t="s">
        <v>1236</v>
      </c>
      <c r="H38" s="441">
        <v>6073311.5300000003</v>
      </c>
      <c r="I38" s="442">
        <v>730.05503188210253</v>
      </c>
      <c r="J38" s="443">
        <v>3.0405721588662393E-2</v>
      </c>
      <c r="K38" s="443">
        <v>3.1466468115255442E-2</v>
      </c>
      <c r="L38" s="443">
        <v>3.1466468115255442E-2</v>
      </c>
      <c r="M38" s="296"/>
      <c r="N38" s="296"/>
      <c r="O38" s="296"/>
      <c r="P38" s="167"/>
      <c r="Q38" s="199"/>
      <c r="R38" s="77"/>
      <c r="S38" s="77"/>
    </row>
    <row r="39" spans="1:19" s="267" customFormat="1" ht="12.75" customHeight="1">
      <c r="A39" s="452" t="s">
        <v>1265</v>
      </c>
      <c r="B39" s="444">
        <v>30082084002</v>
      </c>
      <c r="C39" s="445" t="s">
        <v>1266</v>
      </c>
      <c r="D39" s="445" t="s">
        <v>887</v>
      </c>
      <c r="E39" s="114" t="s">
        <v>1253</v>
      </c>
      <c r="F39" s="114" t="s">
        <v>1231</v>
      </c>
      <c r="G39" s="114" t="s">
        <v>1240</v>
      </c>
      <c r="H39" s="441">
        <v>10749114.710000001</v>
      </c>
      <c r="I39" s="442">
        <v>10.780669801661885</v>
      </c>
      <c r="J39" s="443">
        <v>0.12952283967640787</v>
      </c>
      <c r="K39" s="443">
        <v>7.5341756520666214E-2</v>
      </c>
      <c r="L39" s="443">
        <v>7.5341756520666214E-2</v>
      </c>
      <c r="M39" s="296"/>
      <c r="N39" s="296"/>
      <c r="O39" s="296"/>
      <c r="P39" s="167"/>
      <c r="Q39" s="199"/>
      <c r="R39" s="77"/>
      <c r="S39" s="77"/>
    </row>
    <row r="40" spans="1:19" s="267" customFormat="1" ht="12.75" customHeight="1">
      <c r="A40" s="452" t="s">
        <v>1267</v>
      </c>
      <c r="B40" s="444">
        <v>44832307529</v>
      </c>
      <c r="C40" s="445" t="s">
        <v>1268</v>
      </c>
      <c r="D40" s="445" t="s">
        <v>887</v>
      </c>
      <c r="E40" s="114" t="s">
        <v>1235</v>
      </c>
      <c r="F40" s="114" t="s">
        <v>1231</v>
      </c>
      <c r="G40" s="114" t="s">
        <v>1236</v>
      </c>
      <c r="H40" s="441">
        <v>21415487.329999998</v>
      </c>
      <c r="I40" s="442">
        <v>1061.5774328733985</v>
      </c>
      <c r="J40" s="443">
        <v>7.1587208260954105E-2</v>
      </c>
      <c r="K40" s="443">
        <v>-7.4428786160491978E-3</v>
      </c>
      <c r="L40" s="443">
        <v>-7.4428786160491978E-3</v>
      </c>
      <c r="M40" s="296"/>
      <c r="N40" s="296"/>
      <c r="O40" s="296"/>
      <c r="P40" s="167"/>
      <c r="Q40" s="199"/>
      <c r="R40" s="77"/>
      <c r="S40" s="77"/>
    </row>
    <row r="41" spans="1:19" s="267" customFormat="1" ht="12.75" customHeight="1">
      <c r="A41" s="452" t="s">
        <v>1269</v>
      </c>
      <c r="B41" s="444" t="s">
        <v>1270</v>
      </c>
      <c r="C41" s="445" t="s">
        <v>1271</v>
      </c>
      <c r="D41" s="445" t="s">
        <v>887</v>
      </c>
      <c r="E41" s="114" t="s">
        <v>1243</v>
      </c>
      <c r="F41" s="114" t="s">
        <v>1231</v>
      </c>
      <c r="G41" s="114" t="s">
        <v>1240</v>
      </c>
      <c r="H41" s="441">
        <v>5621735.7400000002</v>
      </c>
      <c r="I41" s="442">
        <v>1009.712145231235</v>
      </c>
      <c r="J41" s="443">
        <v>-3.1689935194463281E-3</v>
      </c>
      <c r="K41" s="443">
        <v>-3.1689935194463281E-3</v>
      </c>
      <c r="L41" s="443">
        <v>-3.1689935194463281E-3</v>
      </c>
      <c r="M41" s="296"/>
      <c r="N41" s="296"/>
      <c r="O41" s="296"/>
      <c r="P41" s="167"/>
      <c r="Q41" s="199"/>
      <c r="R41" s="77"/>
      <c r="S41" s="77"/>
    </row>
    <row r="42" spans="1:19" s="267" customFormat="1" ht="12.75" customHeight="1">
      <c r="A42" s="452" t="s">
        <v>1272</v>
      </c>
      <c r="B42" s="444">
        <v>30290598804</v>
      </c>
      <c r="C42" s="445" t="s">
        <v>1273</v>
      </c>
      <c r="D42" s="445" t="s">
        <v>887</v>
      </c>
      <c r="E42" s="114" t="s">
        <v>1235</v>
      </c>
      <c r="F42" s="114" t="s">
        <v>1231</v>
      </c>
      <c r="G42" s="114" t="s">
        <v>1240</v>
      </c>
      <c r="H42" s="441">
        <v>39180352.030000001</v>
      </c>
      <c r="I42" s="442">
        <v>6.9428566863606971</v>
      </c>
      <c r="J42" s="443">
        <v>-2.764682140555963E-2</v>
      </c>
      <c r="K42" s="443">
        <v>-2.7657663047078174E-2</v>
      </c>
      <c r="L42" s="443">
        <v>-2.7657663047078174E-2</v>
      </c>
      <c r="M42" s="296"/>
      <c r="N42" s="296"/>
      <c r="O42" s="296"/>
      <c r="P42" s="167"/>
      <c r="Q42" s="199"/>
      <c r="R42" s="77"/>
      <c r="S42" s="77"/>
    </row>
    <row r="43" spans="1:19" s="267" customFormat="1" ht="12.75" customHeight="1">
      <c r="A43" s="452" t="s">
        <v>1274</v>
      </c>
      <c r="B43" s="444">
        <v>10423796399</v>
      </c>
      <c r="C43" s="445" t="s">
        <v>1275</v>
      </c>
      <c r="D43" s="445" t="s">
        <v>887</v>
      </c>
      <c r="E43" s="114" t="s">
        <v>1243</v>
      </c>
      <c r="F43" s="114" t="s">
        <v>1231</v>
      </c>
      <c r="G43" s="114" t="s">
        <v>1240</v>
      </c>
      <c r="H43" s="441">
        <v>91603215.560000002</v>
      </c>
      <c r="I43" s="442">
        <v>1430.8048001353629</v>
      </c>
      <c r="J43" s="443">
        <v>-7.5531876975048817E-2</v>
      </c>
      <c r="K43" s="443">
        <v>9.2164934384775243E-4</v>
      </c>
      <c r="L43" s="443">
        <v>9.2164934384775243E-4</v>
      </c>
      <c r="M43" s="296"/>
      <c r="N43" s="296"/>
      <c r="O43" s="296"/>
      <c r="P43" s="167"/>
      <c r="Q43" s="199"/>
      <c r="R43" s="77"/>
      <c r="S43" s="77"/>
    </row>
    <row r="44" spans="1:19" s="267" customFormat="1" ht="12.75" customHeight="1">
      <c r="A44" s="452" t="s">
        <v>1276</v>
      </c>
      <c r="B44" s="444">
        <v>86292133603</v>
      </c>
      <c r="C44" s="445" t="s">
        <v>1277</v>
      </c>
      <c r="D44" s="445" t="s">
        <v>887</v>
      </c>
      <c r="E44" s="114" t="s">
        <v>1253</v>
      </c>
      <c r="F44" s="114" t="s">
        <v>1231</v>
      </c>
      <c r="G44" s="114" t="s">
        <v>1240</v>
      </c>
      <c r="H44" s="441">
        <v>17014888.739999998</v>
      </c>
      <c r="I44" s="442">
        <v>22.302596867788132</v>
      </c>
      <c r="J44" s="443">
        <v>3.7448417692319547E-2</v>
      </c>
      <c r="K44" s="443">
        <v>-3.6865862177561604E-2</v>
      </c>
      <c r="L44" s="443">
        <v>-3.6865862177561604E-2</v>
      </c>
      <c r="M44" s="296"/>
      <c r="N44" s="296"/>
      <c r="O44" s="296"/>
      <c r="P44" s="167"/>
      <c r="Q44" s="199"/>
      <c r="R44" s="77"/>
      <c r="S44" s="77"/>
    </row>
    <row r="45" spans="1:19" s="267" customFormat="1" ht="12.75" customHeight="1">
      <c r="A45" s="452" t="s">
        <v>1278</v>
      </c>
      <c r="B45" s="444" t="s">
        <v>1279</v>
      </c>
      <c r="C45" s="445" t="s">
        <v>1280</v>
      </c>
      <c r="D45" s="445" t="s">
        <v>887</v>
      </c>
      <c r="E45" s="114" t="s">
        <v>1235</v>
      </c>
      <c r="F45" s="114" t="s">
        <v>1231</v>
      </c>
      <c r="G45" s="114" t="s">
        <v>1240</v>
      </c>
      <c r="H45" s="441">
        <v>63846993.920000002</v>
      </c>
      <c r="I45" s="442">
        <v>23.593328636713021</v>
      </c>
      <c r="J45" s="443">
        <v>2.2270531261281645E-2</v>
      </c>
      <c r="K45" s="443">
        <v>2.1210175080847993E-2</v>
      </c>
      <c r="L45" s="443">
        <v>2.1210175080847993E-2</v>
      </c>
      <c r="M45" s="296"/>
      <c r="N45" s="296"/>
      <c r="O45" s="296"/>
      <c r="P45" s="167"/>
      <c r="Q45" s="199"/>
      <c r="R45" s="77"/>
      <c r="S45" s="77"/>
    </row>
    <row r="46" spans="1:19" s="267" customFormat="1" ht="12.75" customHeight="1">
      <c r="A46" s="452" t="s">
        <v>1281</v>
      </c>
      <c r="B46" s="444">
        <v>84300431782</v>
      </c>
      <c r="C46" s="445" t="s">
        <v>1282</v>
      </c>
      <c r="D46" s="445" t="s">
        <v>144</v>
      </c>
      <c r="E46" s="114" t="s">
        <v>1235</v>
      </c>
      <c r="F46" s="114" t="s">
        <v>1231</v>
      </c>
      <c r="G46" s="114" t="s">
        <v>1240</v>
      </c>
      <c r="H46" s="441">
        <v>39146044.207000002</v>
      </c>
      <c r="I46" s="442">
        <v>157.32115577413867</v>
      </c>
      <c r="J46" s="443">
        <v>4.8377795806193502E-2</v>
      </c>
      <c r="K46" s="443">
        <v>2.8200412062105107E-2</v>
      </c>
      <c r="L46" s="443">
        <v>2.8200412062105107E-2</v>
      </c>
      <c r="M46" s="296"/>
      <c r="N46" s="296"/>
      <c r="O46" s="296"/>
      <c r="P46" s="167"/>
      <c r="Q46" s="199"/>
      <c r="R46" s="77"/>
      <c r="S46" s="77"/>
    </row>
    <row r="47" spans="1:19" s="267" customFormat="1" ht="12.75" customHeight="1">
      <c r="A47" s="452" t="s">
        <v>1283</v>
      </c>
      <c r="B47" s="444" t="s">
        <v>1284</v>
      </c>
      <c r="C47" s="445" t="s">
        <v>1285</v>
      </c>
      <c r="D47" s="445" t="s">
        <v>144</v>
      </c>
      <c r="E47" s="114" t="s">
        <v>1235</v>
      </c>
      <c r="F47" s="114" t="s">
        <v>1231</v>
      </c>
      <c r="G47" s="114" t="s">
        <v>1286</v>
      </c>
      <c r="H47" s="441">
        <v>6399715.7673000004</v>
      </c>
      <c r="I47" s="442">
        <v>180.58410308092306</v>
      </c>
      <c r="J47" s="443">
        <v>-3.4190668893471887E-2</v>
      </c>
      <c r="K47" s="443">
        <v>-5.928828121928631E-2</v>
      </c>
      <c r="L47" s="443">
        <v>-5.928828121928631E-2</v>
      </c>
      <c r="M47" s="296"/>
      <c r="N47" s="296"/>
      <c r="O47" s="296"/>
      <c r="P47" s="167"/>
      <c r="Q47" s="199"/>
      <c r="R47" s="77"/>
      <c r="S47" s="77"/>
    </row>
    <row r="48" spans="1:19" s="267" customFormat="1" ht="12.75" customHeight="1">
      <c r="A48" s="452" t="s">
        <v>1287</v>
      </c>
      <c r="B48" s="444" t="s">
        <v>1288</v>
      </c>
      <c r="C48" s="445" t="s">
        <v>1289</v>
      </c>
      <c r="D48" s="445" t="s">
        <v>1290</v>
      </c>
      <c r="E48" s="114" t="s">
        <v>1239</v>
      </c>
      <c r="F48" s="114" t="s">
        <v>1231</v>
      </c>
      <c r="G48" s="114" t="s">
        <v>1236</v>
      </c>
      <c r="H48" s="441">
        <v>109875427.90000001</v>
      </c>
      <c r="I48" s="442">
        <v>797.53635370852055</v>
      </c>
      <c r="J48" s="443">
        <v>8.2242543901326126E-2</v>
      </c>
      <c r="K48" s="443">
        <v>-2.2963594234898133E-2</v>
      </c>
      <c r="L48" s="443">
        <v>-2.2963594234898133E-2</v>
      </c>
      <c r="M48" s="296"/>
      <c r="N48" s="296"/>
      <c r="O48" s="296"/>
      <c r="P48" s="167"/>
      <c r="Q48" s="199"/>
      <c r="R48" s="77"/>
      <c r="S48" s="77"/>
    </row>
    <row r="49" spans="1:19" s="267" customFormat="1" ht="12.75" customHeight="1">
      <c r="A49" s="452" t="s">
        <v>1291</v>
      </c>
      <c r="B49" s="444">
        <v>80921653541</v>
      </c>
      <c r="C49" s="445" t="s">
        <v>1292</v>
      </c>
      <c r="D49" s="445" t="s">
        <v>1290</v>
      </c>
      <c r="E49" s="114" t="s">
        <v>1235</v>
      </c>
      <c r="F49" s="114" t="s">
        <v>1231</v>
      </c>
      <c r="G49" s="114" t="s">
        <v>1240</v>
      </c>
      <c r="H49" s="441">
        <v>41354221.119999997</v>
      </c>
      <c r="I49" s="442">
        <v>141.11062932256968</v>
      </c>
      <c r="J49" s="443">
        <v>0.2138349400552122</v>
      </c>
      <c r="K49" s="443">
        <v>-4.5655340433312874E-2</v>
      </c>
      <c r="L49" s="443">
        <v>-4.5655340433312874E-2</v>
      </c>
      <c r="M49" s="296"/>
      <c r="N49" s="296"/>
      <c r="O49" s="296"/>
      <c r="P49" s="167"/>
      <c r="Q49" s="199"/>
      <c r="R49" s="77"/>
      <c r="S49" s="77"/>
    </row>
    <row r="50" spans="1:19" s="267" customFormat="1" ht="12.75" customHeight="1">
      <c r="A50" s="452" t="s">
        <v>1293</v>
      </c>
      <c r="B50" s="444">
        <v>43449016606</v>
      </c>
      <c r="C50" s="445" t="s">
        <v>1294</v>
      </c>
      <c r="D50" s="445" t="s">
        <v>1290</v>
      </c>
      <c r="E50" s="114" t="s">
        <v>1239</v>
      </c>
      <c r="F50" s="114" t="s">
        <v>1231</v>
      </c>
      <c r="G50" s="114" t="s">
        <v>1240</v>
      </c>
      <c r="H50" s="441">
        <v>101500401.76000001</v>
      </c>
      <c r="I50" s="442">
        <v>129.13117178779237</v>
      </c>
      <c r="J50" s="443">
        <v>3.3667542071185164E-2</v>
      </c>
      <c r="K50" s="443">
        <v>-2.9357450958167552E-2</v>
      </c>
      <c r="L50" s="443">
        <v>-2.9357450958167552E-2</v>
      </c>
      <c r="M50" s="296"/>
      <c r="N50" s="296"/>
      <c r="O50" s="296"/>
      <c r="P50" s="167"/>
      <c r="Q50" s="199"/>
      <c r="R50" s="77"/>
      <c r="S50" s="77"/>
    </row>
    <row r="51" spans="1:19" ht="12.75" customHeight="1">
      <c r="A51" s="113" t="s">
        <v>1295</v>
      </c>
      <c r="B51" s="444">
        <v>70498146370</v>
      </c>
      <c r="C51" s="445" t="s">
        <v>1296</v>
      </c>
      <c r="D51" s="445" t="s">
        <v>1290</v>
      </c>
      <c r="E51" s="114" t="s">
        <v>1243</v>
      </c>
      <c r="F51" s="114" t="s">
        <v>1231</v>
      </c>
      <c r="G51" s="114" t="s">
        <v>1236</v>
      </c>
      <c r="H51" s="441">
        <v>30729483.030000001</v>
      </c>
      <c r="I51" s="442">
        <v>808.1695324354738</v>
      </c>
      <c r="J51" s="443">
        <v>0.18415577975391373</v>
      </c>
      <c r="K51" s="443">
        <v>-2.0964293419134528E-5</v>
      </c>
      <c r="L51" s="443">
        <v>-2.0964293419134528E-5</v>
      </c>
      <c r="M51" s="296"/>
      <c r="N51" s="296"/>
      <c r="O51" s="296"/>
      <c r="P51" s="167"/>
      <c r="Q51" s="199"/>
      <c r="R51" s="77"/>
      <c r="S51" s="77"/>
    </row>
    <row r="52" spans="1:19" ht="12.75" customHeight="1">
      <c r="A52" s="452" t="s">
        <v>1297</v>
      </c>
      <c r="B52" s="444" t="s">
        <v>1298</v>
      </c>
      <c r="C52" s="445" t="s">
        <v>1299</v>
      </c>
      <c r="D52" s="445" t="s">
        <v>1290</v>
      </c>
      <c r="E52" s="114" t="s">
        <v>1243</v>
      </c>
      <c r="F52" s="114" t="s">
        <v>1231</v>
      </c>
      <c r="G52" s="114" t="s">
        <v>1240</v>
      </c>
      <c r="H52" s="441">
        <v>339437351.66000003</v>
      </c>
      <c r="I52" s="442">
        <v>145.02237408194529</v>
      </c>
      <c r="J52" s="443">
        <v>-6.5106398325387782E-2</v>
      </c>
      <c r="K52" s="443">
        <v>1.1846813101334952E-4</v>
      </c>
      <c r="L52" s="443">
        <v>1.1846813101334952E-4</v>
      </c>
      <c r="M52" s="296"/>
      <c r="N52" s="296"/>
      <c r="O52" s="296"/>
      <c r="P52" s="167"/>
      <c r="Q52" s="199"/>
      <c r="R52" s="77"/>
      <c r="S52" s="77"/>
    </row>
    <row r="53" spans="1:19" ht="12.75" customHeight="1">
      <c r="A53" s="113" t="s">
        <v>1300</v>
      </c>
      <c r="B53" s="194" t="s">
        <v>1301</v>
      </c>
      <c r="C53" s="439" t="s">
        <v>1302</v>
      </c>
      <c r="D53" s="445" t="s">
        <v>1290</v>
      </c>
      <c r="E53" s="114" t="s">
        <v>1243</v>
      </c>
      <c r="F53" s="114" t="s">
        <v>1231</v>
      </c>
      <c r="G53" s="114" t="s">
        <v>1236</v>
      </c>
      <c r="H53" s="446">
        <v>251501083.28999999</v>
      </c>
      <c r="I53" s="447">
        <v>1268.9647947809985</v>
      </c>
      <c r="J53" s="443">
        <v>-0.13261981359384523</v>
      </c>
      <c r="K53" s="443">
        <v>-1.4331108553200633E-2</v>
      </c>
      <c r="L53" s="443">
        <v>-1.4331108553200633E-2</v>
      </c>
      <c r="M53" s="296"/>
      <c r="N53" s="296"/>
      <c r="O53" s="296"/>
      <c r="P53" s="167"/>
      <c r="Q53" s="199"/>
      <c r="R53" s="77"/>
      <c r="S53" s="77"/>
    </row>
    <row r="54" spans="1:19" ht="12.75" customHeight="1">
      <c r="A54" s="448" t="s">
        <v>1303</v>
      </c>
      <c r="B54" s="449">
        <v>99792542550</v>
      </c>
      <c r="C54" s="918" t="s">
        <v>1304</v>
      </c>
      <c r="D54" s="445" t="s">
        <v>114</v>
      </c>
      <c r="E54" s="440" t="s">
        <v>1239</v>
      </c>
      <c r="F54" s="440" t="s">
        <v>116</v>
      </c>
      <c r="G54" s="440" t="s">
        <v>1236</v>
      </c>
      <c r="H54" s="115">
        <v>121198154.6868</v>
      </c>
      <c r="I54" s="116">
        <v>131.68049999999999</v>
      </c>
      <c r="J54" s="443">
        <v>6.6164100394907832E-2</v>
      </c>
      <c r="K54" s="443">
        <v>-7.9807762999660747E-3</v>
      </c>
      <c r="L54" s="443">
        <v>-7.9807762999660747E-3</v>
      </c>
      <c r="M54" s="296"/>
      <c r="N54" s="296"/>
      <c r="O54" s="296"/>
      <c r="P54" s="167"/>
      <c r="Q54" s="199"/>
      <c r="R54" s="77"/>
      <c r="S54" s="77"/>
    </row>
    <row r="55" spans="1:19" ht="12.75" customHeight="1">
      <c r="A55" s="113" t="s">
        <v>1231</v>
      </c>
      <c r="B55" s="194" t="s">
        <v>1231</v>
      </c>
      <c r="C55" s="439" t="s">
        <v>1231</v>
      </c>
      <c r="D55" s="445" t="s">
        <v>1231</v>
      </c>
      <c r="E55" s="114" t="s">
        <v>1231</v>
      </c>
      <c r="F55" s="114" t="s">
        <v>117</v>
      </c>
      <c r="G55" s="114" t="s">
        <v>1236</v>
      </c>
      <c r="H55" s="441">
        <v>44054450.778200001</v>
      </c>
      <c r="I55" s="442">
        <v>128.1574</v>
      </c>
      <c r="J55" s="443">
        <v>1.10638321046308E-2</v>
      </c>
      <c r="K55" s="443">
        <v>-8.4028505996661673E-3</v>
      </c>
      <c r="L55" s="443">
        <v>-8.4028505996661673E-3</v>
      </c>
      <c r="M55" s="296"/>
      <c r="N55" s="296"/>
      <c r="O55" s="296"/>
      <c r="P55" s="167"/>
      <c r="Q55" s="199"/>
      <c r="R55" s="77"/>
      <c r="S55" s="77"/>
    </row>
    <row r="56" spans="1:19" ht="12.75" customHeight="1">
      <c r="A56" s="136" t="s">
        <v>1231</v>
      </c>
      <c r="B56" s="194" t="s">
        <v>1231</v>
      </c>
      <c r="C56" s="439" t="s">
        <v>1231</v>
      </c>
      <c r="D56" s="445" t="s">
        <v>1231</v>
      </c>
      <c r="E56" s="114" t="s">
        <v>1231</v>
      </c>
      <c r="F56" s="114" t="s">
        <v>118</v>
      </c>
      <c r="G56" s="114" t="s">
        <v>1236</v>
      </c>
      <c r="H56" s="441">
        <v>11.514900000000001</v>
      </c>
      <c r="I56" s="442">
        <v>0</v>
      </c>
      <c r="J56" s="443">
        <v>-5.5788246470053204E-3</v>
      </c>
      <c r="K56" s="443" t="s">
        <v>1231</v>
      </c>
      <c r="L56" s="443" t="s">
        <v>1231</v>
      </c>
      <c r="M56" s="296"/>
      <c r="N56" s="296"/>
      <c r="O56" s="296"/>
      <c r="P56" s="167"/>
      <c r="Q56" s="199"/>
      <c r="R56" s="77"/>
      <c r="S56" s="77"/>
    </row>
    <row r="57" spans="1:19" ht="12.75" customHeight="1">
      <c r="A57" s="113" t="s">
        <v>1305</v>
      </c>
      <c r="B57" s="194">
        <v>48827873221</v>
      </c>
      <c r="C57" s="439" t="s">
        <v>1306</v>
      </c>
      <c r="D57" s="445" t="s">
        <v>114</v>
      </c>
      <c r="E57" s="114" t="s">
        <v>1243</v>
      </c>
      <c r="F57" s="114" t="s">
        <v>116</v>
      </c>
      <c r="G57" s="114" t="s">
        <v>1236</v>
      </c>
      <c r="H57" s="441">
        <v>74168182.171499997</v>
      </c>
      <c r="I57" s="442">
        <v>1814.6268</v>
      </c>
      <c r="J57" s="443">
        <v>-3.3506809338842314E-2</v>
      </c>
      <c r="K57" s="443">
        <v>-8.2748628480487918E-3</v>
      </c>
      <c r="L57" s="443">
        <v>-8.2748628480487918E-3</v>
      </c>
      <c r="M57" s="296"/>
      <c r="N57" s="296"/>
      <c r="O57" s="296"/>
      <c r="P57" s="167"/>
      <c r="Q57" s="199"/>
      <c r="R57" s="77"/>
      <c r="S57" s="77"/>
    </row>
    <row r="58" spans="1:19" s="267" customFormat="1" ht="12.75" customHeight="1">
      <c r="A58" s="113" t="s">
        <v>1231</v>
      </c>
      <c r="B58" s="194" t="s">
        <v>1231</v>
      </c>
      <c r="C58" s="439" t="s">
        <v>1231</v>
      </c>
      <c r="D58" s="445" t="s">
        <v>1231</v>
      </c>
      <c r="E58" s="114" t="s">
        <v>1231</v>
      </c>
      <c r="F58" s="114" t="s">
        <v>117</v>
      </c>
      <c r="G58" s="114" t="s">
        <v>1236</v>
      </c>
      <c r="H58" s="441">
        <v>125459272.44850001</v>
      </c>
      <c r="I58" s="442">
        <v>1750.8137999999999</v>
      </c>
      <c r="J58" s="443">
        <v>-5.7813356275928318E-2</v>
      </c>
      <c r="K58" s="443">
        <v>-8.5926599211153531E-3</v>
      </c>
      <c r="L58" s="443">
        <v>-8.5926599211153531E-3</v>
      </c>
      <c r="M58" s="296"/>
      <c r="N58" s="296"/>
      <c r="O58" s="296"/>
      <c r="P58" s="167"/>
      <c r="Q58" s="199"/>
      <c r="R58" s="77"/>
      <c r="S58" s="77"/>
    </row>
    <row r="59" spans="1:19" ht="12.75" customHeight="1">
      <c r="A59" s="113" t="s">
        <v>1307</v>
      </c>
      <c r="B59" s="194" t="s">
        <v>1308</v>
      </c>
      <c r="C59" s="439" t="s">
        <v>1309</v>
      </c>
      <c r="D59" s="445" t="s">
        <v>114</v>
      </c>
      <c r="E59" s="114" t="s">
        <v>1253</v>
      </c>
      <c r="F59" s="114" t="s">
        <v>116</v>
      </c>
      <c r="G59" s="114" t="s">
        <v>1236</v>
      </c>
      <c r="H59" s="441">
        <v>18739579.3741</v>
      </c>
      <c r="I59" s="442">
        <v>757.90499999999997</v>
      </c>
      <c r="J59" s="443">
        <v>0.52729433416215299</v>
      </c>
      <c r="K59" s="443">
        <v>-1.1398425800219769E-2</v>
      </c>
      <c r="L59" s="443">
        <v>-1.1398425800219769E-2</v>
      </c>
      <c r="M59" s="296"/>
      <c r="N59" s="296"/>
      <c r="O59" s="296"/>
      <c r="P59" s="167"/>
      <c r="Q59" s="199"/>
      <c r="R59" s="77"/>
      <c r="S59" s="77"/>
    </row>
    <row r="60" spans="1:19" ht="12.75" customHeight="1">
      <c r="A60" s="113" t="s">
        <v>1231</v>
      </c>
      <c r="B60" s="194" t="s">
        <v>1231</v>
      </c>
      <c r="C60" s="439" t="s">
        <v>1231</v>
      </c>
      <c r="D60" s="439" t="s">
        <v>1231</v>
      </c>
      <c r="E60" s="114" t="s">
        <v>1231</v>
      </c>
      <c r="F60" s="114" t="s">
        <v>117</v>
      </c>
      <c r="G60" s="114" t="s">
        <v>1236</v>
      </c>
      <c r="H60" s="441">
        <v>11344043.835899999</v>
      </c>
      <c r="I60" s="442">
        <v>755.35149999999999</v>
      </c>
      <c r="J60" s="443">
        <v>-8.3366981032365617E-3</v>
      </c>
      <c r="K60" s="443">
        <v>-1.1806002352999223E-2</v>
      </c>
      <c r="L60" s="443">
        <v>-1.1806002352999223E-2</v>
      </c>
      <c r="M60" s="296"/>
      <c r="N60" s="296"/>
      <c r="O60" s="296"/>
      <c r="P60" s="167"/>
      <c r="Q60" s="199"/>
      <c r="R60" s="77"/>
      <c r="S60" s="77"/>
    </row>
    <row r="61" spans="1:19" ht="12.75" customHeight="1">
      <c r="A61" s="452" t="s">
        <v>1231</v>
      </c>
      <c r="B61" s="194" t="s">
        <v>1231</v>
      </c>
      <c r="C61" s="439" t="s">
        <v>1231</v>
      </c>
      <c r="D61" s="439" t="s">
        <v>1231</v>
      </c>
      <c r="E61" s="114" t="s">
        <v>1231</v>
      </c>
      <c r="F61" s="114" t="s">
        <v>118</v>
      </c>
      <c r="G61" s="114" t="s">
        <v>1236</v>
      </c>
      <c r="H61" s="441">
        <v>0</v>
      </c>
      <c r="I61" s="442">
        <v>0</v>
      </c>
      <c r="J61" s="443" t="s">
        <v>1231</v>
      </c>
      <c r="K61" s="443" t="s">
        <v>1231</v>
      </c>
      <c r="L61" s="443" t="s">
        <v>1231</v>
      </c>
      <c r="M61" s="296"/>
      <c r="N61" s="296"/>
      <c r="O61" s="296"/>
      <c r="P61" s="167"/>
      <c r="Q61" s="199"/>
      <c r="R61" s="77"/>
      <c r="S61" s="77"/>
    </row>
    <row r="62" spans="1:19" ht="12.75" customHeight="1">
      <c r="A62" s="452" t="s">
        <v>1310</v>
      </c>
      <c r="B62" s="194" t="s">
        <v>1311</v>
      </c>
      <c r="C62" s="439" t="s">
        <v>1098</v>
      </c>
      <c r="D62" s="439" t="s">
        <v>114</v>
      </c>
      <c r="E62" s="114" t="s">
        <v>1235</v>
      </c>
      <c r="F62" s="114" t="s">
        <v>1231</v>
      </c>
      <c r="G62" s="114" t="s">
        <v>1240</v>
      </c>
      <c r="H62" s="441">
        <v>35732983.170000002</v>
      </c>
      <c r="I62" s="442">
        <v>125.92944300344665</v>
      </c>
      <c r="J62" s="443">
        <v>0.12357862426195121</v>
      </c>
      <c r="K62" s="443">
        <v>3.0209071902876916E-2</v>
      </c>
      <c r="L62" s="443">
        <v>3.0209071902876916E-2</v>
      </c>
      <c r="M62" s="296"/>
      <c r="N62" s="296"/>
      <c r="O62" s="296"/>
      <c r="P62" s="167"/>
      <c r="Q62" s="199"/>
      <c r="R62" s="77"/>
      <c r="S62" s="77"/>
    </row>
    <row r="63" spans="1:19" ht="12.75" customHeight="1">
      <c r="A63" s="113" t="s">
        <v>1312</v>
      </c>
      <c r="B63" s="194" t="s">
        <v>1313</v>
      </c>
      <c r="C63" s="439" t="s">
        <v>1314</v>
      </c>
      <c r="D63" s="439" t="s">
        <v>114</v>
      </c>
      <c r="E63" s="114" t="s">
        <v>1243</v>
      </c>
      <c r="F63" s="114" t="s">
        <v>116</v>
      </c>
      <c r="G63" s="114" t="s">
        <v>1286</v>
      </c>
      <c r="H63" s="441">
        <v>10572441.216</v>
      </c>
      <c r="I63" s="442">
        <v>713.49749999999995</v>
      </c>
      <c r="J63" s="443">
        <v>-0.23800763970021577</v>
      </c>
      <c r="K63" s="443">
        <v>-4.0922580894424687E-3</v>
      </c>
      <c r="L63" s="443">
        <v>-4.0922580894424687E-3</v>
      </c>
      <c r="M63" s="296"/>
      <c r="N63" s="296"/>
      <c r="O63" s="296"/>
      <c r="P63" s="167"/>
      <c r="Q63" s="199"/>
      <c r="R63" s="77"/>
      <c r="S63" s="77"/>
    </row>
    <row r="64" spans="1:19" ht="12.75" customHeight="1">
      <c r="A64" s="136" t="s">
        <v>1231</v>
      </c>
      <c r="B64" s="194" t="s">
        <v>1231</v>
      </c>
      <c r="C64" s="439" t="s">
        <v>1231</v>
      </c>
      <c r="D64" s="439" t="s">
        <v>1231</v>
      </c>
      <c r="E64" s="450" t="s">
        <v>1231</v>
      </c>
      <c r="F64" s="450" t="s">
        <v>117</v>
      </c>
      <c r="G64" s="450" t="s">
        <v>1286</v>
      </c>
      <c r="H64" s="441">
        <v>2917411.5440000002</v>
      </c>
      <c r="I64" s="442">
        <v>696.82010000000002</v>
      </c>
      <c r="J64" s="443">
        <v>1.3120047763703235E-2</v>
      </c>
      <c r="K64" s="443">
        <v>-4.405523027882996E-3</v>
      </c>
      <c r="L64" s="443">
        <v>-4.405523027882996E-3</v>
      </c>
      <c r="M64" s="296"/>
      <c r="N64" s="296"/>
      <c r="O64" s="296"/>
      <c r="P64" s="167"/>
      <c r="Q64" s="199"/>
      <c r="R64" s="77"/>
      <c r="S64" s="77"/>
    </row>
    <row r="65" spans="1:19" ht="12.75" customHeight="1">
      <c r="A65" s="113" t="s">
        <v>1315</v>
      </c>
      <c r="B65" s="194" t="s">
        <v>1316</v>
      </c>
      <c r="C65" s="439" t="s">
        <v>1317</v>
      </c>
      <c r="D65" s="439" t="s">
        <v>114</v>
      </c>
      <c r="E65" s="450" t="s">
        <v>1243</v>
      </c>
      <c r="F65" s="450" t="s">
        <v>1231</v>
      </c>
      <c r="G65" s="450" t="s">
        <v>1236</v>
      </c>
      <c r="H65" s="446">
        <v>10679154.529999999</v>
      </c>
      <c r="I65" s="447">
        <v>711.9436353333333</v>
      </c>
      <c r="J65" s="443">
        <v>-5.4954044294731608E-3</v>
      </c>
      <c r="K65" s="443">
        <v>-6.9898389007938544E-3</v>
      </c>
      <c r="L65" s="443">
        <v>-6.9898389007938544E-3</v>
      </c>
      <c r="M65" s="296"/>
      <c r="N65" s="296"/>
      <c r="O65" s="296"/>
      <c r="P65" s="167"/>
      <c r="Q65" s="199"/>
      <c r="R65" s="77"/>
      <c r="S65" s="77"/>
    </row>
    <row r="66" spans="1:19" ht="12.75" customHeight="1">
      <c r="A66" s="113" t="s">
        <v>1318</v>
      </c>
      <c r="B66" s="194">
        <v>22443293291</v>
      </c>
      <c r="C66" s="439" t="s">
        <v>1319</v>
      </c>
      <c r="D66" s="439" t="s">
        <v>114</v>
      </c>
      <c r="E66" s="450" t="s">
        <v>1243</v>
      </c>
      <c r="F66" s="450" t="s">
        <v>116</v>
      </c>
      <c r="G66" s="450" t="s">
        <v>1236</v>
      </c>
      <c r="H66" s="446">
        <v>42579500.567000002</v>
      </c>
      <c r="I66" s="447">
        <v>112.71129999999999</v>
      </c>
      <c r="J66" s="443">
        <v>-0.10391365266158537</v>
      </c>
      <c r="K66" s="443">
        <v>-7.9184487592039998E-3</v>
      </c>
      <c r="L66" s="443">
        <v>-7.9184487592039998E-3</v>
      </c>
      <c r="M66" s="296"/>
      <c r="N66" s="296"/>
      <c r="O66" s="296"/>
      <c r="P66" s="167"/>
      <c r="Q66" s="199"/>
      <c r="R66" s="77"/>
      <c r="S66" s="77"/>
    </row>
    <row r="67" spans="1:19" ht="12.75" customHeight="1">
      <c r="A67" s="113" t="s">
        <v>1231</v>
      </c>
      <c r="B67" s="194" t="s">
        <v>1231</v>
      </c>
      <c r="C67" s="439" t="s">
        <v>1231</v>
      </c>
      <c r="D67" s="439" t="s">
        <v>1231</v>
      </c>
      <c r="E67" s="114" t="s">
        <v>1231</v>
      </c>
      <c r="F67" s="114" t="s">
        <v>117</v>
      </c>
      <c r="G67" s="114" t="s">
        <v>1236</v>
      </c>
      <c r="H67" s="115">
        <v>1401102.993</v>
      </c>
      <c r="I67" s="116">
        <v>110.77849999999999</v>
      </c>
      <c r="J67" s="443">
        <v>-0.12403763340404916</v>
      </c>
      <c r="K67" s="443">
        <v>-8.2351106389199069E-3</v>
      </c>
      <c r="L67" s="443">
        <v>-8.2351106389199069E-3</v>
      </c>
      <c r="M67" s="296"/>
      <c r="N67" s="296"/>
      <c r="O67" s="296"/>
      <c r="P67" s="167"/>
      <c r="Q67" s="199"/>
      <c r="R67" s="77"/>
      <c r="S67" s="77"/>
    </row>
    <row r="68" spans="1:19" ht="12.75" customHeight="1">
      <c r="A68" s="113" t="s">
        <v>1320</v>
      </c>
      <c r="B68" s="194">
        <v>61691616181</v>
      </c>
      <c r="C68" s="439" t="s">
        <v>1321</v>
      </c>
      <c r="D68" s="439" t="s">
        <v>114</v>
      </c>
      <c r="E68" s="114" t="s">
        <v>1235</v>
      </c>
      <c r="F68" s="114" t="s">
        <v>116</v>
      </c>
      <c r="G68" s="114" t="s">
        <v>1236</v>
      </c>
      <c r="H68" s="115">
        <v>153568466.33520001</v>
      </c>
      <c r="I68" s="116">
        <v>135.77770000000001</v>
      </c>
      <c r="J68" s="443">
        <v>3.7560791181395103E-2</v>
      </c>
      <c r="K68" s="443">
        <v>-4.7316152636087683E-3</v>
      </c>
      <c r="L68" s="443">
        <v>-4.7316152636087683E-3</v>
      </c>
      <c r="M68" s="296"/>
      <c r="N68" s="296"/>
      <c r="O68" s="296"/>
      <c r="P68" s="167"/>
      <c r="Q68" s="199"/>
      <c r="R68" s="77"/>
      <c r="S68" s="77"/>
    </row>
    <row r="69" spans="1:19" ht="12.75" customHeight="1">
      <c r="A69" s="113" t="s">
        <v>1231</v>
      </c>
      <c r="B69" s="194" t="s">
        <v>1231</v>
      </c>
      <c r="C69" s="439" t="s">
        <v>1231</v>
      </c>
      <c r="D69" s="439" t="s">
        <v>1231</v>
      </c>
      <c r="E69" s="114" t="s">
        <v>1231</v>
      </c>
      <c r="F69" s="114" t="s">
        <v>117</v>
      </c>
      <c r="G69" s="114" t="s">
        <v>1236</v>
      </c>
      <c r="H69" s="115">
        <v>12133877.0655</v>
      </c>
      <c r="I69" s="116">
        <v>131.3494</v>
      </c>
      <c r="J69" s="443">
        <v>6.9994416309399288E-2</v>
      </c>
      <c r="K69" s="443">
        <v>-5.5795697836048541E-3</v>
      </c>
      <c r="L69" s="443">
        <v>-5.5795697836048541E-3</v>
      </c>
      <c r="M69" s="296"/>
      <c r="N69" s="296"/>
      <c r="O69" s="296"/>
      <c r="P69" s="167"/>
      <c r="Q69" s="199"/>
      <c r="R69" s="77"/>
      <c r="S69" s="77"/>
    </row>
    <row r="70" spans="1:19" ht="12.75" customHeight="1">
      <c r="A70" s="113" t="s">
        <v>1231</v>
      </c>
      <c r="B70" s="194" t="s">
        <v>1231</v>
      </c>
      <c r="C70" s="439" t="s">
        <v>1231</v>
      </c>
      <c r="D70" s="439" t="s">
        <v>1231</v>
      </c>
      <c r="E70" s="114" t="s">
        <v>1231</v>
      </c>
      <c r="F70" s="114" t="s">
        <v>118</v>
      </c>
      <c r="G70" s="114" t="s">
        <v>1236</v>
      </c>
      <c r="H70" s="115">
        <v>23.283100000000001</v>
      </c>
      <c r="I70" s="116">
        <v>0</v>
      </c>
      <c r="J70" s="443">
        <v>-2.7540539845978262E-3</v>
      </c>
      <c r="K70" s="443" t="s">
        <v>1231</v>
      </c>
      <c r="L70" s="443" t="s">
        <v>1231</v>
      </c>
      <c r="M70" s="296"/>
      <c r="N70" s="296"/>
      <c r="O70" s="296"/>
      <c r="P70" s="167"/>
      <c r="Q70" s="199"/>
      <c r="R70" s="77"/>
      <c r="S70" s="77"/>
    </row>
    <row r="71" spans="1:19" ht="12.75" customHeight="1">
      <c r="A71" s="113" t="s">
        <v>1231</v>
      </c>
      <c r="B71" s="444" t="s">
        <v>1231</v>
      </c>
      <c r="C71" s="445" t="s">
        <v>1231</v>
      </c>
      <c r="D71" s="445" t="s">
        <v>1231</v>
      </c>
      <c r="E71" s="114" t="s">
        <v>1231</v>
      </c>
      <c r="F71" s="114" t="s">
        <v>1235</v>
      </c>
      <c r="G71" s="114" t="s">
        <v>1236</v>
      </c>
      <c r="H71" s="441">
        <v>799160.49620000005</v>
      </c>
      <c r="I71" s="451">
        <v>138.65790000000001</v>
      </c>
      <c r="J71" s="443">
        <v>-7.2225273399207479E-2</v>
      </c>
      <c r="K71" s="443">
        <v>-3.8805988742689479E-3</v>
      </c>
      <c r="L71" s="443">
        <v>-3.8805988742689479E-3</v>
      </c>
      <c r="M71" s="296"/>
      <c r="N71" s="296"/>
      <c r="O71" s="296"/>
      <c r="P71" s="167"/>
      <c r="Q71" s="199"/>
      <c r="R71" s="77"/>
      <c r="S71" s="77"/>
    </row>
    <row r="72" spans="1:19" ht="12.75" customHeight="1">
      <c r="A72" s="136" t="s">
        <v>1322</v>
      </c>
      <c r="B72" s="444" t="s">
        <v>1323</v>
      </c>
      <c r="C72" s="445" t="s">
        <v>1324</v>
      </c>
      <c r="D72" s="445" t="s">
        <v>114</v>
      </c>
      <c r="E72" s="114" t="s">
        <v>1235</v>
      </c>
      <c r="F72" s="114" t="s">
        <v>116</v>
      </c>
      <c r="G72" s="114" t="s">
        <v>1286</v>
      </c>
      <c r="H72" s="441">
        <v>48612859.268399999</v>
      </c>
      <c r="I72" s="451">
        <v>690.97749999999996</v>
      </c>
      <c r="J72" s="443">
        <v>-0.16744322844415416</v>
      </c>
      <c r="K72" s="443">
        <v>-0.10357142347525805</v>
      </c>
      <c r="L72" s="443">
        <v>-0.10357142347525805</v>
      </c>
      <c r="M72" s="296"/>
      <c r="N72" s="296"/>
      <c r="O72" s="296"/>
      <c r="P72" s="167"/>
      <c r="Q72" s="199"/>
      <c r="R72" s="77"/>
      <c r="S72" s="77"/>
    </row>
    <row r="73" spans="1:19" s="267" customFormat="1" ht="13.5" customHeight="1">
      <c r="A73" s="113" t="s">
        <v>1231</v>
      </c>
      <c r="B73" s="444" t="s">
        <v>1231</v>
      </c>
      <c r="C73" s="445" t="s">
        <v>1231</v>
      </c>
      <c r="D73" s="445" t="s">
        <v>1231</v>
      </c>
      <c r="E73" s="114" t="s">
        <v>1231</v>
      </c>
      <c r="F73" s="114" t="s">
        <v>117</v>
      </c>
      <c r="G73" s="114" t="s">
        <v>1286</v>
      </c>
      <c r="H73" s="441">
        <v>56167520.547799997</v>
      </c>
      <c r="I73" s="451">
        <v>685.7663</v>
      </c>
      <c r="J73" s="443">
        <v>-9.7508655418260037E-2</v>
      </c>
      <c r="K73" s="443">
        <v>-0.10433682248227183</v>
      </c>
      <c r="L73" s="443">
        <v>-0.10433682248227183</v>
      </c>
      <c r="M73" s="296"/>
      <c r="N73" s="296"/>
      <c r="O73" s="296"/>
      <c r="P73" s="167"/>
      <c r="Q73" s="199"/>
      <c r="R73" s="77"/>
      <c r="S73" s="77"/>
    </row>
    <row r="74" spans="1:19" s="267" customFormat="1" ht="13.5" customHeight="1">
      <c r="A74" s="113" t="s">
        <v>1231</v>
      </c>
      <c r="B74" s="444" t="s">
        <v>1231</v>
      </c>
      <c r="C74" s="445" t="s">
        <v>1231</v>
      </c>
      <c r="D74" s="445" t="s">
        <v>1231</v>
      </c>
      <c r="E74" s="114" t="s">
        <v>1231</v>
      </c>
      <c r="F74" s="114" t="s">
        <v>118</v>
      </c>
      <c r="G74" s="114" t="s">
        <v>1286</v>
      </c>
      <c r="H74" s="441">
        <v>0</v>
      </c>
      <c r="I74" s="451">
        <v>0</v>
      </c>
      <c r="J74" s="443" t="s">
        <v>1231</v>
      </c>
      <c r="K74" s="443" t="s">
        <v>1231</v>
      </c>
      <c r="L74" s="443" t="s">
        <v>1231</v>
      </c>
      <c r="M74" s="296"/>
      <c r="N74" s="296"/>
      <c r="O74" s="296"/>
      <c r="P74" s="167"/>
      <c r="Q74" s="199"/>
      <c r="R74" s="77"/>
      <c r="S74" s="77"/>
    </row>
    <row r="75" spans="1:19" ht="13.5" customHeight="1">
      <c r="A75" s="452" t="s">
        <v>1231</v>
      </c>
      <c r="B75" s="444" t="s">
        <v>1231</v>
      </c>
      <c r="C75" s="445" t="s">
        <v>1231</v>
      </c>
      <c r="D75" s="445" t="s">
        <v>1231</v>
      </c>
      <c r="E75" s="114" t="s">
        <v>1231</v>
      </c>
      <c r="F75" s="114" t="s">
        <v>1235</v>
      </c>
      <c r="G75" s="114" t="s">
        <v>1286</v>
      </c>
      <c r="H75" s="441">
        <v>1207091.7538000001</v>
      </c>
      <c r="I75" s="451">
        <v>697.25519999999995</v>
      </c>
      <c r="J75" s="443">
        <v>0.49828963738387033</v>
      </c>
      <c r="K75" s="443">
        <v>-0.10277137601086961</v>
      </c>
      <c r="L75" s="443">
        <v>-0.10277137601086961</v>
      </c>
      <c r="M75" s="296"/>
      <c r="N75" s="296"/>
      <c r="O75" s="296"/>
      <c r="P75" s="167"/>
      <c r="Q75" s="199"/>
      <c r="R75" s="77"/>
      <c r="S75" s="77"/>
    </row>
    <row r="76" spans="1:19" s="267" customFormat="1" ht="12.75" customHeight="1">
      <c r="A76" s="452" t="s">
        <v>1325</v>
      </c>
      <c r="B76" s="444" t="s">
        <v>1326</v>
      </c>
      <c r="C76" s="445" t="s">
        <v>1327</v>
      </c>
      <c r="D76" s="445" t="s">
        <v>114</v>
      </c>
      <c r="E76" s="114" t="s">
        <v>1253</v>
      </c>
      <c r="F76" s="114" t="s">
        <v>116</v>
      </c>
      <c r="G76" s="114" t="s">
        <v>1236</v>
      </c>
      <c r="H76" s="441">
        <v>73179277.536799997</v>
      </c>
      <c r="I76" s="451">
        <v>894.61009999999999</v>
      </c>
      <c r="J76" s="443">
        <v>-0.20089147037804556</v>
      </c>
      <c r="K76" s="443">
        <v>-8.0606612797224919E-3</v>
      </c>
      <c r="L76" s="443">
        <v>-8.0606612797224919E-3</v>
      </c>
      <c r="M76" s="296"/>
      <c r="N76" s="296"/>
      <c r="O76" s="296"/>
      <c r="P76" s="167"/>
      <c r="Q76" s="199"/>
      <c r="R76" s="77"/>
      <c r="S76" s="77"/>
    </row>
    <row r="77" spans="1:19" ht="12.75" customHeight="1">
      <c r="A77" s="136" t="s">
        <v>1231</v>
      </c>
      <c r="B77" s="444" t="s">
        <v>1231</v>
      </c>
      <c r="C77" s="445" t="s">
        <v>1231</v>
      </c>
      <c r="D77" s="445" t="s">
        <v>1231</v>
      </c>
      <c r="E77" s="114" t="s">
        <v>1231</v>
      </c>
      <c r="F77" s="114" t="s">
        <v>117</v>
      </c>
      <c r="G77" s="114" t="s">
        <v>1236</v>
      </c>
      <c r="H77" s="441">
        <v>283989980.85610002</v>
      </c>
      <c r="I77" s="442">
        <v>872.64909999999998</v>
      </c>
      <c r="J77" s="443">
        <v>-8.5301155608895618E-3</v>
      </c>
      <c r="K77" s="443">
        <v>-8.4670073222554709E-3</v>
      </c>
      <c r="L77" s="443">
        <v>-8.4670073222554709E-3</v>
      </c>
      <c r="M77" s="296"/>
      <c r="N77" s="296"/>
      <c r="O77" s="296"/>
      <c r="P77" s="167"/>
      <c r="Q77" s="199"/>
      <c r="R77" s="77"/>
      <c r="S77" s="77"/>
    </row>
    <row r="78" spans="1:19" ht="12.75" customHeight="1">
      <c r="A78" s="136" t="s">
        <v>1231</v>
      </c>
      <c r="B78" s="444" t="s">
        <v>1231</v>
      </c>
      <c r="C78" s="445" t="s">
        <v>1231</v>
      </c>
      <c r="D78" s="445" t="s">
        <v>1231</v>
      </c>
      <c r="E78" s="114" t="s">
        <v>1231</v>
      </c>
      <c r="F78" s="114" t="s">
        <v>118</v>
      </c>
      <c r="G78" s="114" t="s">
        <v>1236</v>
      </c>
      <c r="H78" s="441">
        <v>11.907</v>
      </c>
      <c r="I78" s="442">
        <v>0</v>
      </c>
      <c r="J78" s="443">
        <v>-2.3460410557185618E-3</v>
      </c>
      <c r="K78" s="443" t="s">
        <v>1231</v>
      </c>
      <c r="L78" s="443" t="s">
        <v>1231</v>
      </c>
      <c r="M78" s="296"/>
      <c r="N78" s="296"/>
      <c r="O78" s="296"/>
      <c r="P78" s="167"/>
      <c r="Q78" s="199"/>
      <c r="R78" s="77"/>
      <c r="S78" s="77"/>
    </row>
    <row r="79" spans="1:19" s="267" customFormat="1" ht="12.75" customHeight="1">
      <c r="A79" s="136" t="s">
        <v>1328</v>
      </c>
      <c r="B79" s="444" t="s">
        <v>1329</v>
      </c>
      <c r="C79" s="445" t="s">
        <v>1192</v>
      </c>
      <c r="D79" s="445" t="s">
        <v>114</v>
      </c>
      <c r="E79" s="114" t="s">
        <v>1235</v>
      </c>
      <c r="F79" s="114" t="s">
        <v>1231</v>
      </c>
      <c r="G79" s="114" t="s">
        <v>1240</v>
      </c>
      <c r="H79" s="441">
        <v>36802155.82</v>
      </c>
      <c r="I79" s="442">
        <v>159.75029981812105</v>
      </c>
      <c r="J79" s="443">
        <v>0.16527262365969264</v>
      </c>
      <c r="K79" s="443">
        <v>2.5504451447824872E-2</v>
      </c>
      <c r="L79" s="443">
        <v>2.5504451447824872E-2</v>
      </c>
      <c r="M79" s="296"/>
      <c r="N79" s="296"/>
      <c r="O79" s="296"/>
      <c r="P79" s="241"/>
      <c r="Q79" s="242"/>
      <c r="R79" s="77"/>
      <c r="S79" s="77"/>
    </row>
    <row r="80" spans="1:19" s="267" customFormat="1" ht="12.75" customHeight="1">
      <c r="A80" s="136" t="s">
        <v>1330</v>
      </c>
      <c r="B80" s="444" t="s">
        <v>1331</v>
      </c>
      <c r="C80" s="445" t="s">
        <v>1332</v>
      </c>
      <c r="D80" s="445" t="s">
        <v>114</v>
      </c>
      <c r="E80" s="114" t="s">
        <v>1235</v>
      </c>
      <c r="F80" s="114" t="s">
        <v>116</v>
      </c>
      <c r="G80" s="114" t="s">
        <v>1236</v>
      </c>
      <c r="H80" s="441">
        <v>236172667.463</v>
      </c>
      <c r="I80" s="442">
        <v>1205.7203999999999</v>
      </c>
      <c r="J80" s="443">
        <v>4.5667325018008631E-2</v>
      </c>
      <c r="K80" s="443">
        <v>2.0834813882482539E-2</v>
      </c>
      <c r="L80" s="443">
        <v>2.0834813882482539E-2</v>
      </c>
      <c r="M80" s="296"/>
      <c r="N80" s="296"/>
      <c r="O80" s="296"/>
      <c r="P80" s="241"/>
      <c r="Q80" s="242"/>
      <c r="R80" s="77"/>
      <c r="S80" s="77"/>
    </row>
    <row r="81" spans="1:19" s="267" customFormat="1" ht="12.75" customHeight="1">
      <c r="A81" s="136" t="s">
        <v>1231</v>
      </c>
      <c r="B81" s="444" t="s">
        <v>1231</v>
      </c>
      <c r="C81" s="445" t="s">
        <v>1231</v>
      </c>
      <c r="D81" s="445" t="s">
        <v>1231</v>
      </c>
      <c r="E81" s="114" t="s">
        <v>1231</v>
      </c>
      <c r="F81" s="114" t="s">
        <v>117</v>
      </c>
      <c r="G81" s="114" t="s">
        <v>1236</v>
      </c>
      <c r="H81" s="441">
        <v>15048612.9848</v>
      </c>
      <c r="I81" s="442">
        <v>1119.8669</v>
      </c>
      <c r="J81" s="443">
        <v>0.20864918780222852</v>
      </c>
      <c r="K81" s="443">
        <v>1.996427843968096E-2</v>
      </c>
      <c r="L81" s="443">
        <v>1.996427843968096E-2</v>
      </c>
      <c r="M81" s="296"/>
      <c r="N81" s="296"/>
      <c r="O81" s="296"/>
      <c r="P81" s="241"/>
      <c r="Q81" s="242"/>
      <c r="R81" s="77"/>
      <c r="S81" s="77"/>
    </row>
    <row r="82" spans="1:19" s="267" customFormat="1" ht="12.75" customHeight="1">
      <c r="A82" s="136" t="s">
        <v>1231</v>
      </c>
      <c r="B82" s="444" t="s">
        <v>1231</v>
      </c>
      <c r="C82" s="445" t="s">
        <v>1231</v>
      </c>
      <c r="D82" s="445" t="s">
        <v>1231</v>
      </c>
      <c r="E82" s="114" t="s">
        <v>1231</v>
      </c>
      <c r="F82" s="114" t="s">
        <v>118</v>
      </c>
      <c r="G82" s="114" t="s">
        <v>1236</v>
      </c>
      <c r="H82" s="441">
        <v>148.7355</v>
      </c>
      <c r="I82" s="442">
        <v>0</v>
      </c>
      <c r="J82" s="443">
        <v>2.201866130332264E-2</v>
      </c>
      <c r="K82" s="443" t="s">
        <v>1231</v>
      </c>
      <c r="L82" s="443" t="s">
        <v>1231</v>
      </c>
      <c r="M82" s="296"/>
      <c r="N82" s="296"/>
      <c r="O82" s="296"/>
      <c r="P82" s="241"/>
      <c r="Q82" s="242"/>
      <c r="R82" s="77"/>
      <c r="S82" s="77"/>
    </row>
    <row r="83" spans="1:19" s="267" customFormat="1" ht="12.75" customHeight="1">
      <c r="A83" s="136" t="s">
        <v>1231</v>
      </c>
      <c r="B83" s="444" t="s">
        <v>1231</v>
      </c>
      <c r="C83" s="445" t="s">
        <v>1231</v>
      </c>
      <c r="D83" s="445" t="s">
        <v>1231</v>
      </c>
      <c r="E83" s="114" t="s">
        <v>1231</v>
      </c>
      <c r="F83" s="114" t="s">
        <v>1235</v>
      </c>
      <c r="G83" s="114" t="s">
        <v>1236</v>
      </c>
      <c r="H83" s="441">
        <v>2611084.0567000001</v>
      </c>
      <c r="I83" s="442">
        <v>1228.8507999999999</v>
      </c>
      <c r="J83" s="443">
        <v>-0.18812474215593378</v>
      </c>
      <c r="K83" s="443">
        <v>2.1696797965347958E-2</v>
      </c>
      <c r="L83" s="443">
        <v>2.1696797965347958E-2</v>
      </c>
      <c r="M83" s="296"/>
      <c r="N83" s="296"/>
      <c r="O83" s="296"/>
      <c r="P83" s="241"/>
      <c r="Q83" s="242"/>
      <c r="R83" s="77"/>
      <c r="S83" s="77"/>
    </row>
    <row r="84" spans="1:19" ht="12.75" customHeight="1">
      <c r="A84" s="113" t="s">
        <v>1333</v>
      </c>
      <c r="B84" s="194">
        <v>74643964821</v>
      </c>
      <c r="C84" s="439" t="s">
        <v>1334</v>
      </c>
      <c r="D84" s="439" t="s">
        <v>114</v>
      </c>
      <c r="E84" s="114" t="s">
        <v>1243</v>
      </c>
      <c r="F84" s="114" t="s">
        <v>1231</v>
      </c>
      <c r="G84" s="114" t="s">
        <v>1240</v>
      </c>
      <c r="H84" s="441">
        <v>244773152.00999999</v>
      </c>
      <c r="I84" s="442">
        <v>131.2659935293124</v>
      </c>
      <c r="J84" s="443">
        <v>0.29434404910205147</v>
      </c>
      <c r="K84" s="443">
        <v>1.2690321530728355E-5</v>
      </c>
      <c r="L84" s="443">
        <v>1.2690321530728355E-5</v>
      </c>
      <c r="M84" s="296"/>
      <c r="N84" s="296"/>
      <c r="O84" s="296"/>
      <c r="P84" s="167"/>
      <c r="Q84" s="199"/>
      <c r="R84" s="77"/>
      <c r="S84" s="77"/>
    </row>
    <row r="85" spans="1:19" ht="12.75" customHeight="1">
      <c r="A85" s="113" t="s">
        <v>1335</v>
      </c>
      <c r="B85" s="194" t="s">
        <v>1336</v>
      </c>
      <c r="C85" s="439" t="s">
        <v>1337</v>
      </c>
      <c r="D85" s="439" t="s">
        <v>1094</v>
      </c>
      <c r="E85" s="114" t="s">
        <v>1243</v>
      </c>
      <c r="F85" s="114" t="s">
        <v>1231</v>
      </c>
      <c r="G85" s="114" t="s">
        <v>1240</v>
      </c>
      <c r="H85" s="441">
        <v>529765292.11000001</v>
      </c>
      <c r="I85" s="442">
        <v>1018779.4079038462</v>
      </c>
      <c r="J85" s="443">
        <v>-5.8269966680957186E-4</v>
      </c>
      <c r="K85" s="443">
        <v>-5.8269966680957186E-4</v>
      </c>
      <c r="L85" s="443">
        <v>-5.8269966680957186E-4</v>
      </c>
      <c r="M85" s="296"/>
      <c r="N85" s="296"/>
      <c r="O85" s="296"/>
      <c r="P85" s="167"/>
      <c r="Q85" s="199"/>
      <c r="R85" s="77"/>
      <c r="S85" s="77"/>
    </row>
    <row r="86" spans="1:19" ht="12.75" customHeight="1">
      <c r="A86" s="113" t="s">
        <v>1338</v>
      </c>
      <c r="B86" s="194" t="s">
        <v>1339</v>
      </c>
      <c r="C86" s="439" t="s">
        <v>1340</v>
      </c>
      <c r="D86" s="439" t="s">
        <v>1094</v>
      </c>
      <c r="E86" s="114" t="s">
        <v>1253</v>
      </c>
      <c r="F86" s="114" t="s">
        <v>1231</v>
      </c>
      <c r="G86" s="114" t="s">
        <v>1236</v>
      </c>
      <c r="H86" s="441">
        <v>69372807.060000002</v>
      </c>
      <c r="I86" s="442">
        <v>780.83274106915712</v>
      </c>
      <c r="J86" s="443">
        <v>3.6131683132689441E-2</v>
      </c>
      <c r="K86" s="443">
        <v>-5.9004084228663212E-3</v>
      </c>
      <c r="L86" s="443">
        <v>-5.9004084228663212E-3</v>
      </c>
      <c r="M86" s="296"/>
      <c r="N86" s="296"/>
      <c r="O86" s="296"/>
      <c r="P86" s="167"/>
      <c r="Q86" s="199"/>
      <c r="R86" s="77"/>
      <c r="S86" s="77"/>
    </row>
    <row r="87" spans="1:19" ht="12.75" customHeight="1">
      <c r="A87" s="113" t="s">
        <v>1454</v>
      </c>
      <c r="B87" s="194">
        <v>89809469629</v>
      </c>
      <c r="C87" s="439" t="s">
        <v>1341</v>
      </c>
      <c r="D87" s="439" t="s">
        <v>1094</v>
      </c>
      <c r="E87" s="114" t="s">
        <v>1243</v>
      </c>
      <c r="F87" s="114" t="s">
        <v>1231</v>
      </c>
      <c r="G87" s="114" t="s">
        <v>1236</v>
      </c>
      <c r="H87" s="441">
        <v>271842716.19999999</v>
      </c>
      <c r="I87" s="442">
        <v>764.80787300032785</v>
      </c>
      <c r="J87" s="443">
        <v>-1.2984793275571005E-2</v>
      </c>
      <c r="K87" s="443">
        <v>-1.0808552773531321E-3</v>
      </c>
      <c r="L87" s="443">
        <v>-1.0808552773531321E-3</v>
      </c>
      <c r="M87" s="296"/>
      <c r="N87" s="296"/>
      <c r="O87" s="296"/>
      <c r="P87" s="167"/>
      <c r="Q87" s="199"/>
      <c r="R87" s="77"/>
      <c r="S87" s="77"/>
    </row>
    <row r="88" spans="1:19" ht="12.75" customHeight="1">
      <c r="A88" s="113" t="s">
        <v>1342</v>
      </c>
      <c r="B88" s="194">
        <v>85535430386</v>
      </c>
      <c r="C88" s="439" t="s">
        <v>1343</v>
      </c>
      <c r="D88" s="439" t="s">
        <v>1094</v>
      </c>
      <c r="E88" s="114" t="s">
        <v>1235</v>
      </c>
      <c r="F88" s="114" t="s">
        <v>1231</v>
      </c>
      <c r="G88" s="114" t="s">
        <v>1240</v>
      </c>
      <c r="H88" s="441">
        <v>168055569.56</v>
      </c>
      <c r="I88" s="442">
        <v>54.531842207415004</v>
      </c>
      <c r="J88" s="443">
        <v>-5.1697881759739106E-3</v>
      </c>
      <c r="K88" s="443">
        <v>2.1840803836933542E-2</v>
      </c>
      <c r="L88" s="443">
        <v>2.1840803836933542E-2</v>
      </c>
      <c r="M88" s="296"/>
      <c r="N88" s="296"/>
      <c r="O88" s="296"/>
      <c r="P88" s="167"/>
      <c r="Q88" s="199"/>
      <c r="R88" s="77"/>
      <c r="S88" s="77"/>
    </row>
    <row r="89" spans="1:19" ht="12.75" customHeight="1">
      <c r="A89" s="136" t="s">
        <v>1344</v>
      </c>
      <c r="B89" s="194">
        <v>40425097619</v>
      </c>
      <c r="C89" s="439" t="s">
        <v>1345</v>
      </c>
      <c r="D89" s="439" t="s">
        <v>1094</v>
      </c>
      <c r="E89" s="114" t="s">
        <v>1235</v>
      </c>
      <c r="F89" s="114" t="s">
        <v>1231</v>
      </c>
      <c r="G89" s="114" t="s">
        <v>1236</v>
      </c>
      <c r="H89" s="441">
        <v>26382603.25</v>
      </c>
      <c r="I89" s="442">
        <v>885.56441994826025</v>
      </c>
      <c r="J89" s="443">
        <v>4.2018178565853326E-2</v>
      </c>
      <c r="K89" s="443">
        <v>2.2372431394561687E-3</v>
      </c>
      <c r="L89" s="443">
        <v>2.2372431394561687E-3</v>
      </c>
      <c r="M89" s="296"/>
      <c r="N89" s="296"/>
      <c r="O89" s="296"/>
      <c r="P89" s="167"/>
      <c r="Q89" s="199"/>
      <c r="R89" s="77"/>
      <c r="S89" s="77"/>
    </row>
    <row r="90" spans="1:19" ht="12.75" customHeight="1">
      <c r="A90" s="113" t="s">
        <v>1346</v>
      </c>
      <c r="B90" s="194" t="s">
        <v>1347</v>
      </c>
      <c r="C90" s="439" t="s">
        <v>1348</v>
      </c>
      <c r="D90" s="439" t="s">
        <v>1094</v>
      </c>
      <c r="E90" s="114" t="s">
        <v>1253</v>
      </c>
      <c r="F90" s="114" t="s">
        <v>1231</v>
      </c>
      <c r="G90" s="114" t="s">
        <v>1286</v>
      </c>
      <c r="H90" s="441">
        <v>15850846.93</v>
      </c>
      <c r="I90" s="442">
        <v>722.6291339928099</v>
      </c>
      <c r="J90" s="443">
        <v>1.5323768382904612E-2</v>
      </c>
      <c r="K90" s="443">
        <v>-1.548491197362889E-3</v>
      </c>
      <c r="L90" s="443">
        <v>-1.548491197362889E-3</v>
      </c>
      <c r="M90" s="296"/>
      <c r="N90" s="296"/>
      <c r="O90" s="296"/>
      <c r="P90" s="167"/>
      <c r="Q90" s="199"/>
      <c r="R90" s="77"/>
      <c r="S90" s="77"/>
    </row>
    <row r="91" spans="1:19" ht="12.75" customHeight="1">
      <c r="A91" s="113" t="s">
        <v>1349</v>
      </c>
      <c r="B91" s="194">
        <v>61515780704</v>
      </c>
      <c r="C91" s="439" t="s">
        <v>1350</v>
      </c>
      <c r="D91" s="439" t="s">
        <v>1094</v>
      </c>
      <c r="E91" s="114" t="s">
        <v>1243</v>
      </c>
      <c r="F91" s="114" t="s">
        <v>1231</v>
      </c>
      <c r="G91" s="114" t="s">
        <v>1240</v>
      </c>
      <c r="H91" s="441">
        <v>288165331.58999997</v>
      </c>
      <c r="I91" s="442">
        <v>133.20393444888336</v>
      </c>
      <c r="J91" s="443">
        <v>-2.0378116474738528E-3</v>
      </c>
      <c r="K91" s="443">
        <v>1.0001812943460919E-4</v>
      </c>
      <c r="L91" s="443">
        <v>1.0001812943460919E-4</v>
      </c>
      <c r="M91" s="296"/>
      <c r="N91" s="296"/>
      <c r="O91" s="296"/>
      <c r="P91" s="167"/>
      <c r="Q91" s="199"/>
      <c r="R91" s="77"/>
      <c r="S91" s="77"/>
    </row>
    <row r="92" spans="1:19" ht="12.75" customHeight="1">
      <c r="A92" s="113" t="s">
        <v>1351</v>
      </c>
      <c r="B92" s="194">
        <v>16128752508</v>
      </c>
      <c r="C92" s="439" t="s">
        <v>1352</v>
      </c>
      <c r="D92" s="439" t="s">
        <v>1094</v>
      </c>
      <c r="E92" s="114" t="s">
        <v>1239</v>
      </c>
      <c r="F92" s="114" t="s">
        <v>1231</v>
      </c>
      <c r="G92" s="114" t="s">
        <v>1236</v>
      </c>
      <c r="H92" s="441">
        <v>64961417.280000001</v>
      </c>
      <c r="I92" s="442">
        <v>113.63116302899826</v>
      </c>
      <c r="J92" s="443">
        <v>2.2564759893033415E-3</v>
      </c>
      <c r="K92" s="443">
        <v>-4.7456161187141577E-3</v>
      </c>
      <c r="L92" s="443">
        <v>-4.7456161187141577E-3</v>
      </c>
      <c r="M92" s="296"/>
      <c r="N92" s="296"/>
      <c r="O92" s="296"/>
      <c r="P92" s="167"/>
      <c r="Q92" s="199"/>
      <c r="R92" s="77"/>
      <c r="S92" s="77"/>
    </row>
    <row r="93" spans="1:19" ht="12.75" customHeight="1">
      <c r="A93" s="113" t="s">
        <v>1370</v>
      </c>
      <c r="B93" s="194">
        <v>89187481269</v>
      </c>
      <c r="C93" s="439" t="s">
        <v>1371</v>
      </c>
      <c r="D93" s="439" t="s">
        <v>1372</v>
      </c>
      <c r="E93" s="114" t="s">
        <v>1253</v>
      </c>
      <c r="F93" s="114" t="s">
        <v>1231</v>
      </c>
      <c r="G93" s="114" t="s">
        <v>1236</v>
      </c>
      <c r="H93" s="441">
        <v>156677442.94369999</v>
      </c>
      <c r="I93" s="442">
        <v>829.34502335059869</v>
      </c>
      <c r="J93" s="443">
        <v>-6.230858073768164E-2</v>
      </c>
      <c r="K93" s="443">
        <v>-9.5228164242161517E-3</v>
      </c>
      <c r="L93" s="443">
        <v>-9.5228164242161517E-3</v>
      </c>
      <c r="M93" s="296"/>
      <c r="N93" s="296"/>
      <c r="O93" s="296"/>
      <c r="P93" s="167"/>
      <c r="Q93" s="199"/>
      <c r="R93" s="77"/>
      <c r="S93" s="77"/>
    </row>
    <row r="94" spans="1:19" ht="12.75" customHeight="1">
      <c r="A94" s="113" t="s">
        <v>1373</v>
      </c>
      <c r="B94" s="194" t="s">
        <v>1374</v>
      </c>
      <c r="C94" s="439" t="s">
        <v>1375</v>
      </c>
      <c r="D94" s="439" t="s">
        <v>1372</v>
      </c>
      <c r="E94" s="114" t="s">
        <v>1243</v>
      </c>
      <c r="F94" s="114" t="s">
        <v>1231</v>
      </c>
      <c r="G94" s="114" t="s">
        <v>1236</v>
      </c>
      <c r="H94" s="441">
        <v>380072094.57069999</v>
      </c>
      <c r="I94" s="442">
        <v>828.01258423330535</v>
      </c>
      <c r="J94" s="443">
        <v>-9.3270537363873918E-2</v>
      </c>
      <c r="K94" s="443">
        <v>-1.5894911027279024E-2</v>
      </c>
      <c r="L94" s="443">
        <v>-1.5894911027279024E-2</v>
      </c>
      <c r="M94" s="296"/>
      <c r="N94" s="296"/>
      <c r="O94" s="296"/>
      <c r="P94" s="167"/>
      <c r="Q94" s="199"/>
      <c r="R94" s="77"/>
      <c r="S94" s="77"/>
    </row>
    <row r="95" spans="1:19" ht="12.75" customHeight="1">
      <c r="A95" s="113" t="s">
        <v>1376</v>
      </c>
      <c r="B95" s="194">
        <v>27751007165</v>
      </c>
      <c r="C95" s="439" t="s">
        <v>1377</v>
      </c>
      <c r="D95" s="439" t="s">
        <v>1372</v>
      </c>
      <c r="E95" s="114" t="s">
        <v>1243</v>
      </c>
      <c r="F95" s="114" t="s">
        <v>1231</v>
      </c>
      <c r="G95" s="114" t="s">
        <v>1236</v>
      </c>
      <c r="H95" s="441">
        <v>33949004.927100003</v>
      </c>
      <c r="I95" s="442">
        <v>786.17133886626902</v>
      </c>
      <c r="J95" s="443">
        <v>-7.4000912125210538E-3</v>
      </c>
      <c r="K95" s="443">
        <v>-8.8916635255389398E-3</v>
      </c>
      <c r="L95" s="443">
        <v>-8.8916635255389398E-3</v>
      </c>
      <c r="M95" s="296"/>
      <c r="N95" s="296"/>
      <c r="O95" s="296"/>
      <c r="P95" s="167"/>
      <c r="Q95" s="199"/>
      <c r="R95" s="77"/>
      <c r="S95" s="77"/>
    </row>
    <row r="96" spans="1:19" ht="12.75" customHeight="1">
      <c r="A96" s="136" t="s">
        <v>1378</v>
      </c>
      <c r="B96" s="194">
        <v>20010251059</v>
      </c>
      <c r="C96" s="439" t="s">
        <v>1379</v>
      </c>
      <c r="D96" s="439" t="s">
        <v>1372</v>
      </c>
      <c r="E96" s="114" t="s">
        <v>1243</v>
      </c>
      <c r="F96" s="114" t="s">
        <v>1231</v>
      </c>
      <c r="G96" s="114" t="s">
        <v>1236</v>
      </c>
      <c r="H96" s="441">
        <v>245736980.933</v>
      </c>
      <c r="I96" s="442">
        <v>802.89092054327523</v>
      </c>
      <c r="J96" s="443">
        <v>-7.7640663210741256E-2</v>
      </c>
      <c r="K96" s="443">
        <v>-3.4801029221390722E-3</v>
      </c>
      <c r="L96" s="443">
        <v>-3.4801029221390722E-3</v>
      </c>
      <c r="M96" s="296"/>
      <c r="N96" s="296"/>
      <c r="O96" s="296"/>
      <c r="P96" s="167"/>
      <c r="Q96" s="199"/>
      <c r="R96" s="77"/>
      <c r="S96" s="77"/>
    </row>
    <row r="97" spans="1:19" ht="12.75" customHeight="1">
      <c r="A97" s="136" t="s">
        <v>1380</v>
      </c>
      <c r="B97" s="194" t="s">
        <v>1381</v>
      </c>
      <c r="C97" s="439" t="s">
        <v>1382</v>
      </c>
      <c r="D97" s="439" t="s">
        <v>1372</v>
      </c>
      <c r="E97" s="114" t="s">
        <v>1243</v>
      </c>
      <c r="F97" s="114" t="s">
        <v>1231</v>
      </c>
      <c r="G97" s="114" t="s">
        <v>1240</v>
      </c>
      <c r="H97" s="441">
        <v>229629181.94440001</v>
      </c>
      <c r="I97" s="442">
        <v>103.2895683906977</v>
      </c>
      <c r="J97" s="443">
        <v>-2.9558453134076235E-2</v>
      </c>
      <c r="K97" s="443">
        <v>-2.2555661587781994E-3</v>
      </c>
      <c r="L97" s="443">
        <v>-2.2555661587781994E-3</v>
      </c>
      <c r="M97" s="296"/>
      <c r="N97" s="296"/>
      <c r="O97" s="296"/>
      <c r="P97" s="167"/>
      <c r="Q97" s="199"/>
      <c r="R97" s="77"/>
      <c r="S97" s="77"/>
    </row>
    <row r="98" spans="1:19" ht="12.75" customHeight="1">
      <c r="A98" s="113" t="s">
        <v>1383</v>
      </c>
      <c r="B98" s="194" t="s">
        <v>1384</v>
      </c>
      <c r="C98" s="439" t="s">
        <v>1385</v>
      </c>
      <c r="D98" s="439" t="s">
        <v>1372</v>
      </c>
      <c r="E98" s="114" t="s">
        <v>1243</v>
      </c>
      <c r="F98" s="114" t="s">
        <v>1231</v>
      </c>
      <c r="G98" s="114" t="s">
        <v>1286</v>
      </c>
      <c r="H98" s="441">
        <v>126847497.1066</v>
      </c>
      <c r="I98" s="442">
        <v>689.29806901738937</v>
      </c>
      <c r="J98" s="443">
        <v>-2.8956717356552253E-2</v>
      </c>
      <c r="K98" s="443">
        <v>-6.2061668273923898E-3</v>
      </c>
      <c r="L98" s="443">
        <v>-6.2061668273923898E-3</v>
      </c>
      <c r="M98" s="296"/>
      <c r="N98" s="296"/>
      <c r="O98" s="296"/>
      <c r="P98" s="167"/>
      <c r="Q98" s="199"/>
      <c r="R98" s="77"/>
      <c r="S98" s="77"/>
    </row>
    <row r="99" spans="1:19" s="267" customFormat="1" ht="12.75" customHeight="1">
      <c r="A99" s="113" t="s">
        <v>1386</v>
      </c>
      <c r="B99" s="194" t="s">
        <v>1387</v>
      </c>
      <c r="C99" s="439" t="s">
        <v>1388</v>
      </c>
      <c r="D99" s="439" t="s">
        <v>1372</v>
      </c>
      <c r="E99" s="114" t="s">
        <v>1259</v>
      </c>
      <c r="F99" s="114" t="s">
        <v>1231</v>
      </c>
      <c r="G99" s="114" t="s">
        <v>1236</v>
      </c>
      <c r="H99" s="441">
        <v>5560641.5981999999</v>
      </c>
      <c r="I99" s="442">
        <v>727.72631138752672</v>
      </c>
      <c r="J99" s="443">
        <v>-0.2726668257456305</v>
      </c>
      <c r="K99" s="443">
        <v>-9.7174597982512267E-3</v>
      </c>
      <c r="L99" s="443">
        <v>-9.7174597982512267E-3</v>
      </c>
      <c r="M99" s="296"/>
      <c r="N99" s="296"/>
      <c r="O99" s="296"/>
      <c r="P99" s="167"/>
      <c r="Q99" s="199"/>
      <c r="R99" s="77"/>
      <c r="S99" s="77"/>
    </row>
    <row r="100" spans="1:19" s="267" customFormat="1" ht="12.75" customHeight="1">
      <c r="A100" s="113" t="s">
        <v>1391</v>
      </c>
      <c r="B100" s="194">
        <v>79301865686</v>
      </c>
      <c r="C100" s="439" t="s">
        <v>1392</v>
      </c>
      <c r="D100" s="439" t="s">
        <v>1372</v>
      </c>
      <c r="E100" s="114" t="s">
        <v>1253</v>
      </c>
      <c r="F100" s="114" t="s">
        <v>1231</v>
      </c>
      <c r="G100" s="114" t="s">
        <v>1236</v>
      </c>
      <c r="H100" s="441">
        <v>122086325.5369</v>
      </c>
      <c r="I100" s="442">
        <v>916.9342562880471</v>
      </c>
      <c r="J100" s="443">
        <v>-0.11622174951169273</v>
      </c>
      <c r="K100" s="443">
        <v>-1.0071266404802937E-2</v>
      </c>
      <c r="L100" s="443">
        <v>-1.0071266404802937E-2</v>
      </c>
      <c r="M100" s="296"/>
      <c r="N100" s="296"/>
      <c r="O100" s="296"/>
      <c r="P100" s="167"/>
      <c r="Q100" s="199"/>
      <c r="R100" s="77"/>
      <c r="S100" s="77"/>
    </row>
    <row r="101" spans="1:19" s="267" customFormat="1" ht="12.75" customHeight="1">
      <c r="A101" s="113" t="s">
        <v>1577</v>
      </c>
      <c r="B101" s="194" t="s">
        <v>1389</v>
      </c>
      <c r="C101" s="439" t="s">
        <v>1390</v>
      </c>
      <c r="D101" s="439" t="s">
        <v>1372</v>
      </c>
      <c r="E101" s="114" t="s">
        <v>1259</v>
      </c>
      <c r="F101" s="114" t="s">
        <v>1231</v>
      </c>
      <c r="G101" s="114" t="s">
        <v>1236</v>
      </c>
      <c r="H101" s="441">
        <v>29974106.8114</v>
      </c>
      <c r="I101" s="442">
        <v>975.32019866681674</v>
      </c>
      <c r="J101" s="443">
        <v>-0.13364739956988403</v>
      </c>
      <c r="K101" s="443">
        <v>-7.7780300062616159E-2</v>
      </c>
      <c r="L101" s="443">
        <v>-7.7780300062616159E-2</v>
      </c>
      <c r="M101" s="296"/>
      <c r="N101" s="296"/>
      <c r="O101" s="296"/>
      <c r="P101" s="167"/>
      <c r="Q101" s="199"/>
      <c r="R101" s="77"/>
      <c r="S101" s="77"/>
    </row>
    <row r="102" spans="1:19" s="267" customFormat="1" ht="12.75" customHeight="1">
      <c r="A102" s="113" t="s">
        <v>1393</v>
      </c>
      <c r="B102" s="194" t="s">
        <v>1394</v>
      </c>
      <c r="C102" s="439" t="s">
        <v>1395</v>
      </c>
      <c r="D102" s="439" t="s">
        <v>1372</v>
      </c>
      <c r="E102" s="114" t="s">
        <v>1259</v>
      </c>
      <c r="F102" s="114" t="s">
        <v>1231</v>
      </c>
      <c r="G102" s="114" t="s">
        <v>1236</v>
      </c>
      <c r="H102" s="441">
        <v>271025345.55180001</v>
      </c>
      <c r="I102" s="442">
        <v>824.88875945825941</v>
      </c>
      <c r="J102" s="443">
        <v>2.6485885149936106E-3</v>
      </c>
      <c r="K102" s="443">
        <v>-4.3590104733918333E-2</v>
      </c>
      <c r="L102" s="443">
        <v>-4.3590104733918333E-2</v>
      </c>
      <c r="M102" s="296"/>
      <c r="N102" s="296"/>
      <c r="O102" s="296"/>
      <c r="P102" s="167"/>
      <c r="Q102" s="199"/>
      <c r="R102" s="77"/>
      <c r="S102" s="77"/>
    </row>
    <row r="103" spans="1:19" s="267" customFormat="1" ht="12.75" customHeight="1">
      <c r="A103" s="113" t="s">
        <v>1473</v>
      </c>
      <c r="B103" s="194" t="s">
        <v>1474</v>
      </c>
      <c r="C103" s="439" t="s">
        <v>1475</v>
      </c>
      <c r="D103" s="439" t="s">
        <v>1372</v>
      </c>
      <c r="E103" s="114" t="s">
        <v>1243</v>
      </c>
      <c r="F103" s="114" t="s">
        <v>1231</v>
      </c>
      <c r="G103" s="114" t="s">
        <v>1286</v>
      </c>
      <c r="H103" s="441">
        <v>23627521.941399999</v>
      </c>
      <c r="I103" s="442">
        <v>662.67526247840897</v>
      </c>
      <c r="J103" s="443">
        <v>1.9718926868028674E-3</v>
      </c>
      <c r="K103" s="443">
        <v>-1.5360803651859101E-2</v>
      </c>
      <c r="L103" s="443">
        <v>-1.5360803651859101E-2</v>
      </c>
      <c r="M103" s="296"/>
      <c r="N103" s="296"/>
      <c r="O103" s="296"/>
      <c r="P103" s="167"/>
      <c r="Q103" s="199"/>
      <c r="R103" s="77"/>
      <c r="S103" s="77"/>
    </row>
    <row r="104" spans="1:19" s="267" customFormat="1" ht="12.75" customHeight="1">
      <c r="A104" s="113" t="s">
        <v>1396</v>
      </c>
      <c r="B104" s="194" t="s">
        <v>1397</v>
      </c>
      <c r="C104" s="439" t="s">
        <v>1398</v>
      </c>
      <c r="D104" s="439" t="s">
        <v>1372</v>
      </c>
      <c r="E104" s="114" t="s">
        <v>1253</v>
      </c>
      <c r="F104" s="114" t="s">
        <v>1231</v>
      </c>
      <c r="G104" s="114" t="s">
        <v>1236</v>
      </c>
      <c r="H104" s="441">
        <v>120324322.13249999</v>
      </c>
      <c r="I104" s="442">
        <v>745.12679551194992</v>
      </c>
      <c r="J104" s="443">
        <v>0.38180126577543949</v>
      </c>
      <c r="K104" s="443">
        <v>-7.9770921130005723E-3</v>
      </c>
      <c r="L104" s="443">
        <v>-7.9770921130005723E-3</v>
      </c>
      <c r="M104" s="296"/>
      <c r="N104" s="296"/>
      <c r="O104" s="296"/>
      <c r="P104" s="167"/>
      <c r="Q104" s="199"/>
      <c r="R104" s="77"/>
      <c r="S104" s="77"/>
    </row>
    <row r="105" spans="1:19" s="267" customFormat="1" ht="12.75" customHeight="1">
      <c r="A105" s="113" t="s">
        <v>1399</v>
      </c>
      <c r="B105" s="194">
        <v>37884602446</v>
      </c>
      <c r="C105" s="439" t="s">
        <v>1400</v>
      </c>
      <c r="D105" s="439" t="s">
        <v>80</v>
      </c>
      <c r="E105" s="114" t="s">
        <v>1235</v>
      </c>
      <c r="F105" s="114" t="s">
        <v>1231</v>
      </c>
      <c r="G105" s="114" t="s">
        <v>1240</v>
      </c>
      <c r="H105" s="441">
        <v>197755129.29069999</v>
      </c>
      <c r="I105" s="442">
        <v>137.47297610998575</v>
      </c>
      <c r="J105" s="443">
        <v>-1.8836094392105207E-2</v>
      </c>
      <c r="K105" s="443">
        <v>-6.714442836076584E-3</v>
      </c>
      <c r="L105" s="443">
        <v>-6.714442836076584E-3</v>
      </c>
      <c r="M105" s="296"/>
      <c r="N105" s="296"/>
      <c r="O105" s="296"/>
      <c r="P105" s="167"/>
      <c r="Q105" s="199"/>
      <c r="R105" s="77"/>
      <c r="S105" s="77"/>
    </row>
    <row r="106" spans="1:19" s="267" customFormat="1" ht="12.75" customHeight="1">
      <c r="A106" s="113" t="s">
        <v>1476</v>
      </c>
      <c r="B106" s="194" t="s">
        <v>1401</v>
      </c>
      <c r="C106" s="439" t="s">
        <v>1402</v>
      </c>
      <c r="D106" s="439" t="s">
        <v>80</v>
      </c>
      <c r="E106" s="114" t="s">
        <v>1243</v>
      </c>
      <c r="F106" s="114" t="s">
        <v>1231</v>
      </c>
      <c r="G106" s="114" t="s">
        <v>1286</v>
      </c>
      <c r="H106" s="441">
        <v>91870004.629099995</v>
      </c>
      <c r="I106" s="442">
        <v>741.54853499853948</v>
      </c>
      <c r="J106" s="443">
        <v>6.8820395211273144E-3</v>
      </c>
      <c r="K106" s="443">
        <v>-8.2579953362849068E-3</v>
      </c>
      <c r="L106" s="443">
        <v>-8.2579953362849068E-3</v>
      </c>
      <c r="M106" s="296"/>
      <c r="N106" s="296"/>
      <c r="O106" s="296"/>
      <c r="P106" s="167"/>
      <c r="Q106" s="199"/>
      <c r="R106" s="77"/>
      <c r="S106" s="77"/>
    </row>
    <row r="107" spans="1:19" s="267" customFormat="1" ht="12.75" customHeight="1">
      <c r="A107" s="113" t="s">
        <v>1403</v>
      </c>
      <c r="B107" s="194">
        <v>94465089647</v>
      </c>
      <c r="C107" s="439" t="s">
        <v>1404</v>
      </c>
      <c r="D107" s="439" t="s">
        <v>80</v>
      </c>
      <c r="E107" s="114" t="s">
        <v>1243</v>
      </c>
      <c r="F107" s="114" t="s">
        <v>1231</v>
      </c>
      <c r="G107" s="114" t="s">
        <v>1236</v>
      </c>
      <c r="H107" s="441">
        <v>1730593172.03</v>
      </c>
      <c r="I107" s="442">
        <v>1564.0374198674456</v>
      </c>
      <c r="J107" s="443">
        <v>-5.5545605760587091E-2</v>
      </c>
      <c r="K107" s="443">
        <v>-1.338035402935589E-2</v>
      </c>
      <c r="L107" s="443">
        <v>-1.338035402935589E-2</v>
      </c>
      <c r="M107" s="296"/>
      <c r="N107" s="296"/>
      <c r="O107" s="296"/>
      <c r="P107" s="167"/>
      <c r="Q107" s="199"/>
      <c r="R107" s="77"/>
      <c r="S107" s="77"/>
    </row>
    <row r="108" spans="1:19" s="267" customFormat="1" ht="12.75" customHeight="1">
      <c r="A108" s="113" t="s">
        <v>1405</v>
      </c>
      <c r="B108" s="194">
        <v>78935969676</v>
      </c>
      <c r="C108" s="439" t="s">
        <v>1406</v>
      </c>
      <c r="D108" s="439" t="s">
        <v>80</v>
      </c>
      <c r="E108" s="114" t="s">
        <v>1235</v>
      </c>
      <c r="F108" s="114" t="s">
        <v>1231</v>
      </c>
      <c r="G108" s="114" t="s">
        <v>1236</v>
      </c>
      <c r="H108" s="441">
        <v>80882184.102300003</v>
      </c>
      <c r="I108" s="442">
        <v>843.60836782645413</v>
      </c>
      <c r="J108" s="443">
        <v>1.0903437782504577E-2</v>
      </c>
      <c r="K108" s="443">
        <v>-1.6749110973283132E-3</v>
      </c>
      <c r="L108" s="443">
        <v>-1.6749110973283132E-3</v>
      </c>
      <c r="M108" s="296"/>
      <c r="N108" s="296"/>
      <c r="O108" s="296"/>
      <c r="P108" s="167"/>
      <c r="Q108" s="199"/>
      <c r="R108" s="77"/>
      <c r="S108" s="77"/>
    </row>
    <row r="109" spans="1:19" s="267" customFormat="1" ht="12.75" customHeight="1">
      <c r="A109" s="113" t="s">
        <v>1407</v>
      </c>
      <c r="B109" s="194" t="s">
        <v>1408</v>
      </c>
      <c r="C109" s="439" t="s">
        <v>1409</v>
      </c>
      <c r="D109" s="439" t="s">
        <v>80</v>
      </c>
      <c r="E109" s="114" t="s">
        <v>1253</v>
      </c>
      <c r="F109" s="114" t="s">
        <v>1231</v>
      </c>
      <c r="G109" s="114" t="s">
        <v>1236</v>
      </c>
      <c r="H109" s="441">
        <v>64700989.579999998</v>
      </c>
      <c r="I109" s="442">
        <v>813.19651995873539</v>
      </c>
      <c r="J109" s="443">
        <v>-5.0176200675389193E-4</v>
      </c>
      <c r="K109" s="443">
        <v>-2.0037003864598057E-3</v>
      </c>
      <c r="L109" s="443">
        <v>-2.0037003864598057E-3</v>
      </c>
      <c r="M109" s="296"/>
      <c r="N109" s="296"/>
      <c r="O109" s="296"/>
      <c r="P109" s="167"/>
      <c r="Q109" s="199"/>
      <c r="R109" s="77"/>
      <c r="S109" s="77"/>
    </row>
    <row r="110" spans="1:19" s="267" customFormat="1" ht="12.75" customHeight="1">
      <c r="A110" s="113" t="s">
        <v>1410</v>
      </c>
      <c r="B110" s="194" t="s">
        <v>1411</v>
      </c>
      <c r="C110" s="439" t="s">
        <v>1412</v>
      </c>
      <c r="D110" s="439" t="s">
        <v>80</v>
      </c>
      <c r="E110" s="114" t="s">
        <v>1253</v>
      </c>
      <c r="F110" s="114" t="s">
        <v>1231</v>
      </c>
      <c r="G110" s="114" t="s">
        <v>1286</v>
      </c>
      <c r="H110" s="441">
        <v>100541707.5747</v>
      </c>
      <c r="I110" s="442">
        <v>735.54084658355214</v>
      </c>
      <c r="J110" s="443">
        <v>7.2663750503285662E-3</v>
      </c>
      <c r="K110" s="443">
        <v>-9.1587461637792078E-3</v>
      </c>
      <c r="L110" s="443">
        <v>-9.1587461637792078E-3</v>
      </c>
      <c r="M110" s="296"/>
      <c r="N110" s="296"/>
      <c r="O110" s="296"/>
      <c r="P110" s="167"/>
      <c r="Q110" s="199"/>
      <c r="R110" s="77"/>
      <c r="S110" s="77"/>
    </row>
    <row r="111" spans="1:19" s="267" customFormat="1" ht="12.75" customHeight="1">
      <c r="A111" s="113" t="s">
        <v>1413</v>
      </c>
      <c r="B111" s="194">
        <v>35313366580</v>
      </c>
      <c r="C111" s="439" t="s">
        <v>1414</v>
      </c>
      <c r="D111" s="439" t="s">
        <v>80</v>
      </c>
      <c r="E111" s="114" t="s">
        <v>1243</v>
      </c>
      <c r="F111" s="114" t="s">
        <v>1415</v>
      </c>
      <c r="G111" s="114" t="s">
        <v>1236</v>
      </c>
      <c r="H111" s="441">
        <v>170641494.55559999</v>
      </c>
      <c r="I111" s="442">
        <v>1143.3741</v>
      </c>
      <c r="J111" s="443">
        <v>7.0390203719327804E-2</v>
      </c>
      <c r="K111" s="443">
        <v>-7.5674942496828379E-6</v>
      </c>
      <c r="L111" s="443">
        <v>-7.5674942496828379E-6</v>
      </c>
      <c r="M111" s="296"/>
      <c r="N111" s="296"/>
      <c r="O111" s="296"/>
      <c r="P111" s="167"/>
      <c r="Q111" s="199"/>
      <c r="R111" s="77"/>
      <c r="S111" s="77"/>
    </row>
    <row r="112" spans="1:19" s="267" customFormat="1" ht="12.75" customHeight="1">
      <c r="A112" s="113" t="s">
        <v>1231</v>
      </c>
      <c r="B112" s="194" t="s">
        <v>1231</v>
      </c>
      <c r="C112" s="439" t="s">
        <v>1231</v>
      </c>
      <c r="D112" s="439" t="s">
        <v>1231</v>
      </c>
      <c r="E112" s="114" t="s">
        <v>1231</v>
      </c>
      <c r="F112" s="114" t="s">
        <v>1416</v>
      </c>
      <c r="G112" s="114" t="s">
        <v>1236</v>
      </c>
      <c r="H112" s="441">
        <v>875872798.74360001</v>
      </c>
      <c r="I112" s="442">
        <v>1143.3741</v>
      </c>
      <c r="J112" s="443">
        <v>0.15334253620781202</v>
      </c>
      <c r="K112" s="443">
        <v>-7.5674942496828379E-6</v>
      </c>
      <c r="L112" s="443">
        <v>-7.5674942496828379E-6</v>
      </c>
      <c r="M112" s="296"/>
      <c r="N112" s="296"/>
      <c r="O112" s="296"/>
      <c r="P112" s="167"/>
      <c r="Q112" s="199"/>
      <c r="R112" s="77"/>
      <c r="S112" s="77"/>
    </row>
    <row r="113" spans="1:19" s="267" customFormat="1" ht="12.75" customHeight="1">
      <c r="A113" s="113" t="s">
        <v>1417</v>
      </c>
      <c r="B113" s="194">
        <v>41002460007</v>
      </c>
      <c r="C113" s="439" t="s">
        <v>1418</v>
      </c>
      <c r="D113" s="439" t="s">
        <v>80</v>
      </c>
      <c r="E113" s="114" t="s">
        <v>1235</v>
      </c>
      <c r="F113" s="114" t="s">
        <v>1231</v>
      </c>
      <c r="G113" s="114" t="s">
        <v>1236</v>
      </c>
      <c r="H113" s="441">
        <v>335387355.76679999</v>
      </c>
      <c r="I113" s="442">
        <v>1266.6425784771347</v>
      </c>
      <c r="J113" s="443">
        <v>-5.2995931552787146E-2</v>
      </c>
      <c r="K113" s="443">
        <v>-8.8369900279552271E-2</v>
      </c>
      <c r="L113" s="443">
        <v>-8.8369900279552271E-2</v>
      </c>
      <c r="M113" s="296"/>
      <c r="N113" s="296"/>
      <c r="O113" s="296"/>
      <c r="P113" s="167"/>
      <c r="Q113" s="199"/>
      <c r="R113" s="77"/>
      <c r="S113" s="77"/>
    </row>
    <row r="114" spans="1:19" s="267" customFormat="1" ht="12.75" customHeight="1">
      <c r="A114" s="113" t="s">
        <v>1419</v>
      </c>
      <c r="B114" s="194">
        <v>58320210450</v>
      </c>
      <c r="C114" s="439" t="s">
        <v>1420</v>
      </c>
      <c r="D114" s="439" t="s">
        <v>80</v>
      </c>
      <c r="E114" s="114" t="s">
        <v>1253</v>
      </c>
      <c r="F114" s="114" t="s">
        <v>1231</v>
      </c>
      <c r="G114" s="114" t="s">
        <v>1236</v>
      </c>
      <c r="H114" s="441">
        <v>26776971.7995</v>
      </c>
      <c r="I114" s="442">
        <v>961.22714612924881</v>
      </c>
      <c r="J114" s="443">
        <v>-1.100203551630996E-2</v>
      </c>
      <c r="K114" s="443">
        <v>-2.754655857747923E-2</v>
      </c>
      <c r="L114" s="443">
        <v>-2.754655857747923E-2</v>
      </c>
      <c r="M114" s="296"/>
      <c r="N114" s="296"/>
      <c r="O114" s="296"/>
      <c r="P114" s="167"/>
      <c r="Q114" s="199"/>
      <c r="R114" s="77"/>
      <c r="S114" s="77"/>
    </row>
    <row r="115" spans="1:19" s="267" customFormat="1" ht="12.75" customHeight="1">
      <c r="A115" s="113" t="s">
        <v>1421</v>
      </c>
      <c r="B115" s="194">
        <v>31982273976</v>
      </c>
      <c r="C115" s="439" t="s">
        <v>1422</v>
      </c>
      <c r="D115" s="439" t="s">
        <v>80</v>
      </c>
      <c r="E115" s="114" t="s">
        <v>1253</v>
      </c>
      <c r="F115" s="114" t="s">
        <v>1231</v>
      </c>
      <c r="G115" s="114" t="s">
        <v>1236</v>
      </c>
      <c r="H115" s="441">
        <v>27674691.318399999</v>
      </c>
      <c r="I115" s="442">
        <v>1023.2608974387676</v>
      </c>
      <c r="J115" s="443">
        <v>-3.3656348352034682E-3</v>
      </c>
      <c r="K115" s="443">
        <v>-3.4025876007663824E-2</v>
      </c>
      <c r="L115" s="443">
        <v>-3.4025876007663824E-2</v>
      </c>
      <c r="M115" s="296"/>
      <c r="N115" s="296"/>
      <c r="O115" s="296"/>
      <c r="P115" s="167"/>
      <c r="Q115" s="199"/>
      <c r="R115" s="77"/>
      <c r="S115" s="77"/>
    </row>
    <row r="116" spans="1:19" s="267" customFormat="1" ht="12.75" customHeight="1">
      <c r="A116" s="113" t="s">
        <v>1423</v>
      </c>
      <c r="B116" s="194" t="s">
        <v>1424</v>
      </c>
      <c r="C116" s="439" t="s">
        <v>1425</v>
      </c>
      <c r="D116" s="439" t="s">
        <v>80</v>
      </c>
      <c r="E116" s="114" t="s">
        <v>1253</v>
      </c>
      <c r="F116" s="114" t="s">
        <v>1231</v>
      </c>
      <c r="G116" s="114" t="s">
        <v>1236</v>
      </c>
      <c r="H116" s="441">
        <v>19967640.648499999</v>
      </c>
      <c r="I116" s="442">
        <v>1065.5687700005531</v>
      </c>
      <c r="J116" s="443">
        <v>2.5637220908123926E-2</v>
      </c>
      <c r="K116" s="443">
        <v>-3.9803164418942605E-2</v>
      </c>
      <c r="L116" s="443">
        <v>-3.9803164418942605E-2</v>
      </c>
      <c r="M116" s="296"/>
      <c r="N116" s="296"/>
      <c r="O116" s="296"/>
      <c r="P116" s="167"/>
      <c r="Q116" s="199"/>
      <c r="R116" s="77"/>
      <c r="S116" s="77"/>
    </row>
    <row r="117" spans="1:19" s="267" customFormat="1" ht="12.75" customHeight="1">
      <c r="A117" s="113" t="s">
        <v>1426</v>
      </c>
      <c r="B117" s="194">
        <v>40820433166</v>
      </c>
      <c r="C117" s="439" t="s">
        <v>1427</v>
      </c>
      <c r="D117" s="439" t="s">
        <v>80</v>
      </c>
      <c r="E117" s="114" t="s">
        <v>1253</v>
      </c>
      <c r="F117" s="114" t="s">
        <v>1231</v>
      </c>
      <c r="G117" s="114" t="s">
        <v>1236</v>
      </c>
      <c r="H117" s="441">
        <v>12321625.369200001</v>
      </c>
      <c r="I117" s="442">
        <v>1068.3758224801709</v>
      </c>
      <c r="J117" s="443">
        <v>-1.0859486084318748E-2</v>
      </c>
      <c r="K117" s="443">
        <v>-4.1334892772726284E-2</v>
      </c>
      <c r="L117" s="443">
        <v>-4.1334892772726284E-2</v>
      </c>
      <c r="M117" s="296"/>
      <c r="N117" s="296"/>
      <c r="O117" s="296"/>
      <c r="P117" s="167"/>
      <c r="Q117" s="199"/>
      <c r="R117" s="77"/>
      <c r="S117" s="77"/>
    </row>
    <row r="118" spans="1:19" s="267" customFormat="1" ht="12.75" customHeight="1">
      <c r="A118" s="113" t="s">
        <v>1428</v>
      </c>
      <c r="B118" s="194" t="s">
        <v>1429</v>
      </c>
      <c r="C118" s="439" t="s">
        <v>1430</v>
      </c>
      <c r="D118" s="439" t="s">
        <v>80</v>
      </c>
      <c r="E118" s="114" t="s">
        <v>1243</v>
      </c>
      <c r="F118" s="114" t="s">
        <v>1231</v>
      </c>
      <c r="G118" s="114" t="s">
        <v>1236</v>
      </c>
      <c r="H118" s="441">
        <v>177848791.92410001</v>
      </c>
      <c r="I118" s="442">
        <v>795.84620465918204</v>
      </c>
      <c r="J118" s="443">
        <v>3.3174941017277915E-2</v>
      </c>
      <c r="K118" s="443">
        <v>-7.9492313729755404E-3</v>
      </c>
      <c r="L118" s="443">
        <v>-7.9492313729755404E-3</v>
      </c>
      <c r="M118" s="296"/>
      <c r="N118" s="296"/>
      <c r="O118" s="296"/>
      <c r="P118" s="167"/>
      <c r="Q118" s="199"/>
      <c r="R118" s="77"/>
      <c r="S118" s="77"/>
    </row>
    <row r="119" spans="1:19" s="267" customFormat="1" ht="12.75" customHeight="1">
      <c r="A119" s="113" t="s">
        <v>1431</v>
      </c>
      <c r="B119" s="194">
        <v>84643903663</v>
      </c>
      <c r="C119" s="439" t="s">
        <v>1432</v>
      </c>
      <c r="D119" s="439" t="s">
        <v>80</v>
      </c>
      <c r="E119" s="114" t="s">
        <v>1239</v>
      </c>
      <c r="F119" s="114" t="s">
        <v>1231</v>
      </c>
      <c r="G119" s="114" t="s">
        <v>1236</v>
      </c>
      <c r="H119" s="441">
        <v>361500359.05519998</v>
      </c>
      <c r="I119" s="442">
        <v>1406.4094179256053</v>
      </c>
      <c r="J119" s="443">
        <v>-3.3746700270227858E-2</v>
      </c>
      <c r="K119" s="443">
        <v>-1.9381826206500863E-2</v>
      </c>
      <c r="L119" s="443">
        <v>-1.9381826206500863E-2</v>
      </c>
      <c r="M119" s="296"/>
      <c r="N119" s="296"/>
      <c r="O119" s="296"/>
      <c r="P119" s="167"/>
      <c r="Q119" s="199"/>
      <c r="R119" s="77"/>
      <c r="S119" s="77"/>
    </row>
    <row r="120" spans="1:19" s="267" customFormat="1" ht="12.75" customHeight="1">
      <c r="A120" s="113" t="s">
        <v>1433</v>
      </c>
      <c r="B120" s="194" t="s">
        <v>1434</v>
      </c>
      <c r="C120" s="439" t="s">
        <v>1435</v>
      </c>
      <c r="D120" s="439" t="s">
        <v>80</v>
      </c>
      <c r="E120" s="114" t="s">
        <v>1253</v>
      </c>
      <c r="F120" s="114" t="s">
        <v>1231</v>
      </c>
      <c r="G120" s="114" t="s">
        <v>1236</v>
      </c>
      <c r="H120" s="441">
        <v>62510555.782300003</v>
      </c>
      <c r="I120" s="442">
        <v>877.32442583560112</v>
      </c>
      <c r="J120" s="443">
        <v>5.4681172060761618E-2</v>
      </c>
      <c r="K120" s="443">
        <v>-1.6384538840935048E-2</v>
      </c>
      <c r="L120" s="443">
        <v>-1.6384538840935048E-2</v>
      </c>
      <c r="M120" s="296"/>
      <c r="N120" s="296"/>
      <c r="O120" s="296"/>
      <c r="P120" s="167"/>
      <c r="Q120" s="199"/>
      <c r="R120" s="77"/>
      <c r="S120" s="77"/>
    </row>
    <row r="121" spans="1:19" s="267" customFormat="1" ht="12.75" customHeight="1">
      <c r="A121" s="113" t="s">
        <v>1436</v>
      </c>
      <c r="B121" s="194" t="s">
        <v>1437</v>
      </c>
      <c r="C121" s="439" t="s">
        <v>1438</v>
      </c>
      <c r="D121" s="439" t="s">
        <v>80</v>
      </c>
      <c r="E121" s="114" t="s">
        <v>1253</v>
      </c>
      <c r="F121" s="114" t="s">
        <v>1231</v>
      </c>
      <c r="G121" s="114" t="s">
        <v>1236</v>
      </c>
      <c r="H121" s="441">
        <v>297186270.9404</v>
      </c>
      <c r="I121" s="442">
        <v>819.39112454538133</v>
      </c>
      <c r="J121" s="443">
        <v>-0.10894260092090946</v>
      </c>
      <c r="K121" s="443">
        <v>-3.7884852096242705E-2</v>
      </c>
      <c r="L121" s="443">
        <v>-3.7884852096242705E-2</v>
      </c>
      <c r="M121" s="296"/>
      <c r="N121" s="296"/>
      <c r="O121" s="296"/>
      <c r="P121" s="167"/>
      <c r="Q121" s="199"/>
      <c r="R121" s="77"/>
      <c r="S121" s="77"/>
    </row>
    <row r="122" spans="1:19" s="267" customFormat="1" ht="12.75" customHeight="1">
      <c r="A122" s="113" t="s">
        <v>1439</v>
      </c>
      <c r="B122" s="194">
        <v>56062339448</v>
      </c>
      <c r="C122" s="439" t="s">
        <v>1440</v>
      </c>
      <c r="D122" s="439" t="s">
        <v>80</v>
      </c>
      <c r="E122" s="114" t="s">
        <v>1243</v>
      </c>
      <c r="F122" s="114" t="s">
        <v>1231</v>
      </c>
      <c r="G122" s="114" t="s">
        <v>1240</v>
      </c>
      <c r="H122" s="441">
        <v>2132300542.323</v>
      </c>
      <c r="I122" s="442">
        <v>176.78657027906465</v>
      </c>
      <c r="J122" s="443">
        <v>2.6002682789402209E-2</v>
      </c>
      <c r="K122" s="443">
        <v>-1.8056751554307304E-5</v>
      </c>
      <c r="L122" s="443">
        <v>-1.8056751554307304E-5</v>
      </c>
      <c r="M122" s="296"/>
      <c r="N122" s="296"/>
      <c r="O122" s="296"/>
      <c r="P122" s="167"/>
      <c r="Q122" s="199"/>
      <c r="R122" s="77"/>
      <c r="S122" s="77"/>
    </row>
    <row r="123" spans="1:19" s="267" customFormat="1" ht="12.75" customHeight="1">
      <c r="A123" s="113" t="s">
        <v>1441</v>
      </c>
      <c r="B123" s="194">
        <v>53751385334</v>
      </c>
      <c r="C123" s="439" t="s">
        <v>1442</v>
      </c>
      <c r="D123" s="439" t="s">
        <v>80</v>
      </c>
      <c r="E123" s="114" t="s">
        <v>1253</v>
      </c>
      <c r="F123" s="114" t="s">
        <v>1231</v>
      </c>
      <c r="G123" s="114" t="s">
        <v>1236</v>
      </c>
      <c r="H123" s="441">
        <v>49663540.157399997</v>
      </c>
      <c r="I123" s="442">
        <v>806.09714381818549</v>
      </c>
      <c r="J123" s="443">
        <v>-3.5990023506558E-3</v>
      </c>
      <c r="K123" s="443">
        <v>-6.4739748028741495E-4</v>
      </c>
      <c r="L123" s="443">
        <v>-6.4739748028741495E-4</v>
      </c>
      <c r="M123" s="296"/>
      <c r="N123" s="296"/>
      <c r="O123" s="296"/>
      <c r="P123" s="167"/>
      <c r="Q123" s="199"/>
      <c r="R123" s="77"/>
      <c r="S123" s="77"/>
    </row>
    <row r="124" spans="1:19" s="267" customFormat="1" ht="12.75" customHeight="1">
      <c r="A124" s="113" t="s">
        <v>1443</v>
      </c>
      <c r="B124" s="194">
        <v>88183360964</v>
      </c>
      <c r="C124" s="439" t="s">
        <v>1444</v>
      </c>
      <c r="D124" s="439" t="s">
        <v>80</v>
      </c>
      <c r="E124" s="114" t="s">
        <v>1235</v>
      </c>
      <c r="F124" s="114" t="s">
        <v>1231</v>
      </c>
      <c r="G124" s="114" t="s">
        <v>1286</v>
      </c>
      <c r="H124" s="441">
        <v>244086185.74290001</v>
      </c>
      <c r="I124" s="442">
        <v>2088.6569674395614</v>
      </c>
      <c r="J124" s="443">
        <v>-6.9316805072571319E-2</v>
      </c>
      <c r="K124" s="443">
        <v>-5.5395085500782426E-2</v>
      </c>
      <c r="L124" s="443">
        <v>-5.5395085500782426E-2</v>
      </c>
      <c r="M124" s="296"/>
      <c r="N124" s="296"/>
      <c r="O124" s="296"/>
      <c r="P124" s="167"/>
      <c r="Q124" s="199"/>
      <c r="R124" s="77"/>
      <c r="S124" s="77"/>
    </row>
    <row r="125" spans="1:19" ht="18.75" customHeight="1">
      <c r="A125" s="584" t="s">
        <v>420</v>
      </c>
      <c r="B125" s="585"/>
      <c r="C125" s="585"/>
      <c r="D125" s="585"/>
      <c r="E125" s="586"/>
      <c r="F125" s="586"/>
      <c r="G125" s="586"/>
      <c r="H125" s="587">
        <f>SUM(H11:H124)</f>
        <v>21086251292.431793</v>
      </c>
      <c r="I125" s="587"/>
      <c r="J125" s="588">
        <v>-1.9806876043461874E-2</v>
      </c>
      <c r="K125" s="588"/>
      <c r="L125" s="588"/>
      <c r="M125" s="296"/>
      <c r="N125" s="296"/>
      <c r="O125" s="296"/>
      <c r="P125" s="167"/>
    </row>
    <row r="126" spans="1:19" ht="12.75" customHeight="1">
      <c r="A126" s="22" t="s">
        <v>318</v>
      </c>
      <c r="M126" s="167"/>
      <c r="N126" s="167"/>
      <c r="O126" s="167"/>
      <c r="P126" s="167"/>
    </row>
    <row r="127" spans="1:19" s="267" customFormat="1" ht="12.75" customHeight="1">
      <c r="A127" s="22"/>
      <c r="F127" s="228" t="s">
        <v>471</v>
      </c>
      <c r="G127" s="228"/>
      <c r="M127" s="167"/>
      <c r="N127" s="167"/>
      <c r="O127" s="167"/>
      <c r="P127" s="167"/>
    </row>
    <row r="128" spans="1:19" ht="12.75" customHeight="1">
      <c r="A128" s="46" t="s">
        <v>425</v>
      </c>
      <c r="C128" s="227"/>
      <c r="F128" s="228" t="s">
        <v>472</v>
      </c>
      <c r="G128" s="228"/>
      <c r="M128" s="167"/>
      <c r="N128" s="167"/>
      <c r="O128" s="167"/>
      <c r="P128" s="167"/>
    </row>
    <row r="129" spans="1:16" ht="12.75" customHeight="1">
      <c r="A129" s="47" t="s">
        <v>473</v>
      </c>
      <c r="F129" s="228"/>
      <c r="G129" s="228"/>
      <c r="M129" s="167"/>
      <c r="N129" s="167"/>
      <c r="O129" s="167"/>
      <c r="P129" s="167"/>
    </row>
    <row r="130" spans="1:16" ht="12.75" customHeight="1">
      <c r="A130" s="34" t="s">
        <v>111</v>
      </c>
      <c r="M130" s="167"/>
      <c r="N130" s="167"/>
      <c r="O130" s="167"/>
      <c r="P130" s="167"/>
    </row>
    <row r="131" spans="1:16" ht="12.75" customHeight="1">
      <c r="A131" s="543" t="s">
        <v>112</v>
      </c>
      <c r="H131" s="135"/>
    </row>
    <row r="132" spans="1:16" ht="12.75" customHeight="1">
      <c r="A132" s="543" t="s">
        <v>474</v>
      </c>
      <c r="H132" s="77"/>
    </row>
    <row r="133" spans="1:16" ht="12.75" customHeight="1">
      <c r="A133" s="34" t="s">
        <v>1217</v>
      </c>
    </row>
    <row r="134" spans="1:16" ht="12.75" customHeight="1">
      <c r="A134" s="33" t="s">
        <v>1472</v>
      </c>
      <c r="B134" s="49"/>
      <c r="C134" s="49"/>
      <c r="D134" s="49"/>
      <c r="E134" s="49"/>
      <c r="F134" s="49"/>
      <c r="G134" s="49"/>
      <c r="H134" s="49"/>
      <c r="I134" s="49"/>
      <c r="J134" s="49"/>
    </row>
    <row r="135" spans="1:16" s="267" customFormat="1" ht="12.75" customHeight="1">
      <c r="A135" s="1027"/>
      <c r="B135" s="49"/>
      <c r="C135" s="49"/>
      <c r="D135" s="49"/>
      <c r="E135" s="49"/>
      <c r="F135" s="49"/>
      <c r="G135" s="49"/>
      <c r="H135" s="49"/>
      <c r="I135" s="49"/>
      <c r="J135" s="49"/>
    </row>
    <row r="136" spans="1:16" s="267" customFormat="1">
      <c r="A136" s="57"/>
      <c r="B136" s="49"/>
      <c r="C136" s="49"/>
      <c r="D136" s="49"/>
      <c r="E136" s="49"/>
      <c r="F136" s="49"/>
      <c r="G136" s="49"/>
      <c r="H136" s="49"/>
      <c r="I136" s="49"/>
      <c r="J136" s="49"/>
      <c r="K136" s="49"/>
      <c r="L136" s="49"/>
    </row>
    <row r="137" spans="1:16" s="267" customFormat="1">
      <c r="A137" s="623" t="s">
        <v>414</v>
      </c>
      <c r="B137" s="624"/>
      <c r="C137" s="624"/>
      <c r="D137" s="607"/>
      <c r="E137" s="1025"/>
      <c r="F137" s="1025"/>
      <c r="G137" s="1025"/>
      <c r="H137" s="1025"/>
      <c r="I137" s="1025"/>
      <c r="J137" s="1025"/>
      <c r="K137" s="1025"/>
      <c r="L137" s="1025"/>
    </row>
    <row r="138" spans="1:16" s="267" customFormat="1">
      <c r="A138" s="607" t="s">
        <v>181</v>
      </c>
      <c r="B138" s="607"/>
      <c r="C138" s="607"/>
      <c r="D138" s="607"/>
      <c r="E138" s="50"/>
      <c r="F138" s="50"/>
      <c r="G138" s="50"/>
      <c r="H138" s="50"/>
      <c r="I138" s="50"/>
      <c r="J138" s="50"/>
    </row>
    <row r="139" spans="1:16" ht="12.75" customHeight="1">
      <c r="A139" s="607" t="s">
        <v>240</v>
      </c>
      <c r="B139" s="607"/>
      <c r="C139" s="607"/>
      <c r="D139" s="607"/>
    </row>
    <row r="140" spans="1:16" ht="12.75" customHeight="1">
      <c r="A140" s="628" t="s">
        <v>83</v>
      </c>
    </row>
    <row r="141" spans="1:16" ht="12.75" customHeight="1"/>
    <row r="142" spans="1:16" ht="12.75" customHeight="1">
      <c r="L142" s="35" t="s">
        <v>1138</v>
      </c>
    </row>
    <row r="143" spans="1:16" ht="12.75" customHeight="1"/>
    <row r="144" spans="1:16" ht="12.75" customHeight="1"/>
    <row r="145" spans="1:11" ht="12.75" customHeight="1"/>
    <row r="146" spans="1:11">
      <c r="A146" s="54"/>
      <c r="B146" s="54"/>
      <c r="C146" s="54"/>
      <c r="D146" s="54"/>
      <c r="E146" s="54"/>
      <c r="F146" s="54"/>
      <c r="G146" s="54"/>
      <c r="H146" s="54"/>
      <c r="I146" s="54"/>
      <c r="J146" s="54"/>
      <c r="K146" s="54"/>
    </row>
    <row r="147" spans="1:11" ht="12.75" customHeight="1"/>
    <row r="148" spans="1:11" ht="12.75" customHeight="1">
      <c r="A148" s="34"/>
    </row>
    <row r="149" spans="1:11" ht="12.75" customHeight="1">
      <c r="A149" s="54"/>
    </row>
    <row r="150" spans="1:11" ht="12.75" customHeight="1">
      <c r="A150" s="34"/>
    </row>
    <row r="151" spans="1:11" ht="12.75" customHeight="1">
      <c r="A151" s="34"/>
    </row>
    <row r="152" spans="1:11" ht="12.75" customHeight="1">
      <c r="A152" s="54"/>
    </row>
    <row r="153" spans="1:11" ht="12.75" customHeight="1"/>
    <row r="154" spans="1:11" ht="12.75" customHeight="1">
      <c r="A154" s="34"/>
    </row>
    <row r="155" spans="1:11" ht="12.75" customHeight="1">
      <c r="A155" s="54"/>
    </row>
    <row r="156" spans="1:11" ht="12.75" customHeight="1">
      <c r="A156" s="57"/>
    </row>
    <row r="157" spans="1:11" ht="12.75" customHeight="1">
      <c r="A157" s="34"/>
    </row>
    <row r="158" spans="1:11" ht="12.75" customHeight="1">
      <c r="A158" s="54"/>
    </row>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3">
    <mergeCell ref="K8:L8"/>
    <mergeCell ref="H6:I6"/>
    <mergeCell ref="H7:I7"/>
  </mergeCells>
  <hyperlinks>
    <hyperlink ref="A140" location="'2 Sadržaj'!A1" display="Sadržaj / Contents"/>
  </hyperlinks>
  <pageMargins left="0.7" right="0.7" top="0.75" bottom="0.75" header="0.3" footer="0.3"/>
  <pageSetup paperSize="9" scale="38" orientation="portrait" r:id="rId1"/>
  <ignoredErrors>
    <ignoredError sqref="B17:B73 B76:B124"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716</v>
      </c>
      <c r="M1" s="140" t="str">
        <f>Naslovnica!A20</f>
        <v>Siječanj 2022.</v>
      </c>
    </row>
    <row r="2" spans="1:13" ht="12.75" customHeight="1">
      <c r="A2" s="548" t="s">
        <v>717</v>
      </c>
      <c r="M2" s="542" t="str">
        <f>Naslovnica!A24</f>
        <v>January 2022</v>
      </c>
    </row>
    <row r="3" spans="1:13" ht="12.75" customHeight="1">
      <c r="A3" s="11"/>
      <c r="M3" s="12"/>
    </row>
    <row r="4" spans="1:13" ht="12.75" customHeight="1">
      <c r="A4" s="64"/>
      <c r="B4" s="64"/>
      <c r="C4" s="64"/>
      <c r="D4" s="64"/>
      <c r="E4" s="64"/>
      <c r="F4" s="64"/>
      <c r="G4" s="64"/>
      <c r="H4" s="64"/>
      <c r="I4" s="64"/>
      <c r="J4" s="64"/>
      <c r="K4" s="64"/>
      <c r="L4" s="64"/>
      <c r="M4" s="14" t="s">
        <v>438</v>
      </c>
    </row>
    <row r="5" spans="1:13" ht="25.5" customHeight="1">
      <c r="A5" s="1159" t="s">
        <v>431</v>
      </c>
      <c r="B5" s="1160" t="s">
        <v>432</v>
      </c>
      <c r="C5" s="1161"/>
      <c r="D5" s="1156" t="s">
        <v>433</v>
      </c>
      <c r="E5" s="1157"/>
      <c r="F5" s="1156" t="s">
        <v>434</v>
      </c>
      <c r="G5" s="1157"/>
      <c r="H5" s="1156" t="s">
        <v>435</v>
      </c>
      <c r="I5" s="1157"/>
      <c r="J5" s="1156" t="s">
        <v>436</v>
      </c>
      <c r="K5" s="1157"/>
      <c r="L5" s="1156" t="s">
        <v>437</v>
      </c>
      <c r="M5" s="1157"/>
    </row>
    <row r="6" spans="1:13" ht="12.75" customHeight="1">
      <c r="A6" s="1159"/>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59"/>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1194</v>
      </c>
      <c r="B8" s="1016">
        <v>229986.0171</v>
      </c>
      <c r="C8" s="1017">
        <v>9.4530664234719564E-2</v>
      </c>
      <c r="D8" s="1016">
        <v>241690.91211999999</v>
      </c>
      <c r="E8" s="1017">
        <v>0.16613591853981202</v>
      </c>
      <c r="F8" s="1016">
        <v>21225.12903</v>
      </c>
      <c r="G8" s="1017">
        <v>5.067077215438294E-2</v>
      </c>
      <c r="H8" s="1016">
        <v>2633170.2052800003</v>
      </c>
      <c r="I8" s="1017">
        <v>0.17938183833021895</v>
      </c>
      <c r="J8" s="1016">
        <v>335772.92038999998</v>
      </c>
      <c r="K8" s="1017">
        <v>0.15985151594145267</v>
      </c>
      <c r="L8" s="1016">
        <v>3461845.1839200002</v>
      </c>
      <c r="M8" s="1017">
        <v>0.16417546845581793</v>
      </c>
    </row>
    <row r="9" spans="1:13" ht="21.75">
      <c r="A9" s="131" t="s">
        <v>1195</v>
      </c>
      <c r="B9" s="1016">
        <v>3407.5877099999998</v>
      </c>
      <c r="C9" s="1017">
        <v>1.4006135404497464E-3</v>
      </c>
      <c r="D9" s="1016">
        <v>12445.63169</v>
      </c>
      <c r="E9" s="1017">
        <v>8.5550028939430818E-3</v>
      </c>
      <c r="F9" s="1016">
        <v>120.67405000000001</v>
      </c>
      <c r="G9" s="1017">
        <v>2.8808528249011143E-4</v>
      </c>
      <c r="H9" s="1016">
        <v>40235.227989999999</v>
      </c>
      <c r="I9" s="1017">
        <v>2.7409808708944452E-3</v>
      </c>
      <c r="J9" s="1016">
        <v>22146.76323</v>
      </c>
      <c r="K9" s="1017">
        <v>1.0543416280860262E-2</v>
      </c>
      <c r="L9" s="1016">
        <v>78355.884669999999</v>
      </c>
      <c r="M9" s="1017">
        <v>3.7159703535328777E-3</v>
      </c>
    </row>
    <row r="10" spans="1:13" ht="21.75">
      <c r="A10" s="131" t="s">
        <v>1196</v>
      </c>
      <c r="B10" s="1016">
        <v>2220637.1604899997</v>
      </c>
      <c r="C10" s="1017">
        <v>0.91274377656684602</v>
      </c>
      <c r="D10" s="1016">
        <v>1250154.81559</v>
      </c>
      <c r="E10" s="1017">
        <v>0.85934393140066723</v>
      </c>
      <c r="F10" s="1016">
        <v>403315.03427999996</v>
      </c>
      <c r="G10" s="1017">
        <v>0.96283439217514255</v>
      </c>
      <c r="H10" s="1016">
        <v>12457540.47917</v>
      </c>
      <c r="I10" s="1017">
        <v>0.84865631083996229</v>
      </c>
      <c r="J10" s="1016">
        <v>1805204.0137299998</v>
      </c>
      <c r="K10" s="1017">
        <v>0.85940402175127117</v>
      </c>
      <c r="L10" s="1016">
        <v>18136851.503259998</v>
      </c>
      <c r="M10" s="1017">
        <v>0.86012687849016356</v>
      </c>
    </row>
    <row r="11" spans="1:13" ht="21.75" customHeight="1">
      <c r="A11" s="131" t="s">
        <v>1197</v>
      </c>
      <c r="B11" s="896">
        <v>651892.41264</v>
      </c>
      <c r="C11" s="897">
        <v>0.26794595407788857</v>
      </c>
      <c r="D11" s="896">
        <v>386463.43142000004</v>
      </c>
      <c r="E11" s="897">
        <v>0.26565110205356512</v>
      </c>
      <c r="F11" s="896">
        <v>0</v>
      </c>
      <c r="G11" s="897">
        <v>0</v>
      </c>
      <c r="H11" s="896">
        <v>9146330.1898699999</v>
      </c>
      <c r="I11" s="897">
        <v>0.62308373387492344</v>
      </c>
      <c r="J11" s="896">
        <v>737417.50901999988</v>
      </c>
      <c r="K11" s="897">
        <v>0.35106257693950549</v>
      </c>
      <c r="L11" s="896">
        <v>10922103.542950001</v>
      </c>
      <c r="M11" s="897">
        <v>0.51797274875715604</v>
      </c>
    </row>
    <row r="12" spans="1:13" ht="18" customHeight="1">
      <c r="A12" s="80" t="s">
        <v>1198</v>
      </c>
      <c r="B12" s="896">
        <v>612757.63352999999</v>
      </c>
      <c r="C12" s="897">
        <v>0.25186046892276814</v>
      </c>
      <c r="D12" s="896">
        <v>68764.743889999998</v>
      </c>
      <c r="E12" s="897">
        <v>4.7268198001784584E-2</v>
      </c>
      <c r="F12" s="896">
        <v>0</v>
      </c>
      <c r="G12" s="897">
        <v>0</v>
      </c>
      <c r="H12" s="896">
        <v>0</v>
      </c>
      <c r="I12" s="897">
        <v>0</v>
      </c>
      <c r="J12" s="896">
        <v>1447.0451</v>
      </c>
      <c r="K12" s="897">
        <v>6.888951991780095E-4</v>
      </c>
      <c r="L12" s="896">
        <v>682969.42252000002</v>
      </c>
      <c r="M12" s="897">
        <v>3.2389323879658392E-2</v>
      </c>
    </row>
    <row r="13" spans="1:13" ht="18" customHeight="1">
      <c r="A13" s="80" t="s">
        <v>1199</v>
      </c>
      <c r="B13" s="896">
        <v>4117.9909100000004</v>
      </c>
      <c r="C13" s="897">
        <v>1.6926090592089189E-3</v>
      </c>
      <c r="D13" s="896">
        <v>252170.75130999999</v>
      </c>
      <c r="E13" s="897">
        <v>0.17333965530719087</v>
      </c>
      <c r="F13" s="896">
        <v>0</v>
      </c>
      <c r="G13" s="897">
        <v>0</v>
      </c>
      <c r="H13" s="896">
        <v>7117362.7432599999</v>
      </c>
      <c r="I13" s="897">
        <v>0.48486254720219552</v>
      </c>
      <c r="J13" s="896">
        <v>536766.52469999995</v>
      </c>
      <c r="K13" s="897">
        <v>0.25553860204170165</v>
      </c>
      <c r="L13" s="896">
        <v>7910418.0101800002</v>
      </c>
      <c r="M13" s="897">
        <v>0.37514577154835943</v>
      </c>
    </row>
    <row r="14" spans="1:13" ht="18" customHeight="1">
      <c r="A14" s="80" t="s">
        <v>1200</v>
      </c>
      <c r="B14" s="896">
        <v>0</v>
      </c>
      <c r="C14" s="897">
        <v>0</v>
      </c>
      <c r="D14" s="896">
        <v>125.89617</v>
      </c>
      <c r="E14" s="897">
        <v>8.6539769576481038E-5</v>
      </c>
      <c r="F14" s="896">
        <v>0</v>
      </c>
      <c r="G14" s="897">
        <v>0</v>
      </c>
      <c r="H14" s="896">
        <v>1746.511</v>
      </c>
      <c r="I14" s="897">
        <v>1.1897915038524251E-4</v>
      </c>
      <c r="J14" s="896">
        <v>0</v>
      </c>
      <c r="K14" s="897">
        <v>0</v>
      </c>
      <c r="L14" s="896">
        <v>1872.40717</v>
      </c>
      <c r="M14" s="897">
        <v>8.8797536557280686E-5</v>
      </c>
    </row>
    <row r="15" spans="1:13" ht="22.5">
      <c r="A15" s="80" t="s">
        <v>1201</v>
      </c>
      <c r="B15" s="896">
        <v>2073.7509500000001</v>
      </c>
      <c r="C15" s="897">
        <v>8.5236944938110639E-4</v>
      </c>
      <c r="D15" s="896">
        <v>22899.63406</v>
      </c>
      <c r="E15" s="897">
        <v>1.5740979689359391E-2</v>
      </c>
      <c r="F15" s="896">
        <v>0</v>
      </c>
      <c r="G15" s="897">
        <v>0</v>
      </c>
      <c r="H15" s="896">
        <v>350226.98261000001</v>
      </c>
      <c r="I15" s="897">
        <v>2.3858829880215416E-2</v>
      </c>
      <c r="J15" s="896">
        <v>4245.6849699999993</v>
      </c>
      <c r="K15" s="897">
        <v>2.0212445300116979E-3</v>
      </c>
      <c r="L15" s="896">
        <v>379446.05259000004</v>
      </c>
      <c r="M15" s="897">
        <v>1.799495070635538E-2</v>
      </c>
    </row>
    <row r="16" spans="1:13" ht="22.5">
      <c r="A16" s="895" t="s">
        <v>1202</v>
      </c>
      <c r="B16" s="896">
        <v>0</v>
      </c>
      <c r="C16" s="897">
        <v>0</v>
      </c>
      <c r="D16" s="896">
        <v>0</v>
      </c>
      <c r="E16" s="897">
        <v>0</v>
      </c>
      <c r="F16" s="896">
        <v>0</v>
      </c>
      <c r="G16" s="897">
        <v>0</v>
      </c>
      <c r="H16" s="896">
        <v>0</v>
      </c>
      <c r="I16" s="897">
        <v>0</v>
      </c>
      <c r="J16" s="896">
        <v>0</v>
      </c>
      <c r="K16" s="897">
        <v>0</v>
      </c>
      <c r="L16" s="896">
        <v>0</v>
      </c>
      <c r="M16" s="897">
        <v>0</v>
      </c>
    </row>
    <row r="17" spans="1:13" ht="18" customHeight="1">
      <c r="A17" s="895" t="s">
        <v>1203</v>
      </c>
      <c r="B17" s="896">
        <v>9740.3625800000009</v>
      </c>
      <c r="C17" s="897">
        <v>4.003560547657342E-3</v>
      </c>
      <c r="D17" s="896">
        <v>0</v>
      </c>
      <c r="E17" s="897">
        <v>0</v>
      </c>
      <c r="F17" s="896">
        <v>0</v>
      </c>
      <c r="G17" s="897">
        <v>0</v>
      </c>
      <c r="H17" s="896">
        <v>66205.676619999998</v>
      </c>
      <c r="I17" s="897">
        <v>4.5101892601464941E-3</v>
      </c>
      <c r="J17" s="896">
        <v>90752.706950000007</v>
      </c>
      <c r="K17" s="897">
        <v>4.3204668693645955E-2</v>
      </c>
      <c r="L17" s="896">
        <v>166698.74615000002</v>
      </c>
      <c r="M17" s="897">
        <v>7.9055657564628314E-3</v>
      </c>
    </row>
    <row r="18" spans="1:13" ht="18" customHeight="1">
      <c r="A18" s="80" t="s">
        <v>1204</v>
      </c>
      <c r="B18" s="896">
        <v>0</v>
      </c>
      <c r="C18" s="897">
        <v>0</v>
      </c>
      <c r="D18" s="896">
        <v>0</v>
      </c>
      <c r="E18" s="897">
        <v>0</v>
      </c>
      <c r="F18" s="896">
        <v>0</v>
      </c>
      <c r="G18" s="897">
        <v>0</v>
      </c>
      <c r="H18" s="896">
        <v>264989.39739</v>
      </c>
      <c r="I18" s="897">
        <v>1.8052112676392874E-2</v>
      </c>
      <c r="J18" s="896">
        <v>1299.9920500000001</v>
      </c>
      <c r="K18" s="897">
        <v>6.1888760911085554E-4</v>
      </c>
      <c r="L18" s="896">
        <v>266289.38944</v>
      </c>
      <c r="M18" s="897">
        <v>1.2628578961067723E-2</v>
      </c>
    </row>
    <row r="19" spans="1:13" ht="18" customHeight="1">
      <c r="A19" s="131" t="s">
        <v>1205</v>
      </c>
      <c r="B19" s="896">
        <v>23202.67467</v>
      </c>
      <c r="C19" s="897">
        <v>9.5369460988730809E-3</v>
      </c>
      <c r="D19" s="896">
        <v>42502.405989999999</v>
      </c>
      <c r="E19" s="897">
        <v>2.9215729285653785E-2</v>
      </c>
      <c r="F19" s="896">
        <v>0</v>
      </c>
      <c r="G19" s="897">
        <v>0</v>
      </c>
      <c r="H19" s="896">
        <v>1345798.8789900001</v>
      </c>
      <c r="I19" s="897">
        <v>9.1681075705587894E-2</v>
      </c>
      <c r="J19" s="896">
        <v>102905.55525</v>
      </c>
      <c r="K19" s="897">
        <v>4.8990278865857335E-2</v>
      </c>
      <c r="L19" s="896">
        <v>1514409.5149000001</v>
      </c>
      <c r="M19" s="897">
        <v>7.1819760368695057E-2</v>
      </c>
    </row>
    <row r="20" spans="1:13" ht="18" customHeight="1">
      <c r="A20" s="80" t="s">
        <v>1206</v>
      </c>
      <c r="B20" s="896">
        <v>1568744.7478499999</v>
      </c>
      <c r="C20" s="897">
        <v>0.64479782248895756</v>
      </c>
      <c r="D20" s="896">
        <v>863691.38416999998</v>
      </c>
      <c r="E20" s="897">
        <v>0.5936928293471021</v>
      </c>
      <c r="F20" s="896">
        <v>403315.03427999996</v>
      </c>
      <c r="G20" s="897">
        <v>0.96283439217514255</v>
      </c>
      <c r="H20" s="896">
        <v>3311210.2892999998</v>
      </c>
      <c r="I20" s="897">
        <v>0.22557257696503888</v>
      </c>
      <c r="J20" s="896">
        <v>1067786.50471</v>
      </c>
      <c r="K20" s="897">
        <v>0.50834144481176569</v>
      </c>
      <c r="L20" s="896">
        <v>7214747.9603099991</v>
      </c>
      <c r="M20" s="897">
        <v>0.34215412973300752</v>
      </c>
    </row>
    <row r="21" spans="1:13" ht="18" customHeight="1">
      <c r="A21" s="80" t="s">
        <v>1207</v>
      </c>
      <c r="B21" s="896">
        <v>1449775.5967699999</v>
      </c>
      <c r="C21" s="897">
        <v>0.59589818495080604</v>
      </c>
      <c r="D21" s="896">
        <v>333614.23738000001</v>
      </c>
      <c r="E21" s="897">
        <v>0.22932309402501003</v>
      </c>
      <c r="F21" s="896">
        <v>0</v>
      </c>
      <c r="G21" s="897">
        <v>0</v>
      </c>
      <c r="H21" s="896">
        <v>26078.330089999999</v>
      </c>
      <c r="I21" s="897">
        <v>1.7765576956424007E-3</v>
      </c>
      <c r="J21" s="896">
        <v>162285.45616999999</v>
      </c>
      <c r="K21" s="897">
        <v>7.725928628757063E-2</v>
      </c>
      <c r="L21" s="896">
        <v>1971753.62041</v>
      </c>
      <c r="M21" s="897">
        <v>9.3508969093676106E-2</v>
      </c>
    </row>
    <row r="22" spans="1:13" ht="18" customHeight="1">
      <c r="A22" s="80" t="s">
        <v>1208</v>
      </c>
      <c r="B22" s="896">
        <v>5902.8153700000003</v>
      </c>
      <c r="C22" s="897">
        <v>2.4262216669389504E-3</v>
      </c>
      <c r="D22" s="896">
        <v>192413.12327000001</v>
      </c>
      <c r="E22" s="897">
        <v>0.13226285876112706</v>
      </c>
      <c r="F22" s="896">
        <v>0</v>
      </c>
      <c r="G22" s="897">
        <v>0</v>
      </c>
      <c r="H22" s="896">
        <v>3003632.6269800002</v>
      </c>
      <c r="I22" s="897">
        <v>0.20461918535152337</v>
      </c>
      <c r="J22" s="896">
        <v>351172.44547000004</v>
      </c>
      <c r="K22" s="897">
        <v>0.16718277251198621</v>
      </c>
      <c r="L22" s="896">
        <v>3553121.0110900002</v>
      </c>
      <c r="M22" s="897">
        <v>0.16850415760515722</v>
      </c>
    </row>
    <row r="23" spans="1:13" ht="18" customHeight="1">
      <c r="A23" s="80" t="s">
        <v>1200</v>
      </c>
      <c r="B23" s="896">
        <v>0</v>
      </c>
      <c r="C23" s="897">
        <v>0</v>
      </c>
      <c r="D23" s="896">
        <v>0</v>
      </c>
      <c r="E23" s="897">
        <v>0</v>
      </c>
      <c r="F23" s="896">
        <v>0</v>
      </c>
      <c r="G23" s="897">
        <v>0</v>
      </c>
      <c r="H23" s="896">
        <v>0</v>
      </c>
      <c r="I23" s="897">
        <v>0</v>
      </c>
      <c r="J23" s="896">
        <v>0</v>
      </c>
      <c r="K23" s="897">
        <v>0</v>
      </c>
      <c r="L23" s="896">
        <v>0</v>
      </c>
      <c r="M23" s="897">
        <v>0</v>
      </c>
    </row>
    <row r="24" spans="1:13" ht="22.5">
      <c r="A24" s="80" t="s">
        <v>1209</v>
      </c>
      <c r="B24" s="896">
        <v>1518.0822900000001</v>
      </c>
      <c r="C24" s="897">
        <v>6.2397414002028986E-4</v>
      </c>
      <c r="D24" s="896">
        <v>7902.1374999999998</v>
      </c>
      <c r="E24" s="897">
        <v>5.4318503764782516E-3</v>
      </c>
      <c r="F24" s="896">
        <v>0</v>
      </c>
      <c r="G24" s="897">
        <v>0</v>
      </c>
      <c r="H24" s="896">
        <v>57027.796860000002</v>
      </c>
      <c r="I24" s="897">
        <v>3.8849562463362675E-3</v>
      </c>
      <c r="J24" s="896">
        <v>20535.467700000001</v>
      </c>
      <c r="K24" s="897">
        <v>9.7763263297080925E-3</v>
      </c>
      <c r="L24" s="896">
        <v>86983.484350000013</v>
      </c>
      <c r="M24" s="897">
        <v>4.1251279396931489E-3</v>
      </c>
    </row>
    <row r="25" spans="1:13" ht="22.5">
      <c r="A25" s="895" t="s">
        <v>1202</v>
      </c>
      <c r="B25" s="896">
        <v>0</v>
      </c>
      <c r="C25" s="897">
        <v>0</v>
      </c>
      <c r="D25" s="896">
        <v>0</v>
      </c>
      <c r="E25" s="897">
        <v>0</v>
      </c>
      <c r="F25" s="896">
        <v>0</v>
      </c>
      <c r="G25" s="897">
        <v>0</v>
      </c>
      <c r="H25" s="896">
        <v>0</v>
      </c>
      <c r="I25" s="897">
        <v>0</v>
      </c>
      <c r="J25" s="896">
        <v>0</v>
      </c>
      <c r="K25" s="897">
        <v>0</v>
      </c>
      <c r="L25" s="896">
        <v>0</v>
      </c>
      <c r="M25" s="897">
        <v>0</v>
      </c>
    </row>
    <row r="26" spans="1:13" ht="22.5">
      <c r="A26" s="895" t="s">
        <v>1210</v>
      </c>
      <c r="B26" s="896">
        <v>111548.25342000001</v>
      </c>
      <c r="C26" s="897">
        <v>4.5849441731192229E-2</v>
      </c>
      <c r="D26" s="896">
        <v>329761.88601999998</v>
      </c>
      <c r="E26" s="897">
        <v>0.22667502618448679</v>
      </c>
      <c r="F26" s="896">
        <v>403315.03427999996</v>
      </c>
      <c r="G26" s="897">
        <v>0.96283439217514255</v>
      </c>
      <c r="H26" s="896">
        <v>64642.811569999998</v>
      </c>
      <c r="I26" s="897">
        <v>4.4037207891115052E-3</v>
      </c>
      <c r="J26" s="896">
        <v>533793.13537000003</v>
      </c>
      <c r="K26" s="897">
        <v>0.25412305968250082</v>
      </c>
      <c r="L26" s="896">
        <v>1443061.12066</v>
      </c>
      <c r="M26" s="897">
        <v>6.8436115108551313E-2</v>
      </c>
    </row>
    <row r="27" spans="1:13" ht="18" customHeight="1">
      <c r="A27" s="80" t="s">
        <v>1204</v>
      </c>
      <c r="B27" s="896">
        <v>0</v>
      </c>
      <c r="C27" s="897">
        <v>0</v>
      </c>
      <c r="D27" s="896">
        <v>0</v>
      </c>
      <c r="E27" s="897">
        <v>0</v>
      </c>
      <c r="F27" s="896">
        <v>0</v>
      </c>
      <c r="G27" s="897">
        <v>0</v>
      </c>
      <c r="H27" s="896">
        <v>159828.72380000001</v>
      </c>
      <c r="I27" s="897">
        <v>1.0888156882425355E-2</v>
      </c>
      <c r="J27" s="896">
        <v>0</v>
      </c>
      <c r="K27" s="897">
        <v>0</v>
      </c>
      <c r="L27" s="896">
        <v>159828.72380000001</v>
      </c>
      <c r="M27" s="897">
        <v>7.5797599859297798E-3</v>
      </c>
    </row>
    <row r="28" spans="1:13" ht="18" customHeight="1">
      <c r="A28" s="80" t="s">
        <v>1205</v>
      </c>
      <c r="B28" s="896">
        <v>0</v>
      </c>
      <c r="C28" s="897">
        <v>0</v>
      </c>
      <c r="D28" s="896">
        <v>0</v>
      </c>
      <c r="E28" s="897">
        <v>0</v>
      </c>
      <c r="F28" s="896">
        <v>0</v>
      </c>
      <c r="G28" s="897">
        <v>0</v>
      </c>
      <c r="H28" s="896">
        <v>0</v>
      </c>
      <c r="I28" s="897">
        <v>0</v>
      </c>
      <c r="J28" s="896">
        <v>0</v>
      </c>
      <c r="K28" s="897">
        <v>0</v>
      </c>
      <c r="L28" s="896">
        <v>0</v>
      </c>
      <c r="M28" s="897">
        <v>0</v>
      </c>
    </row>
    <row r="29" spans="1:13" ht="18" customHeight="1">
      <c r="A29" s="80" t="s">
        <v>1211</v>
      </c>
      <c r="B29" s="896">
        <v>41.793750000000003</v>
      </c>
      <c r="C29" s="897">
        <v>1.717839631372881E-5</v>
      </c>
      <c r="D29" s="896">
        <v>1656.2671399999999</v>
      </c>
      <c r="E29" s="897">
        <v>1.1385014862064292E-3</v>
      </c>
      <c r="F29" s="896">
        <v>0</v>
      </c>
      <c r="G29" s="897">
        <v>0</v>
      </c>
      <c r="H29" s="896">
        <v>3479.1669700000002</v>
      </c>
      <c r="I29" s="897">
        <v>2.3701444201553758E-4</v>
      </c>
      <c r="J29" s="896">
        <v>39545.426619999998</v>
      </c>
      <c r="K29" s="897">
        <v>1.8826403232327905E-2</v>
      </c>
      <c r="L29" s="896">
        <v>44722.654479999997</v>
      </c>
      <c r="M29" s="897">
        <v>2.1209390829914588E-3</v>
      </c>
    </row>
    <row r="30" spans="1:13" ht="18" customHeight="1">
      <c r="A30" s="131" t="s">
        <v>1212</v>
      </c>
      <c r="B30" s="1016">
        <v>2454072.5590499998</v>
      </c>
      <c r="C30" s="1017">
        <v>1.008692232738329</v>
      </c>
      <c r="D30" s="1016">
        <v>1505947.6265399999</v>
      </c>
      <c r="E30" s="1017">
        <v>1.0351733543206287</v>
      </c>
      <c r="F30" s="1016">
        <v>424660.83736</v>
      </c>
      <c r="G30" s="1017">
        <v>1.0137932496120157</v>
      </c>
      <c r="H30" s="1016">
        <v>15134425.07941</v>
      </c>
      <c r="I30" s="1017">
        <v>1.0310161444830912</v>
      </c>
      <c r="J30" s="1016">
        <v>2202669.1239699996</v>
      </c>
      <c r="K30" s="1017">
        <v>1.0486253572059119</v>
      </c>
      <c r="L30" s="1016">
        <v>21721775.226329997</v>
      </c>
      <c r="M30" s="1017">
        <v>1.0301392563825058</v>
      </c>
    </row>
    <row r="31" spans="1:13" ht="18" customHeight="1">
      <c r="A31" s="80" t="s">
        <v>1213</v>
      </c>
      <c r="B31" s="896">
        <v>21147.55041</v>
      </c>
      <c r="C31" s="897">
        <v>8.6922327383290119E-3</v>
      </c>
      <c r="D31" s="896">
        <v>51169.428999999996</v>
      </c>
      <c r="E31" s="897">
        <v>3.5173354320628708E-2</v>
      </c>
      <c r="F31" s="896">
        <v>5777.7588599999999</v>
      </c>
      <c r="G31" s="897">
        <v>1.3793249612015541E-2</v>
      </c>
      <c r="H31" s="896">
        <v>455290.16926</v>
      </c>
      <c r="I31" s="897">
        <v>3.1016144483091177E-2</v>
      </c>
      <c r="J31" s="896">
        <v>102139.02631999999</v>
      </c>
      <c r="K31" s="897">
        <v>4.8625357205911789E-2</v>
      </c>
      <c r="L31" s="896">
        <v>635523.93384999991</v>
      </c>
      <c r="M31" s="897">
        <v>3.0139256382505843E-2</v>
      </c>
    </row>
    <row r="32" spans="1:13" ht="26.25" customHeight="1">
      <c r="A32" s="591" t="s">
        <v>1214</v>
      </c>
      <c r="B32" s="592">
        <v>2432925.0086399997</v>
      </c>
      <c r="C32" s="593">
        <v>1</v>
      </c>
      <c r="D32" s="592">
        <v>1454778.1975399998</v>
      </c>
      <c r="E32" s="593">
        <v>1</v>
      </c>
      <c r="F32" s="592">
        <v>418883.07849999995</v>
      </c>
      <c r="G32" s="593">
        <v>1</v>
      </c>
      <c r="H32" s="592">
        <v>14679134.910149999</v>
      </c>
      <c r="I32" s="593">
        <v>1</v>
      </c>
      <c r="J32" s="592">
        <v>2100530.0976499994</v>
      </c>
      <c r="K32" s="593">
        <v>1</v>
      </c>
      <c r="L32" s="592">
        <v>21086251.292479999</v>
      </c>
      <c r="M32" s="593">
        <v>1</v>
      </c>
    </row>
    <row r="33" spans="1:13" ht="22.5">
      <c r="A33" s="80" t="s">
        <v>1215</v>
      </c>
      <c r="B33" s="896">
        <v>940.95605</v>
      </c>
      <c r="C33" s="897">
        <v>3.8675916711711249E-4</v>
      </c>
      <c r="D33" s="896">
        <v>463.03933000000001</v>
      </c>
      <c r="E33" s="897">
        <v>3.1828860975713688E-4</v>
      </c>
      <c r="F33" s="896">
        <v>0</v>
      </c>
      <c r="G33" s="897">
        <v>0</v>
      </c>
      <c r="H33" s="896">
        <v>2555.38922</v>
      </c>
      <c r="I33" s="897">
        <v>1.7408309383634433E-4</v>
      </c>
      <c r="J33" s="896">
        <v>1925.56432</v>
      </c>
      <c r="K33" s="897">
        <v>9.1670398922360358E-4</v>
      </c>
      <c r="L33" s="896">
        <v>5884.9489200000007</v>
      </c>
      <c r="M33" s="897">
        <v>2.790893857031265E-4</v>
      </c>
    </row>
    <row r="34" spans="1:13" ht="33">
      <c r="A34" s="80" t="s">
        <v>1216</v>
      </c>
      <c r="B34" s="896">
        <v>0</v>
      </c>
      <c r="C34" s="897">
        <v>0</v>
      </c>
      <c r="D34" s="896">
        <v>28939.074190000003</v>
      </c>
      <c r="E34" s="897">
        <v>1.9892430501732419E-2</v>
      </c>
      <c r="F34" s="896">
        <v>0</v>
      </c>
      <c r="G34" s="897">
        <v>0</v>
      </c>
      <c r="H34" s="896">
        <v>353305.78688999999</v>
      </c>
      <c r="I34" s="897">
        <v>2.4068570052156412E-2</v>
      </c>
      <c r="J34" s="896">
        <v>67215.14417</v>
      </c>
      <c r="K34" s="897">
        <v>3.1999134049637272E-2</v>
      </c>
      <c r="L34" s="896">
        <v>449460.00524999999</v>
      </c>
      <c r="M34" s="897">
        <v>2.1315311053429927E-2</v>
      </c>
    </row>
    <row r="35" spans="1:13" ht="12.75" customHeight="1">
      <c r="A35" s="22" t="s">
        <v>409</v>
      </c>
      <c r="H35" s="77"/>
    </row>
    <row r="36" spans="1:13" ht="12.75" customHeight="1">
      <c r="A36" s="40" t="s">
        <v>462</v>
      </c>
    </row>
    <row r="37" spans="1:13" ht="12.75" customHeight="1">
      <c r="A37" s="279"/>
    </row>
    <row r="38" spans="1:13" ht="12.75" customHeight="1">
      <c r="A38" s="1018"/>
    </row>
    <row r="39" spans="1:13" ht="12.75" customHeight="1"/>
    <row r="40" spans="1:13" ht="12.75" customHeight="1"/>
    <row r="41" spans="1:13" ht="12.75" customHeight="1">
      <c r="A41" s="144" t="s">
        <v>745</v>
      </c>
      <c r="G41" s="140" t="str">
        <f>Naslovnica!A20</f>
        <v>Siječanj 2022.</v>
      </c>
    </row>
    <row r="42" spans="1:13">
      <c r="A42" s="548" t="s">
        <v>746</v>
      </c>
      <c r="G42" s="542" t="str">
        <f>Naslovnica!A24</f>
        <v>January 2022</v>
      </c>
    </row>
    <row r="43" spans="1:13" ht="12.75" customHeight="1"/>
    <row r="44" spans="1:13">
      <c r="G44" s="14" t="s">
        <v>463</v>
      </c>
    </row>
    <row r="45" spans="1:13" ht="22.5">
      <c r="A45" s="1158" t="s">
        <v>464</v>
      </c>
      <c r="B45" s="594" t="s">
        <v>432</v>
      </c>
      <c r="C45" s="594" t="s">
        <v>433</v>
      </c>
      <c r="D45" s="594" t="s">
        <v>434</v>
      </c>
      <c r="E45" s="594" t="s">
        <v>435</v>
      </c>
      <c r="F45" s="594" t="s">
        <v>466</v>
      </c>
      <c r="G45" s="594" t="s">
        <v>437</v>
      </c>
    </row>
    <row r="46" spans="1:13" ht="22.5">
      <c r="A46" s="1158"/>
      <c r="B46" s="595" t="s">
        <v>465</v>
      </c>
      <c r="C46" s="595" t="s">
        <v>465</v>
      </c>
      <c r="D46" s="595" t="s">
        <v>465</v>
      </c>
      <c r="E46" s="595" t="s">
        <v>465</v>
      </c>
      <c r="F46" s="595" t="s">
        <v>465</v>
      </c>
      <c r="G46" s="595" t="s">
        <v>465</v>
      </c>
    </row>
    <row r="47" spans="1:13" ht="22.5">
      <c r="A47" s="80" t="s">
        <v>467</v>
      </c>
      <c r="B47" s="453">
        <v>164020.03340999997</v>
      </c>
      <c r="C47" s="453">
        <v>79016.085859999963</v>
      </c>
      <c r="D47" s="453">
        <v>40688.281179999998</v>
      </c>
      <c r="E47" s="453">
        <v>645450.6307199999</v>
      </c>
      <c r="F47" s="453">
        <v>112779.52836999996</v>
      </c>
      <c r="G47" s="453">
        <v>1041954.5595399998</v>
      </c>
    </row>
    <row r="48" spans="1:13" ht="22.5">
      <c r="A48" s="454" t="s">
        <v>468</v>
      </c>
      <c r="B48" s="453">
        <v>122594.70507999997</v>
      </c>
      <c r="C48" s="453">
        <v>53068.215550000008</v>
      </c>
      <c r="D48" s="453">
        <v>23371.924389999989</v>
      </c>
      <c r="E48" s="453">
        <v>939029.64368999982</v>
      </c>
      <c r="F48" s="453">
        <v>115971.82019999994</v>
      </c>
      <c r="G48" s="453">
        <v>1254036.3089099997</v>
      </c>
    </row>
    <row r="49" spans="1:13" ht="21.75">
      <c r="A49" s="591" t="s">
        <v>469</v>
      </c>
      <c r="B49" s="596">
        <f>B47-B48</f>
        <v>41425.328330000004</v>
      </c>
      <c r="C49" s="596">
        <f t="shared" ref="C49:D49" si="0">C47-C48</f>
        <v>25947.870309999955</v>
      </c>
      <c r="D49" s="596">
        <f t="shared" si="0"/>
        <v>17316.356790000009</v>
      </c>
      <c r="E49" s="596">
        <f>E47-E48</f>
        <v>-293579.01296999992</v>
      </c>
      <c r="F49" s="596">
        <f>F47-F48</f>
        <v>-3192.2918299999874</v>
      </c>
      <c r="G49" s="596">
        <f>G47-G48</f>
        <v>-212081.74936999986</v>
      </c>
    </row>
    <row r="50" spans="1:13" ht="12.75" customHeight="1">
      <c r="A50" s="22" t="s">
        <v>409</v>
      </c>
    </row>
    <row r="51" spans="1:13" ht="12.75" customHeight="1">
      <c r="A51" s="40" t="s">
        <v>462</v>
      </c>
    </row>
    <row r="52" spans="1:13" ht="12.75" customHeight="1"/>
    <row r="53" spans="1:13" ht="12.75" customHeight="1">
      <c r="A53" s="628" t="s">
        <v>83</v>
      </c>
    </row>
    <row r="54" spans="1:13" ht="12.75" customHeight="1"/>
    <row r="55" spans="1:13" ht="12.75" customHeight="1"/>
    <row r="56" spans="1:13" ht="12.75" customHeight="1">
      <c r="M56" s="35" t="s">
        <v>1139</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747</v>
      </c>
      <c r="F1" s="278" t="s">
        <v>232</v>
      </c>
      <c r="G1" s="161" t="s">
        <v>1538</v>
      </c>
    </row>
    <row r="2" spans="1:8">
      <c r="A2" s="544" t="s">
        <v>748</v>
      </c>
      <c r="F2" s="545" t="s">
        <v>233</v>
      </c>
      <c r="G2" s="546" t="s">
        <v>1539</v>
      </c>
    </row>
    <row r="3" spans="1:8" ht="12.75" customHeight="1"/>
    <row r="4" spans="1:8" ht="12.75" customHeight="1">
      <c r="C4" s="191"/>
      <c r="G4" s="160" t="s">
        <v>402</v>
      </c>
    </row>
    <row r="5" spans="1:8" ht="22.5" customHeight="1">
      <c r="A5" s="578" t="s">
        <v>415</v>
      </c>
      <c r="B5" s="578" t="s">
        <v>416</v>
      </c>
      <c r="C5" s="578" t="s">
        <v>405</v>
      </c>
      <c r="D5" s="578" t="s">
        <v>417</v>
      </c>
      <c r="E5" s="578"/>
      <c r="F5" s="578" t="s">
        <v>418</v>
      </c>
      <c r="G5" s="578" t="s">
        <v>419</v>
      </c>
    </row>
    <row r="6" spans="1:8" ht="12.75" customHeight="1">
      <c r="A6" s="113" t="s">
        <v>79</v>
      </c>
      <c r="B6" s="194">
        <v>47572962490</v>
      </c>
      <c r="C6" s="284" t="s">
        <v>153</v>
      </c>
      <c r="D6" s="113" t="s">
        <v>78</v>
      </c>
      <c r="E6" s="113"/>
      <c r="F6" s="115">
        <v>12613467.210000001</v>
      </c>
      <c r="G6" s="116">
        <v>154.4593208839193</v>
      </c>
      <c r="H6" s="293"/>
    </row>
    <row r="7" spans="1:8" ht="12.75" customHeight="1">
      <c r="A7" s="113" t="s">
        <v>1075</v>
      </c>
      <c r="B7" s="194">
        <v>93273216321</v>
      </c>
      <c r="C7" s="284" t="s">
        <v>155</v>
      </c>
      <c r="D7" s="113" t="s">
        <v>105</v>
      </c>
      <c r="E7" s="113"/>
      <c r="F7" s="115">
        <v>1709527922.6500001</v>
      </c>
      <c r="G7" s="116">
        <v>884.64661168289331</v>
      </c>
      <c r="H7" s="293"/>
    </row>
    <row r="8" spans="1:8" ht="12.75" customHeight="1">
      <c r="A8" s="113" t="s">
        <v>1086</v>
      </c>
      <c r="B8" s="194">
        <v>97433886648</v>
      </c>
      <c r="C8" s="284" t="s">
        <v>156</v>
      </c>
      <c r="D8" s="113" t="s">
        <v>105</v>
      </c>
      <c r="E8" s="113"/>
      <c r="F8" s="115">
        <v>38258520.469999999</v>
      </c>
      <c r="G8" s="116">
        <v>767.0220666327491</v>
      </c>
      <c r="H8" s="293"/>
    </row>
    <row r="9" spans="1:8" ht="12.75" customHeight="1">
      <c r="A9" s="113" t="s">
        <v>1076</v>
      </c>
      <c r="B9" s="194">
        <v>48815690681</v>
      </c>
      <c r="C9" s="284" t="s">
        <v>158</v>
      </c>
      <c r="D9" s="113" t="s">
        <v>1077</v>
      </c>
      <c r="E9" s="113"/>
      <c r="F9" s="115">
        <v>2220694.52</v>
      </c>
      <c r="G9" s="116">
        <v>589.22609616569332</v>
      </c>
      <c r="H9" s="293"/>
    </row>
    <row r="10" spans="1:8" ht="12.75" customHeight="1">
      <c r="A10" s="113" t="s">
        <v>863</v>
      </c>
      <c r="B10" s="194" t="s">
        <v>865</v>
      </c>
      <c r="C10" s="284" t="s">
        <v>866</v>
      </c>
      <c r="D10" s="136" t="s">
        <v>864</v>
      </c>
      <c r="E10" s="136"/>
      <c r="F10" s="117">
        <v>157707227.63</v>
      </c>
      <c r="G10" s="116">
        <v>143.30507455850531</v>
      </c>
      <c r="H10" s="293"/>
    </row>
    <row r="11" spans="1:8" ht="12.75" customHeight="1">
      <c r="A11" s="113" t="s">
        <v>141</v>
      </c>
      <c r="B11" s="194">
        <v>57255663752</v>
      </c>
      <c r="C11" s="284" t="s">
        <v>154</v>
      </c>
      <c r="D11" s="136" t="s">
        <v>182</v>
      </c>
      <c r="E11" s="136"/>
      <c r="F11" s="117">
        <v>8127602.4199999999</v>
      </c>
      <c r="G11" s="116">
        <v>147.51713022108726</v>
      </c>
      <c r="H11" s="293"/>
    </row>
    <row r="12" spans="1:8" s="267" customFormat="1" ht="12.75" customHeight="1">
      <c r="A12" s="113" t="s">
        <v>183</v>
      </c>
      <c r="B12" s="194">
        <v>13264226136</v>
      </c>
      <c r="C12" s="284" t="s">
        <v>157</v>
      </c>
      <c r="D12" s="136" t="s">
        <v>114</v>
      </c>
      <c r="E12" s="136"/>
      <c r="F12" s="117">
        <v>197761.74</v>
      </c>
      <c r="G12" s="116">
        <v>0.96814259836420946</v>
      </c>
      <c r="H12" s="293"/>
    </row>
    <row r="13" spans="1:8" ht="12.75" customHeight="1">
      <c r="A13" s="113" t="s">
        <v>1458</v>
      </c>
      <c r="B13" s="194" t="s">
        <v>207</v>
      </c>
      <c r="C13" s="285" t="s">
        <v>208</v>
      </c>
      <c r="D13" s="113" t="s">
        <v>114</v>
      </c>
      <c r="E13" s="113"/>
      <c r="F13" s="115">
        <v>211207323.46000001</v>
      </c>
      <c r="G13" s="116">
        <v>8.2715820903941157</v>
      </c>
    </row>
    <row r="14" spans="1:8" ht="12.75" customHeight="1">
      <c r="A14" s="113" t="s">
        <v>881</v>
      </c>
      <c r="B14" s="194">
        <v>75398635234</v>
      </c>
      <c r="C14" s="284" t="s">
        <v>867</v>
      </c>
      <c r="D14" s="113" t="s">
        <v>920</v>
      </c>
      <c r="E14" s="113"/>
      <c r="F14" s="118">
        <v>46360320.219999999</v>
      </c>
      <c r="G14" s="119">
        <v>5994.3520844491313</v>
      </c>
      <c r="H14" s="293"/>
    </row>
    <row r="15" spans="1:8" ht="12.75" customHeight="1">
      <c r="A15" s="113" t="s">
        <v>150</v>
      </c>
      <c r="B15" s="194">
        <v>81393286204</v>
      </c>
      <c r="C15" s="284" t="s">
        <v>159</v>
      </c>
      <c r="D15" s="113" t="s">
        <v>80</v>
      </c>
      <c r="E15" s="113"/>
      <c r="F15" s="117">
        <v>787.70939999999996</v>
      </c>
      <c r="G15" s="120"/>
      <c r="H15" s="293"/>
    </row>
    <row r="16" spans="1:8" ht="18.75" customHeight="1">
      <c r="A16" s="584" t="s">
        <v>420</v>
      </c>
      <c r="B16" s="598"/>
      <c r="C16" s="599"/>
      <c r="D16" s="585"/>
      <c r="E16" s="585"/>
      <c r="F16" s="587">
        <f>SUM(F6:F15)</f>
        <v>2186221628.0294003</v>
      </c>
      <c r="G16" s="600"/>
    </row>
    <row r="17" spans="1:7" s="267" customFormat="1">
      <c r="A17" s="280" t="s">
        <v>1467</v>
      </c>
    </row>
    <row r="18" spans="1:7" ht="12.75" customHeight="1">
      <c r="A18" s="22" t="s">
        <v>400</v>
      </c>
    </row>
    <row r="19" spans="1:7" ht="12.75" customHeight="1">
      <c r="A19" s="46" t="s">
        <v>421</v>
      </c>
    </row>
    <row r="20" spans="1:7" ht="12.75" customHeight="1">
      <c r="A20" s="280"/>
    </row>
    <row r="21" spans="1:7" ht="12.75" customHeight="1">
      <c r="A21" s="142" t="s">
        <v>749</v>
      </c>
      <c r="G21" s="161" t="s">
        <v>1227</v>
      </c>
    </row>
    <row r="22" spans="1:7" ht="12.75" customHeight="1">
      <c r="A22" s="544" t="s">
        <v>750</v>
      </c>
      <c r="G22" s="546" t="s">
        <v>1228</v>
      </c>
    </row>
    <row r="23" spans="1:7" ht="12.75" customHeight="1">
      <c r="A23" s="54"/>
    </row>
    <row r="24" spans="1:7" ht="12.75" customHeight="1">
      <c r="A24" s="54"/>
      <c r="G24" s="185" t="s">
        <v>402</v>
      </c>
    </row>
    <row r="25" spans="1:7" ht="21.75">
      <c r="A25" s="578" t="s">
        <v>422</v>
      </c>
      <c r="B25" s="578" t="s">
        <v>416</v>
      </c>
      <c r="C25" s="578" t="s">
        <v>405</v>
      </c>
      <c r="D25" s="578" t="s">
        <v>417</v>
      </c>
      <c r="E25" s="578" t="s">
        <v>423</v>
      </c>
      <c r="F25" s="578" t="s">
        <v>418</v>
      </c>
      <c r="G25" s="578" t="s">
        <v>419</v>
      </c>
    </row>
    <row r="26" spans="1:7">
      <c r="A26" s="113" t="s">
        <v>211</v>
      </c>
      <c r="B26" s="194" t="s">
        <v>217</v>
      </c>
      <c r="C26" s="284" t="s">
        <v>218</v>
      </c>
      <c r="D26" s="113" t="s">
        <v>78</v>
      </c>
      <c r="E26" s="114"/>
      <c r="F26" s="117">
        <v>6160677.1200000001</v>
      </c>
      <c r="G26" s="116">
        <v>97.184200265434825</v>
      </c>
    </row>
    <row r="27" spans="1:7">
      <c r="A27" s="113" t="s">
        <v>212</v>
      </c>
      <c r="B27" s="194" t="s">
        <v>219</v>
      </c>
      <c r="C27" s="284" t="s">
        <v>220</v>
      </c>
      <c r="D27" s="113" t="s">
        <v>215</v>
      </c>
      <c r="E27" s="114"/>
      <c r="F27" s="117">
        <v>254590948.40400001</v>
      </c>
      <c r="G27" s="116">
        <v>941.28569920675511</v>
      </c>
    </row>
    <row r="28" spans="1:7">
      <c r="A28" s="113" t="s">
        <v>213</v>
      </c>
      <c r="B28" s="194" t="s">
        <v>221</v>
      </c>
      <c r="C28" s="284" t="s">
        <v>222</v>
      </c>
      <c r="D28" s="113" t="s">
        <v>215</v>
      </c>
      <c r="E28" s="114"/>
      <c r="F28" s="117">
        <v>5196896.1216000002</v>
      </c>
      <c r="G28" s="116">
        <v>850.10402271800774</v>
      </c>
    </row>
    <row r="29" spans="1:7">
      <c r="A29" s="113" t="s">
        <v>1229</v>
      </c>
      <c r="B29" s="194" t="s">
        <v>1450</v>
      </c>
      <c r="C29" s="284" t="s">
        <v>1451</v>
      </c>
      <c r="D29" s="113" t="s">
        <v>215</v>
      </c>
      <c r="E29" s="114"/>
      <c r="F29" s="117">
        <v>46247507.633900002</v>
      </c>
      <c r="G29" s="116">
        <v>864.16885202580431</v>
      </c>
    </row>
    <row r="30" spans="1:7" s="267" customFormat="1">
      <c r="A30" s="113" t="s">
        <v>214</v>
      </c>
      <c r="B30" s="194" t="s">
        <v>223</v>
      </c>
      <c r="C30" s="284" t="s">
        <v>224</v>
      </c>
      <c r="D30" s="113" t="s">
        <v>215</v>
      </c>
      <c r="E30" s="114"/>
      <c r="F30" s="117">
        <v>6499102.5833999999</v>
      </c>
      <c r="G30" s="116">
        <v>148.89137444186863</v>
      </c>
    </row>
    <row r="31" spans="1:7" s="267" customFormat="1">
      <c r="A31" s="113" t="s">
        <v>1463</v>
      </c>
      <c r="B31" s="194"/>
      <c r="C31" s="284"/>
      <c r="D31" s="113" t="s">
        <v>1464</v>
      </c>
      <c r="E31" s="114"/>
      <c r="F31" s="117">
        <v>22034378.489999998</v>
      </c>
      <c r="G31" s="116">
        <v>666.44219891297439</v>
      </c>
    </row>
    <row r="32" spans="1:7" ht="12.75" customHeight="1">
      <c r="A32" s="113" t="s">
        <v>185</v>
      </c>
      <c r="B32" s="194" t="s">
        <v>186</v>
      </c>
      <c r="C32" s="284" t="s">
        <v>187</v>
      </c>
      <c r="D32" s="113" t="s">
        <v>182</v>
      </c>
      <c r="E32" s="114" t="s">
        <v>116</v>
      </c>
      <c r="F32" s="117">
        <v>15001116.7752</v>
      </c>
      <c r="G32" s="116">
        <v>152.32939999999999</v>
      </c>
    </row>
    <row r="33" spans="1:10" ht="12.75" customHeight="1">
      <c r="A33" s="113"/>
      <c r="B33" s="194"/>
      <c r="C33" s="284"/>
      <c r="D33" s="113"/>
      <c r="E33" s="114" t="s">
        <v>117</v>
      </c>
      <c r="F33" s="117">
        <v>39031728.3248</v>
      </c>
      <c r="G33" s="116">
        <v>144.99459999999999</v>
      </c>
    </row>
    <row r="34" spans="1:10" ht="12.75" customHeight="1">
      <c r="A34" s="136" t="s">
        <v>1445</v>
      </c>
      <c r="B34" s="194" t="s">
        <v>209</v>
      </c>
      <c r="C34" s="284" t="s">
        <v>210</v>
      </c>
      <c r="D34" s="136" t="s">
        <v>114</v>
      </c>
      <c r="E34" s="136"/>
      <c r="F34" s="117">
        <v>25313705.68</v>
      </c>
      <c r="G34" s="116">
        <v>7.4912021551314991</v>
      </c>
    </row>
    <row r="35" spans="1:10" ht="12.75" customHeight="1">
      <c r="A35" s="113" t="s">
        <v>184</v>
      </c>
      <c r="B35" s="194" t="s">
        <v>178</v>
      </c>
      <c r="C35" s="284" t="s">
        <v>160</v>
      </c>
      <c r="D35" s="113" t="s">
        <v>114</v>
      </c>
      <c r="E35" s="113"/>
      <c r="F35" s="117">
        <v>56269277.079999998</v>
      </c>
      <c r="G35" s="116">
        <v>1.433569738972621</v>
      </c>
    </row>
    <row r="36" spans="1:10" ht="12.75" customHeight="1">
      <c r="A36" s="113" t="s">
        <v>188</v>
      </c>
      <c r="B36" s="194" t="s">
        <v>189</v>
      </c>
      <c r="C36" s="284" t="s">
        <v>190</v>
      </c>
      <c r="D36" s="113" t="s">
        <v>114</v>
      </c>
      <c r="E36" s="113"/>
      <c r="F36" s="117">
        <v>160756932.27000001</v>
      </c>
      <c r="G36" s="116">
        <v>8.5264952110831604</v>
      </c>
    </row>
    <row r="37" spans="1:10" ht="12.75" customHeight="1">
      <c r="A37" s="113" t="s">
        <v>921</v>
      </c>
      <c r="B37" s="194" t="s">
        <v>923</v>
      </c>
      <c r="C37" s="284" t="s">
        <v>924</v>
      </c>
      <c r="D37" s="113" t="s">
        <v>920</v>
      </c>
      <c r="E37" s="113"/>
      <c r="F37" s="117">
        <v>126752498.92</v>
      </c>
      <c r="G37" s="116">
        <v>123.49747902682543</v>
      </c>
      <c r="H37" s="291"/>
    </row>
    <row r="38" spans="1:10" ht="12.75" customHeight="1">
      <c r="A38" s="113" t="s">
        <v>919</v>
      </c>
      <c r="B38" s="194" t="s">
        <v>925</v>
      </c>
      <c r="C38" s="284" t="s">
        <v>926</v>
      </c>
      <c r="D38" s="113" t="s">
        <v>920</v>
      </c>
      <c r="E38" s="113"/>
      <c r="F38" s="115">
        <v>360620.1</v>
      </c>
      <c r="G38" s="116">
        <v>90.155024999999995</v>
      </c>
      <c r="H38" s="291"/>
    </row>
    <row r="39" spans="1:10" ht="12.75" customHeight="1">
      <c r="A39" s="113" t="s">
        <v>922</v>
      </c>
      <c r="B39" s="194" t="s">
        <v>927</v>
      </c>
      <c r="C39" s="284" t="s">
        <v>928</v>
      </c>
      <c r="D39" s="113" t="s">
        <v>920</v>
      </c>
      <c r="E39" s="113"/>
      <c r="F39" s="115">
        <v>2107428.2400000002</v>
      </c>
      <c r="G39" s="116">
        <v>64.991519990871083</v>
      </c>
      <c r="H39" s="290"/>
    </row>
    <row r="40" spans="1:10" s="267" customFormat="1" ht="12.75" customHeight="1">
      <c r="A40" s="113" t="s">
        <v>216</v>
      </c>
      <c r="B40" s="194" t="s">
        <v>226</v>
      </c>
      <c r="C40" s="284" t="s">
        <v>225</v>
      </c>
      <c r="D40" s="113" t="s">
        <v>235</v>
      </c>
      <c r="E40" s="113"/>
      <c r="F40" s="115">
        <v>4003139.2</v>
      </c>
      <c r="G40" s="116">
        <v>911.36009674696959</v>
      </c>
      <c r="H40" s="290"/>
      <c r="J40"/>
    </row>
    <row r="41" spans="1:10" s="267" customFormat="1" ht="12.75" customHeight="1">
      <c r="A41" s="113" t="s">
        <v>234</v>
      </c>
      <c r="B41" s="194">
        <v>34988643147</v>
      </c>
      <c r="C41" s="284" t="s">
        <v>161</v>
      </c>
      <c r="D41" s="136" t="s">
        <v>235</v>
      </c>
      <c r="E41" s="113"/>
      <c r="F41" s="115">
        <v>59965937.329999998</v>
      </c>
      <c r="G41" s="116">
        <v>2307.2733094486211</v>
      </c>
      <c r="H41" s="290"/>
    </row>
    <row r="42" spans="1:10" s="267" customFormat="1" ht="12.75" customHeight="1">
      <c r="A42" s="113" t="s">
        <v>1085</v>
      </c>
      <c r="B42" s="194" t="s">
        <v>1220</v>
      </c>
      <c r="C42" s="284" t="s">
        <v>1219</v>
      </c>
      <c r="D42" s="136" t="s">
        <v>1230</v>
      </c>
      <c r="E42" s="113"/>
      <c r="F42" s="115">
        <v>28390435.84</v>
      </c>
      <c r="G42" s="116">
        <v>2630.86780293329</v>
      </c>
      <c r="H42" s="290"/>
    </row>
    <row r="43" spans="1:10" ht="18.75" customHeight="1">
      <c r="A43" s="584" t="s">
        <v>424</v>
      </c>
      <c r="B43" s="598"/>
      <c r="C43" s="599"/>
      <c r="D43" s="585"/>
      <c r="E43" s="585"/>
      <c r="F43" s="587">
        <f>SUM(F26:F42)</f>
        <v>858682330.11290014</v>
      </c>
      <c r="G43" s="600"/>
      <c r="H43" s="279"/>
    </row>
    <row r="44" spans="1:10" ht="12.75" customHeight="1">
      <c r="A44" s="22" t="s">
        <v>400</v>
      </c>
    </row>
    <row r="45" spans="1:10" ht="12.75" customHeight="1">
      <c r="A45" s="46" t="s">
        <v>425</v>
      </c>
    </row>
    <row r="46" spans="1:10" ht="12.75" customHeight="1">
      <c r="A46" s="280" t="s">
        <v>426</v>
      </c>
    </row>
    <row r="47" spans="1:10" ht="12.75" customHeight="1">
      <c r="A47" s="280"/>
    </row>
    <row r="48" spans="1:10" s="267" customFormat="1" ht="12.75" customHeight="1">
      <c r="A48" s="280"/>
      <c r="C48" s="280"/>
    </row>
    <row r="49" spans="1:7" ht="12.75" customHeight="1">
      <c r="A49" s="142" t="s">
        <v>751</v>
      </c>
      <c r="G49" s="161" t="s">
        <v>1538</v>
      </c>
    </row>
    <row r="50" spans="1:7" ht="12.75" customHeight="1">
      <c r="A50" s="544" t="s">
        <v>858</v>
      </c>
      <c r="G50" s="546" t="s">
        <v>1539</v>
      </c>
    </row>
    <row r="51" spans="1:7" ht="12.75" customHeight="1">
      <c r="A51" s="69"/>
    </row>
    <row r="52" spans="1:7" ht="12.75" customHeight="1">
      <c r="A52" s="46"/>
      <c r="G52" s="198" t="s">
        <v>402</v>
      </c>
    </row>
    <row r="53" spans="1:7" ht="47.25" customHeight="1">
      <c r="A53" s="601" t="s">
        <v>427</v>
      </c>
      <c r="B53" s="578" t="s">
        <v>404</v>
      </c>
      <c r="C53" s="578" t="s">
        <v>405</v>
      </c>
      <c r="D53" s="601" t="s">
        <v>406</v>
      </c>
      <c r="E53" s="601"/>
      <c r="F53" s="601" t="s">
        <v>407</v>
      </c>
      <c r="G53" s="601" t="s">
        <v>408</v>
      </c>
    </row>
    <row r="54" spans="1:7">
      <c r="A54" s="121" t="s">
        <v>152</v>
      </c>
      <c r="B54" s="113">
        <v>8269700991</v>
      </c>
      <c r="C54" s="284" t="s">
        <v>168</v>
      </c>
      <c r="D54" s="121" t="s">
        <v>864</v>
      </c>
      <c r="E54" s="121"/>
      <c r="F54" s="122">
        <v>1710013202.0999999</v>
      </c>
      <c r="G54" s="116">
        <v>444.67891234458136</v>
      </c>
    </row>
    <row r="55" spans="1:7">
      <c r="A55" s="22" t="s">
        <v>318</v>
      </c>
      <c r="G55" s="226"/>
    </row>
    <row r="56" spans="1:7">
      <c r="A56" s="157" t="s">
        <v>428</v>
      </c>
    </row>
    <row r="57" spans="1:7" ht="12.75" customHeight="1">
      <c r="A57" s="163" t="s">
        <v>109</v>
      </c>
      <c r="B57" s="186"/>
      <c r="C57" s="186"/>
      <c r="D57" s="186"/>
      <c r="E57" s="225"/>
      <c r="F57" s="186"/>
      <c r="G57" s="186"/>
    </row>
    <row r="58" spans="1:7" ht="21.75" customHeight="1">
      <c r="A58" s="1162" t="s">
        <v>110</v>
      </c>
      <c r="B58" s="1162"/>
      <c r="C58" s="1162"/>
      <c r="D58" s="1162"/>
      <c r="E58" s="1162"/>
      <c r="F58" s="1162"/>
      <c r="G58" s="1162"/>
    </row>
    <row r="59" spans="1:7" ht="12.75" customHeight="1">
      <c r="A59" s="54"/>
    </row>
    <row r="60" spans="1:7" ht="12.75" customHeight="1">
      <c r="A60" s="148" t="s">
        <v>752</v>
      </c>
      <c r="F60" s="149"/>
      <c r="G60" s="161" t="s">
        <v>1227</v>
      </c>
    </row>
    <row r="61" spans="1:7" ht="12.75" customHeight="1">
      <c r="A61" s="547" t="s">
        <v>855</v>
      </c>
      <c r="F61" s="55"/>
      <c r="G61" s="546" t="s">
        <v>1228</v>
      </c>
    </row>
    <row r="62" spans="1:7" ht="12.75" customHeight="1"/>
    <row r="63" spans="1:7" ht="12.75" customHeight="1">
      <c r="G63" s="160" t="s">
        <v>410</v>
      </c>
    </row>
    <row r="64" spans="1:7" ht="35.25" customHeight="1">
      <c r="A64" s="601" t="s">
        <v>854</v>
      </c>
      <c r="B64" s="578" t="s">
        <v>416</v>
      </c>
      <c r="C64" s="578" t="s">
        <v>405</v>
      </c>
      <c r="D64" s="601" t="s">
        <v>406</v>
      </c>
      <c r="E64" s="601"/>
      <c r="F64" s="601" t="s">
        <v>407</v>
      </c>
      <c r="G64" s="578" t="s">
        <v>419</v>
      </c>
    </row>
    <row r="65" spans="1:7" ht="12.75" customHeight="1">
      <c r="A65" s="125" t="s">
        <v>1465</v>
      </c>
      <c r="B65" s="194"/>
      <c r="C65" s="286"/>
      <c r="D65" s="125" t="s">
        <v>1466</v>
      </c>
      <c r="E65" s="125"/>
      <c r="F65" s="126">
        <v>25606565.859999999</v>
      </c>
      <c r="G65" s="127">
        <v>637.5640614350383</v>
      </c>
    </row>
    <row r="66" spans="1:7" ht="12.75" customHeight="1">
      <c r="A66" s="41" t="s">
        <v>429</v>
      </c>
    </row>
    <row r="67" spans="1:7" s="267" customFormat="1" ht="12.75" customHeight="1">
      <c r="A67" s="41" t="s">
        <v>1226</v>
      </c>
    </row>
    <row r="68" spans="1:7" ht="12.75" customHeight="1">
      <c r="A68" s="46" t="s">
        <v>425</v>
      </c>
    </row>
    <row r="69" spans="1:7" ht="12.75" customHeight="1"/>
    <row r="70" spans="1:7" ht="12.75" customHeight="1">
      <c r="A70" s="148" t="s">
        <v>856</v>
      </c>
      <c r="F70" s="149"/>
      <c r="G70" s="161" t="s">
        <v>1227</v>
      </c>
    </row>
    <row r="71" spans="1:7" ht="12.75" customHeight="1">
      <c r="A71" s="547" t="s">
        <v>857</v>
      </c>
      <c r="F71" s="55"/>
      <c r="G71" s="546" t="s">
        <v>1228</v>
      </c>
    </row>
    <row r="72" spans="1:7" ht="12.75" customHeight="1">
      <c r="A72" s="162"/>
    </row>
    <row r="73" spans="1:7" ht="12.75" customHeight="1">
      <c r="G73" s="160" t="s">
        <v>410</v>
      </c>
    </row>
    <row r="74" spans="1:7" ht="21.75">
      <c r="A74" s="601" t="s">
        <v>430</v>
      </c>
      <c r="B74" s="578" t="s">
        <v>416</v>
      </c>
      <c r="C74" s="578" t="s">
        <v>405</v>
      </c>
      <c r="D74" s="601" t="s">
        <v>406</v>
      </c>
      <c r="E74" s="601"/>
      <c r="F74" s="601" t="s">
        <v>407</v>
      </c>
      <c r="G74" s="578" t="s">
        <v>419</v>
      </c>
    </row>
    <row r="75" spans="1:7" ht="12.75" customHeight="1">
      <c r="A75" s="287" t="s">
        <v>1469</v>
      </c>
      <c r="B75" s="194">
        <v>79640747340</v>
      </c>
      <c r="C75" s="286" t="s">
        <v>162</v>
      </c>
      <c r="D75" s="125"/>
      <c r="E75" s="125"/>
      <c r="F75" s="814">
        <v>5267913.62</v>
      </c>
      <c r="G75" s="815">
        <v>9.6405015289488638</v>
      </c>
    </row>
    <row r="76" spans="1:7" ht="12.75" customHeight="1">
      <c r="A76" s="125" t="s">
        <v>1470</v>
      </c>
      <c r="B76" s="194">
        <v>61196386099</v>
      </c>
      <c r="C76" s="286" t="s">
        <v>164</v>
      </c>
      <c r="D76" s="125"/>
      <c r="E76" s="125"/>
      <c r="F76" s="814">
        <v>36200614.704999998</v>
      </c>
      <c r="G76" s="815">
        <v>7.6249449056323284</v>
      </c>
    </row>
    <row r="77" spans="1:7" ht="12.75" customHeight="1">
      <c r="A77" s="287" t="s">
        <v>885</v>
      </c>
      <c r="B77" s="194">
        <v>37735093339</v>
      </c>
      <c r="C77" s="286" t="s">
        <v>163</v>
      </c>
      <c r="D77" s="125" t="s">
        <v>82</v>
      </c>
      <c r="E77" s="125"/>
      <c r="F77" s="814">
        <v>37452120.420000002</v>
      </c>
      <c r="G77" s="815">
        <v>2.5610045816864835</v>
      </c>
    </row>
    <row r="78" spans="1:7" ht="12.75" customHeight="1">
      <c r="A78" s="125" t="s">
        <v>1471</v>
      </c>
      <c r="B78" s="194">
        <v>48379655657</v>
      </c>
      <c r="C78" s="286" t="s">
        <v>165</v>
      </c>
      <c r="D78" s="128"/>
      <c r="E78" s="128"/>
      <c r="F78" s="814">
        <v>77911795.359999999</v>
      </c>
      <c r="G78" s="815">
        <v>204.74926087817929</v>
      </c>
    </row>
    <row r="79" spans="1:7" ht="18.75" customHeight="1">
      <c r="A79" s="584" t="s">
        <v>424</v>
      </c>
      <c r="B79" s="598"/>
      <c r="C79" s="599"/>
      <c r="D79" s="598"/>
      <c r="E79" s="598"/>
      <c r="F79" s="602">
        <f>SUM(F75:F78)</f>
        <v>156832444.10500002</v>
      </c>
      <c r="G79" s="603"/>
    </row>
    <row r="80" spans="1:7" s="267" customFormat="1">
      <c r="A80" s="280" t="s">
        <v>1468</v>
      </c>
    </row>
    <row r="81" spans="1:7" ht="12.75" customHeight="1">
      <c r="A81" s="41" t="s">
        <v>429</v>
      </c>
    </row>
    <row r="82" spans="1:7" ht="12.75" customHeight="1">
      <c r="A82" s="46" t="s">
        <v>425</v>
      </c>
      <c r="F82" s="45"/>
    </row>
    <row r="83" spans="1:7" ht="12.75" customHeight="1">
      <c r="A83" s="543" t="s">
        <v>175</v>
      </c>
      <c r="D83" s="45"/>
    </row>
    <row r="84" spans="1:7">
      <c r="A84" s="163" t="s">
        <v>108</v>
      </c>
    </row>
    <row r="85" spans="1:7" ht="21" customHeight="1">
      <c r="A85" s="1163" t="s">
        <v>107</v>
      </c>
      <c r="B85" s="1163"/>
      <c r="C85" s="1163"/>
      <c r="D85" s="1163"/>
      <c r="E85" s="1163"/>
      <c r="F85" s="1163"/>
      <c r="G85" s="1163"/>
    </row>
    <row r="86" spans="1:7" ht="12.75" customHeight="1">
      <c r="A86" s="164"/>
      <c r="D86" s="45"/>
    </row>
    <row r="87" spans="1:7" ht="12.75" customHeight="1">
      <c r="A87" s="628" t="s">
        <v>83</v>
      </c>
    </row>
    <row r="88" spans="1:7" ht="12.75" customHeight="1">
      <c r="G88" s="35" t="s">
        <v>849</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754</v>
      </c>
      <c r="F1" s="146" t="str">
        <f>Naslovnica!A20</f>
        <v>Siječanj 2022.</v>
      </c>
    </row>
    <row r="2" spans="1:6" ht="12.75" customHeight="1">
      <c r="A2" s="540" t="s">
        <v>755</v>
      </c>
      <c r="F2" s="541" t="str">
        <f>Naslovnica!A24</f>
        <v>January 2022</v>
      </c>
    </row>
    <row r="3" spans="1:6" ht="12.75" customHeight="1"/>
    <row r="4" spans="1:6" ht="12.75" customHeight="1">
      <c r="F4" s="14" t="s">
        <v>402</v>
      </c>
    </row>
    <row r="5" spans="1:6" ht="33">
      <c r="A5" s="601" t="s">
        <v>403</v>
      </c>
      <c r="B5" s="578" t="s">
        <v>404</v>
      </c>
      <c r="C5" s="578" t="s">
        <v>405</v>
      </c>
      <c r="D5" s="601" t="s">
        <v>406</v>
      </c>
      <c r="E5" s="601" t="s">
        <v>407</v>
      </c>
      <c r="F5" s="578" t="s">
        <v>419</v>
      </c>
    </row>
    <row r="6" spans="1:6">
      <c r="A6" s="121" t="s">
        <v>1090</v>
      </c>
      <c r="B6" s="194" t="s">
        <v>1092</v>
      </c>
      <c r="C6" s="114" t="s">
        <v>1099</v>
      </c>
      <c r="D6" s="121" t="s">
        <v>1093</v>
      </c>
      <c r="E6" s="122">
        <v>547181.53</v>
      </c>
      <c r="F6" s="168">
        <v>119.92716502030831</v>
      </c>
    </row>
    <row r="7" spans="1:6">
      <c r="A7" s="121" t="s">
        <v>1091</v>
      </c>
      <c r="B7" s="194" t="s">
        <v>1100</v>
      </c>
      <c r="C7" s="114" t="s">
        <v>1101</v>
      </c>
      <c r="D7" s="121" t="s">
        <v>1093</v>
      </c>
      <c r="E7" s="122">
        <v>366388.02</v>
      </c>
      <c r="F7" s="168">
        <v>110.71953004066536</v>
      </c>
    </row>
    <row r="8" spans="1:6">
      <c r="A8" s="121" t="s">
        <v>1112</v>
      </c>
      <c r="B8" s="194" t="s">
        <v>1190</v>
      </c>
      <c r="C8" s="114" t="s">
        <v>1191</v>
      </c>
      <c r="D8" s="121" t="s">
        <v>1094</v>
      </c>
      <c r="E8" s="122">
        <v>22545944.510000002</v>
      </c>
      <c r="F8" s="168">
        <v>749.8980307794219</v>
      </c>
    </row>
    <row r="9" spans="1:6">
      <c r="A9" s="584" t="s">
        <v>399</v>
      </c>
      <c r="B9" s="597"/>
      <c r="C9" s="597"/>
      <c r="D9" s="604"/>
      <c r="E9" s="605">
        <f>SUM(E6:E8)</f>
        <v>23459514.060000002</v>
      </c>
      <c r="F9" s="606"/>
    </row>
    <row r="10" spans="1:6" ht="12.75" customHeight="1">
      <c r="A10" s="22" t="s">
        <v>409</v>
      </c>
      <c r="F10" s="1019"/>
    </row>
    <row r="11" spans="1:6" ht="12.75" customHeight="1">
      <c r="A11" s="22"/>
    </row>
    <row r="12" spans="1:6" ht="12.75" customHeight="1">
      <c r="A12" s="144" t="s">
        <v>756</v>
      </c>
      <c r="F12" s="146" t="s">
        <v>1538</v>
      </c>
    </row>
    <row r="13" spans="1:6" ht="12.75" customHeight="1">
      <c r="A13" s="540" t="s">
        <v>757</v>
      </c>
      <c r="F13" s="541" t="s">
        <v>1539</v>
      </c>
    </row>
    <row r="14" spans="1:6" ht="12.75" customHeight="1"/>
    <row r="15" spans="1:6" ht="12.75" customHeight="1">
      <c r="F15" s="14" t="s">
        <v>410</v>
      </c>
    </row>
    <row r="16" spans="1:6" ht="54.75">
      <c r="A16" s="601" t="s">
        <v>411</v>
      </c>
      <c r="B16" s="578" t="s">
        <v>404</v>
      </c>
      <c r="C16" s="578" t="s">
        <v>405</v>
      </c>
      <c r="D16" s="601" t="s">
        <v>406</v>
      </c>
      <c r="E16" s="601" t="s">
        <v>407</v>
      </c>
      <c r="F16" s="601" t="s">
        <v>408</v>
      </c>
    </row>
    <row r="17" spans="1:6" ht="12.75" customHeight="1">
      <c r="A17" s="121" t="s">
        <v>142</v>
      </c>
      <c r="B17" s="194">
        <v>75111210338</v>
      </c>
      <c r="C17" s="284" t="s">
        <v>167</v>
      </c>
      <c r="D17" s="282" t="s">
        <v>144</v>
      </c>
      <c r="E17" s="122">
        <v>40146005.803099997</v>
      </c>
      <c r="F17" s="168">
        <v>79.339932417193666</v>
      </c>
    </row>
    <row r="18" spans="1:6" ht="12.75" customHeight="1">
      <c r="A18" s="121" t="s">
        <v>151</v>
      </c>
      <c r="B18" s="194" t="s">
        <v>177</v>
      </c>
      <c r="C18" s="284" t="s">
        <v>166</v>
      </c>
      <c r="D18" s="121" t="s">
        <v>182</v>
      </c>
      <c r="E18" s="122">
        <v>98338613.560000002</v>
      </c>
      <c r="F18" s="168">
        <v>35.480144534739573</v>
      </c>
    </row>
    <row r="19" spans="1:6">
      <c r="A19" s="584" t="s">
        <v>399</v>
      </c>
      <c r="B19" s="597"/>
      <c r="C19" s="597"/>
      <c r="D19" s="604"/>
      <c r="E19" s="605">
        <f>SUM(E17:E18)</f>
        <v>138484619.36309999</v>
      </c>
      <c r="F19" s="606"/>
    </row>
    <row r="20" spans="1:6" ht="12.75" customHeight="1">
      <c r="A20" s="22" t="s">
        <v>412</v>
      </c>
    </row>
    <row r="21" spans="1:6" ht="12.75" customHeight="1"/>
    <row r="22" spans="1:6" ht="12.75" customHeight="1">
      <c r="A22" s="145" t="s">
        <v>758</v>
      </c>
      <c r="F22" s="146" t="s">
        <v>1538</v>
      </c>
    </row>
    <row r="23" spans="1:6" ht="12.75" customHeight="1">
      <c r="A23" s="538" t="s">
        <v>759</v>
      </c>
      <c r="F23" s="541" t="s">
        <v>1539</v>
      </c>
    </row>
    <row r="24" spans="1:6" ht="12.75" customHeight="1"/>
    <row r="25" spans="1:6" ht="12.75" customHeight="1">
      <c r="F25" s="14" t="s">
        <v>402</v>
      </c>
    </row>
    <row r="26" spans="1:6" ht="54.75">
      <c r="A26" s="601" t="s">
        <v>411</v>
      </c>
      <c r="B26" s="578" t="s">
        <v>404</v>
      </c>
      <c r="C26" s="578" t="s">
        <v>405</v>
      </c>
      <c r="D26" s="601" t="s">
        <v>406</v>
      </c>
      <c r="E26" s="601" t="s">
        <v>407</v>
      </c>
      <c r="F26" s="601" t="s">
        <v>408</v>
      </c>
    </row>
    <row r="27" spans="1:6" ht="12.75" customHeight="1">
      <c r="A27" s="121" t="s">
        <v>880</v>
      </c>
      <c r="B27" s="194">
        <v>56903349567</v>
      </c>
      <c r="C27" s="284" t="s">
        <v>169</v>
      </c>
      <c r="D27" s="287" t="s">
        <v>939</v>
      </c>
      <c r="E27" s="122" t="s">
        <v>143</v>
      </c>
      <c r="F27" s="168" t="s">
        <v>143</v>
      </c>
    </row>
    <row r="28" spans="1:6" ht="12.75" customHeight="1">
      <c r="A28" s="813" t="s">
        <v>882</v>
      </c>
    </row>
    <row r="29" spans="1:6" ht="12.75" customHeight="1">
      <c r="A29" s="22" t="s">
        <v>409</v>
      </c>
    </row>
    <row r="30" spans="1:6" ht="19.5" customHeight="1">
      <c r="A30" s="1164" t="s">
        <v>109</v>
      </c>
      <c r="B30" s="1164"/>
      <c r="C30" s="1164"/>
      <c r="D30" s="1164"/>
    </row>
    <row r="31" spans="1:6" ht="21.75" customHeight="1">
      <c r="A31" s="1162" t="s">
        <v>110</v>
      </c>
      <c r="B31" s="1162"/>
      <c r="C31" s="1162"/>
      <c r="D31" s="1162"/>
      <c r="E31" s="54"/>
      <c r="F31" s="54"/>
    </row>
    <row r="32" spans="1:6" ht="12.75" customHeight="1">
      <c r="A32" s="813"/>
    </row>
    <row r="33" spans="1:6" ht="12.75" customHeight="1"/>
    <row r="34" spans="1:6" ht="12.75" customHeight="1">
      <c r="A34" s="147" t="s">
        <v>760</v>
      </c>
      <c r="F34" s="140" t="str">
        <f>Naslovnica!A20</f>
        <v>Siječanj 2022.</v>
      </c>
    </row>
    <row r="35" spans="1:6" ht="12.75" customHeight="1">
      <c r="A35" s="538" t="s">
        <v>761</v>
      </c>
      <c r="F35" s="542" t="str">
        <f>Naslovnica!A24</f>
        <v>January 2022</v>
      </c>
    </row>
    <row r="36" spans="1:6" ht="12.75" customHeight="1"/>
    <row r="37" spans="1:6" ht="12.75" customHeight="1">
      <c r="E37" s="14"/>
      <c r="F37" s="14" t="s">
        <v>410</v>
      </c>
    </row>
    <row r="38" spans="1:6" ht="33">
      <c r="A38" s="601" t="s">
        <v>413</v>
      </c>
      <c r="B38" s="578" t="s">
        <v>404</v>
      </c>
      <c r="C38" s="578" t="s">
        <v>405</v>
      </c>
      <c r="D38" s="601" t="s">
        <v>406</v>
      </c>
      <c r="E38" s="601" t="s">
        <v>407</v>
      </c>
      <c r="F38" s="578" t="s">
        <v>419</v>
      </c>
    </row>
    <row r="39" spans="1:6" ht="22.5" customHeight="1">
      <c r="A39" s="123" t="s">
        <v>81</v>
      </c>
      <c r="B39" s="194">
        <v>39146857475</v>
      </c>
      <c r="C39" s="284" t="s">
        <v>170</v>
      </c>
      <c r="D39" s="264" t="s">
        <v>114</v>
      </c>
      <c r="E39" s="124">
        <v>991220254.05999994</v>
      </c>
      <c r="F39" s="168">
        <v>545.0172</v>
      </c>
    </row>
    <row r="40" spans="1:6" ht="12.75" customHeight="1">
      <c r="A40" s="22" t="s">
        <v>409</v>
      </c>
      <c r="B40" s="273"/>
      <c r="C40" s="274"/>
      <c r="D40" s="275"/>
      <c r="E40" s="276"/>
    </row>
    <row r="41" spans="1:6" ht="12.75" customHeight="1">
      <c r="A41" s="543" t="s">
        <v>176</v>
      </c>
      <c r="E41" s="1037"/>
      <c r="F41" s="1038"/>
    </row>
    <row r="42" spans="1:6" ht="12.75" customHeight="1">
      <c r="A42" s="159"/>
      <c r="D42" s="917"/>
    </row>
    <row r="43" spans="1:6" ht="12.75" customHeight="1">
      <c r="A43" s="277"/>
      <c r="B43" s="187"/>
      <c r="C43" s="187"/>
      <c r="D43" s="187"/>
      <c r="E43" s="1019"/>
      <c r="F43" s="1019"/>
    </row>
    <row r="44" spans="1:6" ht="12.75" customHeight="1">
      <c r="A44" s="283"/>
      <c r="B44" s="54"/>
      <c r="C44" s="54"/>
      <c r="D44" s="54"/>
    </row>
    <row r="45" spans="1:6" ht="12.75" customHeight="1">
      <c r="A45" s="178"/>
    </row>
    <row r="46" spans="1:6" ht="12.75" customHeight="1"/>
    <row r="47" spans="1:6" ht="12.75" customHeight="1"/>
    <row r="48" spans="1:6" ht="12.75" customHeight="1">
      <c r="A48" s="623" t="s">
        <v>414</v>
      </c>
      <c r="B48" s="625"/>
      <c r="C48" s="625"/>
      <c r="D48" s="625"/>
    </row>
    <row r="49" spans="1:6" ht="12.75" customHeight="1">
      <c r="A49" s="626" t="s">
        <v>180</v>
      </c>
      <c r="B49" s="625"/>
      <c r="C49" s="625"/>
      <c r="D49" s="625"/>
    </row>
    <row r="50" spans="1:6" ht="12.75" customHeight="1">
      <c r="A50" s="625" t="s">
        <v>1089</v>
      </c>
      <c r="B50" s="625"/>
      <c r="C50" s="625"/>
      <c r="D50" s="625"/>
    </row>
    <row r="51" spans="1:6" ht="12.75" customHeight="1">
      <c r="A51" s="628" t="s">
        <v>83</v>
      </c>
    </row>
    <row r="52" spans="1:6" ht="12.75" customHeight="1"/>
    <row r="53" spans="1:6" ht="12.75" customHeight="1">
      <c r="F53" s="35" t="s">
        <v>1140</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6:B8 B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718</v>
      </c>
      <c r="B1" s="620"/>
      <c r="C1" s="620"/>
      <c r="D1" s="525"/>
      <c r="E1" s="617"/>
      <c r="F1" s="203"/>
      <c r="G1" s="203"/>
      <c r="H1" s="203"/>
      <c r="I1" s="526" t="s">
        <v>1569</v>
      </c>
    </row>
    <row r="2" spans="1:27" ht="15" customHeight="1">
      <c r="A2" s="621" t="s">
        <v>719</v>
      </c>
      <c r="B2" s="620"/>
      <c r="C2" s="620"/>
      <c r="D2" s="525"/>
      <c r="E2" s="618"/>
      <c r="F2" s="203"/>
      <c r="G2" s="203"/>
      <c r="H2" s="203"/>
      <c r="I2" s="533" t="s">
        <v>1570</v>
      </c>
    </row>
    <row r="3" spans="1:27" ht="12.75" customHeight="1">
      <c r="A3" s="42" t="s">
        <v>891</v>
      </c>
    </row>
    <row r="4" spans="1:27" ht="12.75" customHeight="1"/>
    <row r="5" spans="1:27" ht="12.75" customHeight="1">
      <c r="A5" s="150" t="s">
        <v>720</v>
      </c>
    </row>
    <row r="6" spans="1:27" ht="12.75" customHeight="1">
      <c r="A6" s="534" t="s">
        <v>721</v>
      </c>
    </row>
    <row r="7" spans="1:27" ht="12.75" customHeight="1">
      <c r="J7" s="1165"/>
      <c r="K7" s="1165"/>
      <c r="L7" s="322"/>
      <c r="M7" s="322"/>
      <c r="N7" s="322"/>
      <c r="O7" s="322"/>
      <c r="P7" s="322"/>
    </row>
    <row r="8" spans="1:27" ht="16.5" customHeight="1">
      <c r="A8" s="1166" t="s">
        <v>388</v>
      </c>
      <c r="B8" s="1166"/>
      <c r="C8" s="455">
        <v>44561</v>
      </c>
      <c r="D8" s="322"/>
      <c r="E8" s="322"/>
      <c r="F8" s="322"/>
      <c r="G8" s="322"/>
      <c r="J8" s="1165"/>
      <c r="K8" s="1165"/>
      <c r="L8" s="323"/>
      <c r="M8" s="323"/>
      <c r="N8" s="323"/>
      <c r="O8" s="323"/>
      <c r="P8" s="323"/>
    </row>
    <row r="9" spans="1:27" ht="21.75" customHeight="1">
      <c r="A9" s="1167" t="s">
        <v>389</v>
      </c>
      <c r="B9" s="1167"/>
      <c r="C9" s="456">
        <v>15</v>
      </c>
      <c r="D9" s="322"/>
      <c r="E9" s="323"/>
      <c r="F9" s="323"/>
      <c r="G9" s="323"/>
    </row>
    <row r="10" spans="1:27" ht="12.75" customHeight="1">
      <c r="A10" s="17" t="s">
        <v>318</v>
      </c>
    </row>
    <row r="11" spans="1:27" ht="12.75" customHeight="1"/>
    <row r="12" spans="1:27" ht="12.75" customHeight="1">
      <c r="A12" s="150" t="s">
        <v>722</v>
      </c>
    </row>
    <row r="13" spans="1:27" ht="12.75" customHeight="1">
      <c r="A13" s="534" t="s">
        <v>723</v>
      </c>
      <c r="Z13" s="65"/>
      <c r="AA13" s="65"/>
    </row>
    <row r="14" spans="1:27" s="267" customFormat="1" ht="12.75" customHeight="1">
      <c r="A14" s="43"/>
      <c r="F14" s="203"/>
      <c r="I14" s="65" t="s">
        <v>391</v>
      </c>
      <c r="Y14" s="65"/>
      <c r="Z14" s="65"/>
      <c r="AA14" s="65"/>
    </row>
    <row r="15" spans="1:27" s="267" customFormat="1" ht="22.5" customHeight="1">
      <c r="A15" s="457"/>
      <c r="B15" s="1171" t="s">
        <v>390</v>
      </c>
      <c r="C15" s="1171"/>
      <c r="D15" s="1171"/>
      <c r="E15" s="1171"/>
      <c r="F15" s="1171" t="s">
        <v>328</v>
      </c>
      <c r="G15" s="1171"/>
      <c r="H15" s="1171"/>
      <c r="I15" s="1171"/>
      <c r="Y15" s="65"/>
      <c r="Z15" s="65"/>
      <c r="AA15" s="65"/>
    </row>
    <row r="16" spans="1:27" ht="135" customHeight="1">
      <c r="A16" s="1172" t="s">
        <v>392</v>
      </c>
      <c r="B16" s="816" t="s">
        <v>813</v>
      </c>
      <c r="C16" s="1170" t="s">
        <v>393</v>
      </c>
      <c r="D16" s="816" t="s">
        <v>394</v>
      </c>
      <c r="E16" s="1170" t="s">
        <v>393</v>
      </c>
      <c r="F16" s="816" t="s">
        <v>814</v>
      </c>
      <c r="G16" s="1170" t="s">
        <v>395</v>
      </c>
      <c r="H16" s="816" t="s">
        <v>811</v>
      </c>
      <c r="I16" s="1170" t="s">
        <v>395</v>
      </c>
    </row>
    <row r="17" spans="1:16" ht="15.75" customHeight="1">
      <c r="A17" s="1172"/>
      <c r="B17" s="507">
        <v>44561</v>
      </c>
      <c r="C17" s="1170"/>
      <c r="D17" s="507">
        <v>44561</v>
      </c>
      <c r="E17" s="1170"/>
      <c r="F17" s="507" t="s">
        <v>1589</v>
      </c>
      <c r="G17" s="1170"/>
      <c r="H17" s="507" t="s">
        <v>1589</v>
      </c>
      <c r="I17" s="1170"/>
      <c r="J17" s="1165"/>
      <c r="K17" s="231"/>
      <c r="L17" s="324"/>
      <c r="M17" s="231"/>
      <c r="N17" s="325"/>
      <c r="O17" s="267"/>
    </row>
    <row r="18" spans="1:16" ht="16.5" customHeight="1">
      <c r="A18" s="458" t="s">
        <v>396</v>
      </c>
      <c r="B18" s="459">
        <v>38418</v>
      </c>
      <c r="C18" s="460">
        <v>-2.9407306351371836E-2</v>
      </c>
      <c r="D18" s="459">
        <v>2375700.28363</v>
      </c>
      <c r="E18" s="460">
        <v>-2.2845447277429824E-2</v>
      </c>
      <c r="F18" s="459">
        <v>10983</v>
      </c>
      <c r="G18" s="460">
        <v>5.6870669745958433E-2</v>
      </c>
      <c r="H18" s="459">
        <v>1289627.6223700002</v>
      </c>
      <c r="I18" s="462">
        <v>3.4429204173137523E-2</v>
      </c>
      <c r="J18" s="1165"/>
      <c r="K18" s="326"/>
      <c r="L18" s="327"/>
      <c r="M18" s="326"/>
      <c r="N18" s="327"/>
      <c r="O18" s="267"/>
    </row>
    <row r="19" spans="1:16" ht="16.5" customHeight="1">
      <c r="A19" s="458" t="s">
        <v>397</v>
      </c>
      <c r="B19" s="459">
        <v>113896</v>
      </c>
      <c r="C19" s="460">
        <v>6.7651552789208744E-2</v>
      </c>
      <c r="D19" s="459">
        <v>14277447.533720002</v>
      </c>
      <c r="E19" s="460">
        <v>3.284755412206989E-2</v>
      </c>
      <c r="F19" s="459">
        <v>39130</v>
      </c>
      <c r="G19" s="460">
        <v>0.30324729392173189</v>
      </c>
      <c r="H19" s="459">
        <v>6845494.7196899997</v>
      </c>
      <c r="I19" s="462">
        <v>0.28349795647464165</v>
      </c>
      <c r="J19" s="42"/>
      <c r="K19" s="328"/>
      <c r="L19" s="329"/>
      <c r="M19" s="328"/>
      <c r="N19" s="330"/>
      <c r="O19" s="267"/>
    </row>
    <row r="20" spans="1:16" ht="16.5" customHeight="1">
      <c r="A20" s="458" t="s">
        <v>398</v>
      </c>
      <c r="B20" s="459">
        <v>17</v>
      </c>
      <c r="C20" s="460">
        <v>-0.29166666666666669</v>
      </c>
      <c r="D20" s="459">
        <v>0</v>
      </c>
      <c r="E20" s="460">
        <v>-1</v>
      </c>
      <c r="F20" s="459"/>
      <c r="G20" s="460"/>
      <c r="H20" s="459"/>
      <c r="I20" s="461"/>
      <c r="J20" s="42"/>
      <c r="K20" s="328"/>
      <c r="L20" s="329"/>
      <c r="M20" s="328"/>
      <c r="N20" s="330"/>
      <c r="O20" s="267"/>
    </row>
    <row r="21" spans="1:16" ht="16.5" customHeight="1">
      <c r="A21" s="463" t="s">
        <v>399</v>
      </c>
      <c r="B21" s="464">
        <v>152331</v>
      </c>
      <c r="C21" s="465">
        <v>4.1330279933007488E-2</v>
      </c>
      <c r="D21" s="464">
        <v>16653147.817350002</v>
      </c>
      <c r="E21" s="465">
        <v>2.4496504018924913E-2</v>
      </c>
      <c r="F21" s="464">
        <v>50113</v>
      </c>
      <c r="G21" s="465">
        <v>0.23989905237894946</v>
      </c>
      <c r="H21" s="464">
        <v>8135122.3420599997</v>
      </c>
      <c r="I21" s="466">
        <v>0.23630843823581127</v>
      </c>
      <c r="J21" s="42"/>
      <c r="K21" s="328"/>
      <c r="L21" s="329"/>
      <c r="M21" s="328"/>
      <c r="N21" s="330"/>
      <c r="O21" s="267"/>
    </row>
    <row r="22" spans="1:16" ht="12.75" customHeight="1">
      <c r="A22" s="17" t="s">
        <v>400</v>
      </c>
    </row>
    <row r="23" spans="1:16" ht="49.5" customHeight="1">
      <c r="A23" s="1168" t="s">
        <v>401</v>
      </c>
      <c r="B23" s="1168"/>
      <c r="C23" s="1168"/>
      <c r="D23" s="1168"/>
      <c r="E23" s="1168"/>
      <c r="F23" s="1168"/>
      <c r="G23" s="1168"/>
      <c r="H23" s="1168"/>
      <c r="I23" s="1168"/>
    </row>
    <row r="24" spans="1:16" ht="56.25" customHeight="1">
      <c r="A24" s="1168" t="s">
        <v>812</v>
      </c>
      <c r="B24" s="1168"/>
      <c r="C24" s="1168"/>
      <c r="D24" s="1168"/>
      <c r="E24" s="1168"/>
      <c r="F24" s="1168"/>
      <c r="G24" s="1168"/>
      <c r="H24" s="1168"/>
      <c r="I24" s="1168"/>
    </row>
    <row r="25" spans="1:16" ht="23.25" customHeight="1">
      <c r="A25" s="1169" t="s">
        <v>351</v>
      </c>
      <c r="B25" s="1169"/>
      <c r="C25" s="1169"/>
      <c r="D25" s="1169"/>
      <c r="E25" s="1169"/>
      <c r="F25" s="1169"/>
      <c r="G25" s="1169"/>
      <c r="H25" s="1169"/>
      <c r="I25" s="1169"/>
      <c r="J25" s="158"/>
      <c r="K25" s="71"/>
      <c r="L25" s="71"/>
      <c r="M25" s="71"/>
      <c r="N25" s="71"/>
      <c r="O25" s="71"/>
      <c r="P25" s="71"/>
    </row>
    <row r="26" spans="1:16">
      <c r="A26" s="158"/>
      <c r="B26" s="71"/>
      <c r="C26" s="71"/>
      <c r="D26" s="71"/>
      <c r="E26" s="71"/>
      <c r="F26" s="71"/>
      <c r="G26" s="71"/>
    </row>
    <row r="27" spans="1:16" ht="12.75" customHeight="1">
      <c r="A27" s="628" t="s">
        <v>83</v>
      </c>
    </row>
    <row r="28" spans="1:16" ht="12.75" customHeight="1"/>
    <row r="29" spans="1:16" ht="12.75" customHeight="1"/>
    <row r="30" spans="1:16" ht="12.75" customHeight="1"/>
    <row r="31" spans="1:16" ht="12.75" customHeight="1"/>
    <row r="32" spans="1:16" ht="12.75" customHeight="1">
      <c r="I32" s="35" t="s">
        <v>850</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724</v>
      </c>
    </row>
    <row r="2" spans="1:5" ht="12.75" customHeight="1">
      <c r="A2" s="537" t="s">
        <v>725</v>
      </c>
    </row>
    <row r="3" spans="1:5" ht="12.75" customHeight="1"/>
    <row r="4" spans="1:5" ht="12.75" customHeight="1">
      <c r="D4" s="65" t="s">
        <v>329</v>
      </c>
      <c r="E4" s="74"/>
    </row>
    <row r="5" spans="1:5" ht="45" customHeight="1">
      <c r="A5" s="1172" t="s">
        <v>319</v>
      </c>
      <c r="B5" s="467" t="s">
        <v>357</v>
      </c>
      <c r="C5" s="1175" t="s">
        <v>358</v>
      </c>
      <c r="D5" s="1175"/>
    </row>
    <row r="6" spans="1:5" ht="22.5" customHeight="1">
      <c r="A6" s="1173"/>
      <c r="B6" s="1042">
        <v>44561</v>
      </c>
      <c r="C6" s="803" t="s">
        <v>359</v>
      </c>
      <c r="D6" s="803" t="s">
        <v>360</v>
      </c>
    </row>
    <row r="7" spans="1:5" ht="12.75" customHeight="1">
      <c r="A7" s="476" t="s">
        <v>361</v>
      </c>
      <c r="B7" s="477">
        <v>13965108.680689998</v>
      </c>
      <c r="C7" s="478">
        <v>2.6073079834705998E-3</v>
      </c>
      <c r="D7" s="477">
        <v>36316.650659998879</v>
      </c>
      <c r="E7" s="44"/>
    </row>
    <row r="8" spans="1:5" ht="12.75" customHeight="1">
      <c r="A8" s="468" t="s">
        <v>362</v>
      </c>
      <c r="B8" s="469">
        <v>24581.442620000002</v>
      </c>
      <c r="C8" s="470">
        <v>-2.8230930078092104E-2</v>
      </c>
      <c r="D8" s="469">
        <v>-714.11717999999746</v>
      </c>
      <c r="E8" s="53"/>
    </row>
    <row r="9" spans="1:5" ht="12.75" customHeight="1">
      <c r="A9" s="468" t="s">
        <v>363</v>
      </c>
      <c r="B9" s="469">
        <v>4205762.0910200002</v>
      </c>
      <c r="C9" s="470">
        <v>-8.6318254282167443E-3</v>
      </c>
      <c r="D9" s="469">
        <v>-36619.497270000167</v>
      </c>
      <c r="E9" s="53"/>
    </row>
    <row r="10" spans="1:5" ht="12.75" customHeight="1">
      <c r="A10" s="468" t="s">
        <v>364</v>
      </c>
      <c r="B10" s="469">
        <v>91425.285770000002</v>
      </c>
      <c r="C10" s="470">
        <v>-0.27496400917523572</v>
      </c>
      <c r="D10" s="469">
        <v>-34672.296870000006</v>
      </c>
    </row>
    <row r="11" spans="1:5" ht="12.75" customHeight="1">
      <c r="A11" s="468" t="s">
        <v>365</v>
      </c>
      <c r="B11" s="469">
        <v>9471684.7230900005</v>
      </c>
      <c r="C11" s="470">
        <v>1.0765467914568342E-2</v>
      </c>
      <c r="D11" s="469">
        <v>100881.08588999696</v>
      </c>
    </row>
    <row r="12" spans="1:5" ht="12.75" customHeight="1">
      <c r="A12" s="468" t="s">
        <v>366</v>
      </c>
      <c r="B12" s="469">
        <v>171655.13819</v>
      </c>
      <c r="C12" s="470">
        <v>4.531581596096694E-2</v>
      </c>
      <c r="D12" s="469">
        <v>7441.476090000011</v>
      </c>
    </row>
    <row r="13" spans="1:5" ht="12.75" customHeight="1">
      <c r="A13" s="476" t="s">
        <v>367</v>
      </c>
      <c r="B13" s="477">
        <v>5854606.4899799982</v>
      </c>
      <c r="C13" s="478">
        <v>3.4122866008763943E-2</v>
      </c>
      <c r="D13" s="477">
        <v>193183.96232999861</v>
      </c>
    </row>
    <row r="14" spans="1:5" ht="12.75" customHeight="1">
      <c r="A14" s="468" t="s">
        <v>368</v>
      </c>
      <c r="B14" s="469">
        <v>138590.79425000001</v>
      </c>
      <c r="C14" s="470">
        <v>-9.5618082752576605E-2</v>
      </c>
      <c r="D14" s="469">
        <v>-14652.864879999979</v>
      </c>
    </row>
    <row r="15" spans="1:5" ht="12.75" customHeight="1">
      <c r="A15" s="468" t="s">
        <v>369</v>
      </c>
      <c r="B15" s="469">
        <v>5223521.7745499993</v>
      </c>
      <c r="C15" s="470">
        <v>3.8273269457448404E-2</v>
      </c>
      <c r="D15" s="469">
        <v>192551.67427999992</v>
      </c>
    </row>
    <row r="16" spans="1:5" ht="12.75" customHeight="1">
      <c r="A16" s="468" t="s">
        <v>370</v>
      </c>
      <c r="B16" s="469">
        <v>69980.048590000006</v>
      </c>
      <c r="C16" s="470">
        <v>0.73043530024237102</v>
      </c>
      <c r="D16" s="469">
        <v>29539.329090000007</v>
      </c>
    </row>
    <row r="17" spans="1:6" ht="12.75" customHeight="1">
      <c r="A17" s="468" t="s">
        <v>371</v>
      </c>
      <c r="B17" s="469">
        <v>422513.87258999998</v>
      </c>
      <c r="C17" s="470">
        <v>-3.2635574421697053E-2</v>
      </c>
      <c r="D17" s="469">
        <v>-14254.176160000032</v>
      </c>
    </row>
    <row r="18" spans="1:6" ht="22.5">
      <c r="A18" s="471" t="s">
        <v>372</v>
      </c>
      <c r="B18" s="469">
        <v>118257.55414000001</v>
      </c>
      <c r="C18" s="470">
        <v>5.5344873810806036E-2</v>
      </c>
      <c r="D18" s="469">
        <v>6201.7162099999841</v>
      </c>
    </row>
    <row r="19" spans="1:6" ht="12.75" customHeight="1">
      <c r="A19" s="479" t="s">
        <v>373</v>
      </c>
      <c r="B19" s="480">
        <v>19937972.724810001</v>
      </c>
      <c r="C19" s="481">
        <v>1.196320649687754E-2</v>
      </c>
      <c r="D19" s="480">
        <v>235702.32919999957</v>
      </c>
    </row>
    <row r="20" spans="1:6" ht="12.75" customHeight="1">
      <c r="A20" s="468" t="s">
        <v>374</v>
      </c>
      <c r="B20" s="469">
        <v>29605144.252330001</v>
      </c>
      <c r="C20" s="470">
        <v>3.0834453898771885E-2</v>
      </c>
      <c r="D20" s="469">
        <v>885552.91508000344</v>
      </c>
    </row>
    <row r="21" spans="1:6" ht="12.75" customHeight="1">
      <c r="A21" s="472" t="s">
        <v>261</v>
      </c>
      <c r="B21" s="473">
        <v>2521303.1772299996</v>
      </c>
      <c r="C21" s="474">
        <v>0.12431754328790331</v>
      </c>
      <c r="D21" s="473">
        <v>278784.42237999989</v>
      </c>
    </row>
    <row r="22" spans="1:6" ht="12.75" customHeight="1">
      <c r="A22" s="472" t="s">
        <v>267</v>
      </c>
      <c r="B22" s="473">
        <v>104309.23780000002</v>
      </c>
      <c r="C22" s="474">
        <v>8.5041843227570579E-2</v>
      </c>
      <c r="D22" s="473">
        <v>8175.3988600000012</v>
      </c>
    </row>
    <row r="23" spans="1:6" ht="12.75" customHeight="1">
      <c r="A23" s="472" t="s">
        <v>263</v>
      </c>
      <c r="B23" s="473">
        <v>9261672.2666500024</v>
      </c>
      <c r="C23" s="474">
        <v>-9.6463452521753951E-2</v>
      </c>
      <c r="D23" s="473">
        <v>-988795.51187999733</v>
      </c>
    </row>
    <row r="24" spans="1:6" ht="12.75" customHeight="1">
      <c r="A24" s="472" t="s">
        <v>264</v>
      </c>
      <c r="B24" s="473">
        <v>7611249.4617599994</v>
      </c>
      <c r="C24" s="474">
        <v>0.14098379758906687</v>
      </c>
      <c r="D24" s="473">
        <v>940471.59634000063</v>
      </c>
    </row>
    <row r="25" spans="1:6" ht="22.5">
      <c r="A25" s="475" t="s">
        <v>375</v>
      </c>
      <c r="B25" s="473">
        <v>439438.58137999999</v>
      </c>
      <c r="C25" s="474">
        <v>-6.6314672788744932E-3</v>
      </c>
      <c r="D25" s="473">
        <v>-2933.5764900000067</v>
      </c>
    </row>
    <row r="26" spans="1:6">
      <c r="A26" s="479" t="s">
        <v>376</v>
      </c>
      <c r="B26" s="480">
        <v>19937972.724819999</v>
      </c>
      <c r="C26" s="481">
        <v>1.1963206497385028E-2</v>
      </c>
      <c r="D26" s="480">
        <v>235702.32920999825</v>
      </c>
    </row>
    <row r="27" spans="1:6" ht="12.75" customHeight="1">
      <c r="A27" s="468" t="s">
        <v>377</v>
      </c>
      <c r="B27" s="469">
        <v>29605144.252330001</v>
      </c>
      <c r="C27" s="470">
        <v>3.0834453898771885E-2</v>
      </c>
      <c r="D27" s="469">
        <v>885552.91508000344</v>
      </c>
    </row>
    <row r="28" spans="1:6" ht="12.75" customHeight="1">
      <c r="A28" s="22" t="s">
        <v>318</v>
      </c>
    </row>
    <row r="29" spans="1:6" ht="12.75" customHeight="1">
      <c r="E29" s="71"/>
      <c r="F29" s="71"/>
    </row>
    <row r="30" spans="1:6" ht="26.25" customHeight="1">
      <c r="A30" s="1169" t="s">
        <v>351</v>
      </c>
      <c r="B30" s="1169"/>
      <c r="C30" s="1169"/>
      <c r="D30" s="1169"/>
      <c r="E30" s="71"/>
      <c r="F30" s="71"/>
    </row>
    <row r="31" spans="1:6" ht="12.75" customHeight="1"/>
    <row r="32" spans="1:6" ht="12.75" customHeight="1">
      <c r="A32" s="150" t="s">
        <v>726</v>
      </c>
    </row>
    <row r="33" spans="1:4" ht="12.75" customHeight="1">
      <c r="A33" s="534" t="s">
        <v>1072</v>
      </c>
    </row>
    <row r="34" spans="1:4" s="267" customFormat="1" ht="12.75" customHeight="1">
      <c r="A34" s="43"/>
    </row>
    <row r="35" spans="1:4" s="267" customFormat="1" ht="12.75" customHeight="1">
      <c r="A35" s="43"/>
      <c r="D35" s="65" t="s">
        <v>254</v>
      </c>
    </row>
    <row r="36" spans="1:4" ht="55.5" customHeight="1">
      <c r="A36" s="1172" t="s">
        <v>319</v>
      </c>
      <c r="B36" s="482" t="s">
        <v>320</v>
      </c>
      <c r="C36" s="1175" t="s">
        <v>378</v>
      </c>
      <c r="D36" s="1175"/>
    </row>
    <row r="37" spans="1:4" ht="21" customHeight="1">
      <c r="A37" s="1174"/>
      <c r="B37" s="507" t="s">
        <v>1589</v>
      </c>
      <c r="C37" s="467" t="s">
        <v>359</v>
      </c>
      <c r="D37" s="467" t="s">
        <v>360</v>
      </c>
    </row>
    <row r="38" spans="1:4">
      <c r="A38" s="80" t="s">
        <v>379</v>
      </c>
      <c r="B38" s="129">
        <v>647318.9895899999</v>
      </c>
      <c r="C38" s="130">
        <v>-1.5708156988068534E-2</v>
      </c>
      <c r="D38" s="129">
        <v>-10330.460810000193</v>
      </c>
    </row>
    <row r="39" spans="1:4">
      <c r="A39" s="80" t="s">
        <v>321</v>
      </c>
      <c r="B39" s="129">
        <v>137026.49810999999</v>
      </c>
      <c r="C39" s="130">
        <v>-0.25832538025069096</v>
      </c>
      <c r="D39" s="129">
        <v>-47726.349650000018</v>
      </c>
    </row>
    <row r="40" spans="1:4">
      <c r="A40" s="131" t="s">
        <v>322</v>
      </c>
      <c r="B40" s="132">
        <v>510292.49148000008</v>
      </c>
      <c r="C40" s="133">
        <v>7.9078362228092031E-2</v>
      </c>
      <c r="D40" s="134">
        <v>37395.888840000029</v>
      </c>
    </row>
    <row r="41" spans="1:4">
      <c r="A41" s="80" t="s">
        <v>380</v>
      </c>
      <c r="B41" s="129">
        <v>36440.219349999999</v>
      </c>
      <c r="C41" s="130">
        <v>0.23697564646415806</v>
      </c>
      <c r="D41" s="129">
        <v>6981.0950300000004</v>
      </c>
    </row>
    <row r="42" spans="1:4">
      <c r="A42" s="80" t="s">
        <v>381</v>
      </c>
      <c r="B42" s="129">
        <v>34171.784179999995</v>
      </c>
      <c r="C42" s="130">
        <v>0.62361885125624672</v>
      </c>
      <c r="D42" s="129">
        <v>13125.105549999997</v>
      </c>
    </row>
    <row r="43" spans="1:4" ht="19.5" customHeight="1">
      <c r="A43" s="131" t="s">
        <v>382</v>
      </c>
      <c r="B43" s="132">
        <v>2268.4351700000002</v>
      </c>
      <c r="C43" s="133">
        <v>-0.73034771889267303</v>
      </c>
      <c r="D43" s="134">
        <v>-6144.010519999998</v>
      </c>
    </row>
    <row r="44" spans="1:4">
      <c r="A44" s="80" t="s">
        <v>383</v>
      </c>
      <c r="B44" s="129">
        <v>1247138.7527900001</v>
      </c>
      <c r="C44" s="130">
        <v>-6.3976904427004181E-3</v>
      </c>
      <c r="D44" s="129">
        <v>-8030.182299999753</v>
      </c>
    </row>
    <row r="45" spans="1:4">
      <c r="A45" s="80" t="s">
        <v>384</v>
      </c>
      <c r="B45" s="129">
        <v>1291984.0266800001</v>
      </c>
      <c r="C45" s="130">
        <v>-2.6242624079783658E-2</v>
      </c>
      <c r="D45" s="129">
        <v>-34818.787479999941</v>
      </c>
    </row>
    <row r="46" spans="1:4" ht="19.5" customHeight="1">
      <c r="A46" s="131" t="s">
        <v>323</v>
      </c>
      <c r="B46" s="132">
        <v>-44845.273890000004</v>
      </c>
      <c r="C46" s="133">
        <v>-0.37396558064128294</v>
      </c>
      <c r="D46" s="134">
        <v>26788.605179999991</v>
      </c>
    </row>
    <row r="47" spans="1:4" ht="28.5" customHeight="1">
      <c r="A47" s="80" t="s">
        <v>324</v>
      </c>
      <c r="B47" s="129">
        <v>467715.65275999997</v>
      </c>
      <c r="C47" s="130">
        <v>0.14167439926817865</v>
      </c>
      <c r="D47" s="129">
        <v>58040.483499999915</v>
      </c>
    </row>
    <row r="48" spans="1:4" ht="19.5" customHeight="1">
      <c r="A48" s="80" t="s">
        <v>325</v>
      </c>
      <c r="B48" s="129">
        <v>52726.838330000006</v>
      </c>
      <c r="C48" s="130">
        <v>-0.73514160306930254</v>
      </c>
      <c r="D48" s="129">
        <v>-146348.73919000002</v>
      </c>
    </row>
    <row r="49" spans="1:4">
      <c r="A49" s="80" t="s">
        <v>385</v>
      </c>
      <c r="B49" s="129">
        <v>414988.81443000014</v>
      </c>
      <c r="C49" s="130">
        <v>0.97051101097258063</v>
      </c>
      <c r="D49" s="129">
        <v>204389.22269000014</v>
      </c>
    </row>
    <row r="50" spans="1:4">
      <c r="A50" s="80" t="s">
        <v>386</v>
      </c>
      <c r="B50" s="129">
        <v>75925.389169999995</v>
      </c>
      <c r="C50" s="130">
        <v>0.92509219959022371</v>
      </c>
      <c r="D50" s="129">
        <v>36485.517569999996</v>
      </c>
    </row>
    <row r="51" spans="1:4" ht="19.5" customHeight="1">
      <c r="A51" s="483" t="s">
        <v>387</v>
      </c>
      <c r="B51" s="484">
        <v>339063.42526000005</v>
      </c>
      <c r="C51" s="485">
        <v>0.98097674489455422</v>
      </c>
      <c r="D51" s="486">
        <v>167903.70512000006</v>
      </c>
    </row>
    <row r="52" spans="1:4" ht="12.75" customHeight="1"/>
    <row r="53" spans="1:4" ht="21" customHeight="1">
      <c r="A53" s="1169" t="s">
        <v>326</v>
      </c>
      <c r="B53" s="1169"/>
      <c r="C53" s="1169"/>
    </row>
    <row r="54" spans="1:4" ht="12.75" customHeight="1"/>
    <row r="55" spans="1:4" ht="12.75" customHeight="1">
      <c r="A55" s="628" t="s">
        <v>83</v>
      </c>
    </row>
    <row r="56" spans="1:4" ht="12.75" customHeight="1">
      <c r="D56" s="35" t="s">
        <v>1141</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993</v>
      </c>
      <c r="B1" s="678"/>
      <c r="C1" s="678"/>
      <c r="D1" s="573"/>
      <c r="E1" s="573"/>
      <c r="F1" s="573"/>
      <c r="G1" s="573"/>
      <c r="H1" s="573"/>
      <c r="I1" s="573"/>
      <c r="J1" s="573"/>
      <c r="K1" s="573"/>
      <c r="L1" s="573"/>
      <c r="M1" s="573"/>
      <c r="N1" s="573"/>
      <c r="O1" s="573"/>
      <c r="P1" s="573"/>
      <c r="Q1" s="573"/>
      <c r="R1" s="573"/>
      <c r="S1" s="573"/>
    </row>
    <row r="2" spans="1:20" ht="16.5">
      <c r="A2" s="679" t="s">
        <v>994</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672</v>
      </c>
      <c r="B4" s="153"/>
      <c r="C4" s="153"/>
      <c r="D4" s="348"/>
      <c r="E4" s="5"/>
      <c r="F4" s="6"/>
      <c r="G4" s="7"/>
      <c r="S4" s="140" t="str">
        <f>Naslovnica!A20</f>
        <v>Siječanj 2022.</v>
      </c>
    </row>
    <row r="5" spans="1:20" ht="12.75" customHeight="1">
      <c r="A5" s="564" t="s">
        <v>966</v>
      </c>
      <c r="B5" s="564"/>
      <c r="C5" s="564"/>
      <c r="D5" s="349"/>
      <c r="E5" s="9"/>
      <c r="F5" s="10"/>
      <c r="G5" s="11"/>
      <c r="S5" s="542" t="str">
        <f>Naslovnica!A24</f>
        <v>January 2022</v>
      </c>
    </row>
    <row r="6" spans="1:20" ht="12.75" customHeight="1">
      <c r="E6" s="267"/>
    </row>
    <row r="7" spans="1:20" ht="12.75" customHeight="1">
      <c r="A7" s="1060"/>
      <c r="B7" s="1060"/>
      <c r="C7" s="1060"/>
      <c r="D7" s="1059" t="s">
        <v>19</v>
      </c>
      <c r="E7" s="1059"/>
      <c r="F7" s="1059"/>
      <c r="G7" s="1059" t="s">
        <v>20</v>
      </c>
      <c r="H7" s="1059"/>
      <c r="I7" s="1059"/>
      <c r="J7" s="1059" t="s">
        <v>21</v>
      </c>
      <c r="K7" s="1059"/>
      <c r="L7" s="1059"/>
      <c r="M7" s="1059" t="s">
        <v>22</v>
      </c>
      <c r="N7" s="1059"/>
      <c r="O7" s="1059"/>
      <c r="P7" s="1059" t="s">
        <v>634</v>
      </c>
      <c r="Q7" s="1059"/>
      <c r="R7" s="1059"/>
      <c r="S7" s="1059" t="s">
        <v>493</v>
      </c>
    </row>
    <row r="8" spans="1:20" ht="15" customHeight="1">
      <c r="A8" s="1067"/>
      <c r="B8" s="1067"/>
      <c r="C8" s="1067"/>
      <c r="D8" s="1061" t="s">
        <v>632</v>
      </c>
      <c r="E8" s="1062"/>
      <c r="F8" s="1062"/>
      <c r="G8" s="1061" t="s">
        <v>633</v>
      </c>
      <c r="H8" s="1062"/>
      <c r="I8" s="1062"/>
      <c r="J8" s="1061" t="s">
        <v>632</v>
      </c>
      <c r="K8" s="1062"/>
      <c r="L8" s="1062"/>
      <c r="M8" s="1061" t="s">
        <v>632</v>
      </c>
      <c r="N8" s="1062"/>
      <c r="O8" s="1062"/>
      <c r="P8" s="1061" t="s">
        <v>632</v>
      </c>
      <c r="Q8" s="1062"/>
      <c r="R8" s="1062"/>
      <c r="S8" s="1060"/>
    </row>
    <row r="9" spans="1:20">
      <c r="A9" s="1067" t="s">
        <v>631</v>
      </c>
      <c r="B9" s="1067"/>
      <c r="C9" s="1067"/>
      <c r="D9" s="681" t="s">
        <v>116</v>
      </c>
      <c r="E9" s="681" t="s">
        <v>117</v>
      </c>
      <c r="F9" s="681" t="s">
        <v>118</v>
      </c>
      <c r="G9" s="681" t="s">
        <v>116</v>
      </c>
      <c r="H9" s="681" t="s">
        <v>117</v>
      </c>
      <c r="I9" s="681" t="s">
        <v>118</v>
      </c>
      <c r="J9" s="681" t="s">
        <v>116</v>
      </c>
      <c r="K9" s="681" t="s">
        <v>117</v>
      </c>
      <c r="L9" s="681" t="s">
        <v>118</v>
      </c>
      <c r="M9" s="681" t="s">
        <v>116</v>
      </c>
      <c r="N9" s="681" t="s">
        <v>117</v>
      </c>
      <c r="O9" s="681" t="s">
        <v>118</v>
      </c>
      <c r="P9" s="681" t="s">
        <v>116</v>
      </c>
      <c r="Q9" s="681" t="s">
        <v>117</v>
      </c>
      <c r="R9" s="681" t="s">
        <v>118</v>
      </c>
      <c r="S9" s="1060"/>
    </row>
    <row r="10" spans="1:20" s="340" customFormat="1" ht="22.5" customHeight="1">
      <c r="A10" s="1068" t="s">
        <v>635</v>
      </c>
      <c r="B10" s="1068"/>
      <c r="C10" s="1068"/>
      <c r="D10" s="683">
        <v>31335</v>
      </c>
      <c r="E10" s="683">
        <v>644316</v>
      </c>
      <c r="F10" s="683">
        <v>22342</v>
      </c>
      <c r="G10" s="683">
        <v>34522</v>
      </c>
      <c r="H10" s="683">
        <v>330849</v>
      </c>
      <c r="I10" s="683">
        <v>7952</v>
      </c>
      <c r="J10" s="683">
        <v>53994</v>
      </c>
      <c r="K10" s="683">
        <v>363310</v>
      </c>
      <c r="L10" s="683">
        <v>10423</v>
      </c>
      <c r="M10" s="683">
        <v>30415</v>
      </c>
      <c r="N10" s="683">
        <v>561148</v>
      </c>
      <c r="O10" s="683">
        <v>20586</v>
      </c>
      <c r="P10" s="683">
        <v>150266</v>
      </c>
      <c r="Q10" s="683">
        <v>1899623</v>
      </c>
      <c r="R10" s="683">
        <v>61303</v>
      </c>
      <c r="S10" s="683">
        <v>2111192</v>
      </c>
    </row>
    <row r="11" spans="1:20" ht="21.75" customHeight="1">
      <c r="A11" s="1069" t="s">
        <v>636</v>
      </c>
      <c r="B11" s="1069"/>
      <c r="C11" s="1069"/>
      <c r="D11" s="682">
        <v>1.4842326041402202E-2</v>
      </c>
      <c r="E11" s="682">
        <v>0.30519062216984527</v>
      </c>
      <c r="F11" s="682">
        <v>1.0582647149098708E-2</v>
      </c>
      <c r="G11" s="682">
        <v>1.6351899779840015E-2</v>
      </c>
      <c r="H11" s="682">
        <v>0.15671194282661169</v>
      </c>
      <c r="I11" s="682">
        <v>3.7665925221391518E-3</v>
      </c>
      <c r="J11" s="682">
        <v>2.557512533203991E-2</v>
      </c>
      <c r="K11" s="682">
        <v>0.17208761685341742</v>
      </c>
      <c r="L11" s="682">
        <v>4.9370213604447155E-3</v>
      </c>
      <c r="M11" s="682">
        <v>1.4406553264695964E-2</v>
      </c>
      <c r="N11" s="682">
        <v>0.26579676315560119</v>
      </c>
      <c r="O11" s="682">
        <v>9.7508895448637552E-3</v>
      </c>
      <c r="P11" s="682">
        <v>7.1175904417978095E-2</v>
      </c>
      <c r="Q11" s="682">
        <v>0.89978694500547562</v>
      </c>
      <c r="R11" s="682">
        <v>2.9037150576546329E-2</v>
      </c>
      <c r="S11" s="682">
        <v>1</v>
      </c>
    </row>
    <row r="12" spans="1:20" ht="22.5" customHeight="1">
      <c r="A12" s="1070" t="s">
        <v>637</v>
      </c>
      <c r="B12" s="1070"/>
      <c r="C12" s="1070"/>
      <c r="D12" s="341">
        <v>20</v>
      </c>
      <c r="E12" s="341">
        <v>15</v>
      </c>
      <c r="F12" s="341">
        <v>6</v>
      </c>
      <c r="G12" s="341">
        <v>18</v>
      </c>
      <c r="H12" s="341">
        <v>18</v>
      </c>
      <c r="I12" s="341">
        <v>3</v>
      </c>
      <c r="J12" s="341">
        <v>22</v>
      </c>
      <c r="K12" s="341">
        <v>20</v>
      </c>
      <c r="L12" s="341">
        <v>0</v>
      </c>
      <c r="M12" s="341">
        <v>14</v>
      </c>
      <c r="N12" s="341">
        <v>11</v>
      </c>
      <c r="O12" s="341">
        <v>0</v>
      </c>
      <c r="P12" s="341">
        <v>74</v>
      </c>
      <c r="Q12" s="341">
        <v>64</v>
      </c>
      <c r="R12" s="341">
        <v>9</v>
      </c>
      <c r="S12" s="341">
        <v>147</v>
      </c>
    </row>
    <row r="13" spans="1:20" ht="22.5" customHeight="1">
      <c r="A13" s="1070" t="s">
        <v>638</v>
      </c>
      <c r="B13" s="1070"/>
      <c r="C13" s="1070"/>
      <c r="D13" s="341">
        <v>0</v>
      </c>
      <c r="E13" s="341">
        <v>0</v>
      </c>
      <c r="F13" s="341">
        <v>0</v>
      </c>
      <c r="G13" s="341">
        <v>0</v>
      </c>
      <c r="H13" s="341">
        <v>0</v>
      </c>
      <c r="I13" s="341">
        <v>0</v>
      </c>
      <c r="J13" s="341">
        <v>0</v>
      </c>
      <c r="K13" s="341">
        <v>0</v>
      </c>
      <c r="L13" s="341">
        <v>0</v>
      </c>
      <c r="M13" s="341">
        <v>0</v>
      </c>
      <c r="N13" s="341">
        <v>0</v>
      </c>
      <c r="O13" s="341">
        <v>0</v>
      </c>
      <c r="P13" s="341">
        <v>0</v>
      </c>
      <c r="Q13" s="341">
        <v>0</v>
      </c>
      <c r="R13" s="341">
        <v>0</v>
      </c>
      <c r="S13" s="341">
        <v>0</v>
      </c>
    </row>
    <row r="14" spans="1:20" ht="22.5" customHeight="1">
      <c r="A14" s="1070" t="s">
        <v>639</v>
      </c>
      <c r="B14" s="1070"/>
      <c r="C14" s="1070"/>
      <c r="D14" s="341">
        <v>1053</v>
      </c>
      <c r="E14" s="341">
        <v>0</v>
      </c>
      <c r="F14" s="341">
        <v>0</v>
      </c>
      <c r="G14" s="341">
        <v>1053</v>
      </c>
      <c r="H14" s="341">
        <v>0</v>
      </c>
      <c r="I14" s="341">
        <v>0</v>
      </c>
      <c r="J14" s="341">
        <v>2109</v>
      </c>
      <c r="K14" s="341">
        <v>0</v>
      </c>
      <c r="L14" s="341">
        <v>0</v>
      </c>
      <c r="M14" s="341">
        <v>1053</v>
      </c>
      <c r="N14" s="341">
        <v>0</v>
      </c>
      <c r="O14" s="341">
        <v>0</v>
      </c>
      <c r="P14" s="341">
        <v>5268</v>
      </c>
      <c r="Q14" s="341">
        <v>0</v>
      </c>
      <c r="R14" s="341">
        <v>0</v>
      </c>
      <c r="S14" s="341">
        <v>5268</v>
      </c>
      <c r="T14" s="77"/>
    </row>
    <row r="15" spans="1:20" ht="21.75" customHeight="1">
      <c r="A15" s="1069" t="s">
        <v>640</v>
      </c>
      <c r="B15" s="1069"/>
      <c r="C15" s="1069"/>
      <c r="D15" s="686">
        <v>1073</v>
      </c>
      <c r="E15" s="686">
        <v>15</v>
      </c>
      <c r="F15" s="686">
        <v>6</v>
      </c>
      <c r="G15" s="686">
        <v>1071</v>
      </c>
      <c r="H15" s="686">
        <v>18</v>
      </c>
      <c r="I15" s="686">
        <v>3</v>
      </c>
      <c r="J15" s="686">
        <v>2131</v>
      </c>
      <c r="K15" s="686">
        <v>20</v>
      </c>
      <c r="L15" s="686">
        <v>0</v>
      </c>
      <c r="M15" s="686">
        <v>1067</v>
      </c>
      <c r="N15" s="686">
        <v>11</v>
      </c>
      <c r="O15" s="686">
        <v>0</v>
      </c>
      <c r="P15" s="686">
        <v>5342</v>
      </c>
      <c r="Q15" s="686">
        <v>64</v>
      </c>
      <c r="R15" s="686">
        <v>9</v>
      </c>
      <c r="S15" s="686">
        <v>5415</v>
      </c>
    </row>
    <row r="16" spans="1:20" ht="22.5" customHeight="1">
      <c r="A16" s="1071" t="s">
        <v>641</v>
      </c>
      <c r="B16" s="1071"/>
      <c r="C16" s="1071"/>
      <c r="D16" s="175">
        <v>4</v>
      </c>
      <c r="E16" s="175">
        <v>683</v>
      </c>
      <c r="F16" s="175">
        <v>1</v>
      </c>
      <c r="G16" s="175">
        <v>2</v>
      </c>
      <c r="H16" s="175">
        <v>240</v>
      </c>
      <c r="I16" s="175">
        <v>1</v>
      </c>
      <c r="J16" s="175">
        <v>4</v>
      </c>
      <c r="K16" s="175">
        <v>433</v>
      </c>
      <c r="L16" s="175">
        <v>0</v>
      </c>
      <c r="M16" s="175">
        <v>2</v>
      </c>
      <c r="N16" s="175">
        <v>573</v>
      </c>
      <c r="O16" s="175">
        <v>1</v>
      </c>
      <c r="P16" s="175">
        <v>12</v>
      </c>
      <c r="Q16" s="175">
        <v>1929</v>
      </c>
      <c r="R16" s="175">
        <v>3</v>
      </c>
      <c r="S16" s="175">
        <v>1944</v>
      </c>
    </row>
    <row r="17" spans="1:20" ht="22.5" customHeight="1">
      <c r="A17" s="1071" t="s">
        <v>642</v>
      </c>
      <c r="B17" s="1071"/>
      <c r="C17" s="1071"/>
      <c r="D17" s="176">
        <v>24</v>
      </c>
      <c r="E17" s="175">
        <v>4</v>
      </c>
      <c r="F17" s="175">
        <v>659</v>
      </c>
      <c r="G17" s="175">
        <v>19</v>
      </c>
      <c r="H17" s="175">
        <v>3</v>
      </c>
      <c r="I17" s="175">
        <v>222</v>
      </c>
      <c r="J17" s="175">
        <v>25</v>
      </c>
      <c r="K17" s="175">
        <v>4</v>
      </c>
      <c r="L17" s="175">
        <v>408</v>
      </c>
      <c r="M17" s="175">
        <v>34</v>
      </c>
      <c r="N17" s="175">
        <v>3</v>
      </c>
      <c r="O17" s="175">
        <v>539</v>
      </c>
      <c r="P17" s="175">
        <v>102</v>
      </c>
      <c r="Q17" s="175">
        <v>14</v>
      </c>
      <c r="R17" s="175">
        <v>1828</v>
      </c>
      <c r="S17" s="175">
        <v>1944</v>
      </c>
    </row>
    <row r="18" spans="1:20" ht="22.5" customHeight="1">
      <c r="A18" s="1073" t="s">
        <v>643</v>
      </c>
      <c r="B18" s="1073"/>
      <c r="C18" s="1073"/>
      <c r="D18" s="175">
        <v>16</v>
      </c>
      <c r="E18" s="175">
        <v>21</v>
      </c>
      <c r="F18" s="175">
        <v>0</v>
      </c>
      <c r="G18" s="175">
        <v>3</v>
      </c>
      <c r="H18" s="175">
        <v>3</v>
      </c>
      <c r="I18" s="175">
        <v>0</v>
      </c>
      <c r="J18" s="175">
        <v>1</v>
      </c>
      <c r="K18" s="175">
        <v>3</v>
      </c>
      <c r="L18" s="175">
        <v>0</v>
      </c>
      <c r="M18" s="175">
        <v>5</v>
      </c>
      <c r="N18" s="175">
        <v>26</v>
      </c>
      <c r="O18" s="175">
        <v>0</v>
      </c>
      <c r="P18" s="175">
        <v>25</v>
      </c>
      <c r="Q18" s="175">
        <v>53</v>
      </c>
      <c r="R18" s="175">
        <v>0</v>
      </c>
      <c r="S18" s="175">
        <v>78</v>
      </c>
    </row>
    <row r="19" spans="1:20" ht="22.5" customHeight="1">
      <c r="A19" s="1072" t="s">
        <v>644</v>
      </c>
      <c r="B19" s="1072"/>
      <c r="C19" s="1072"/>
      <c r="D19" s="175">
        <v>0</v>
      </c>
      <c r="E19" s="175">
        <v>3</v>
      </c>
      <c r="F19" s="175">
        <v>0</v>
      </c>
      <c r="G19" s="175">
        <v>3</v>
      </c>
      <c r="H19" s="175">
        <v>30</v>
      </c>
      <c r="I19" s="175">
        <v>0</v>
      </c>
      <c r="J19" s="175">
        <v>20</v>
      </c>
      <c r="K19" s="175">
        <v>19</v>
      </c>
      <c r="L19" s="175">
        <v>0</v>
      </c>
      <c r="M19" s="175">
        <v>2</v>
      </c>
      <c r="N19" s="175">
        <v>1</v>
      </c>
      <c r="O19" s="175">
        <v>0</v>
      </c>
      <c r="P19" s="175">
        <v>25</v>
      </c>
      <c r="Q19" s="175">
        <v>53</v>
      </c>
      <c r="R19" s="175">
        <v>0</v>
      </c>
      <c r="S19" s="175">
        <v>78</v>
      </c>
    </row>
    <row r="20" spans="1:20" ht="22.5" customHeight="1">
      <c r="A20" s="1069" t="s">
        <v>645</v>
      </c>
      <c r="B20" s="1069"/>
      <c r="C20" s="1069"/>
      <c r="D20" s="686">
        <v>4</v>
      </c>
      <c r="E20" s="686">
        <v>-697</v>
      </c>
      <c r="F20" s="686">
        <v>658</v>
      </c>
      <c r="G20" s="686">
        <v>17</v>
      </c>
      <c r="H20" s="686">
        <v>-210</v>
      </c>
      <c r="I20" s="686">
        <v>221</v>
      </c>
      <c r="J20" s="686">
        <v>40</v>
      </c>
      <c r="K20" s="686">
        <v>-413</v>
      </c>
      <c r="L20" s="686">
        <v>408</v>
      </c>
      <c r="M20" s="686">
        <v>29</v>
      </c>
      <c r="N20" s="686">
        <v>-595</v>
      </c>
      <c r="O20" s="686">
        <v>538</v>
      </c>
      <c r="P20" s="686">
        <v>90</v>
      </c>
      <c r="Q20" s="686">
        <v>-1915</v>
      </c>
      <c r="R20" s="686">
        <v>1825</v>
      </c>
      <c r="S20" s="686">
        <v>0</v>
      </c>
    </row>
    <row r="21" spans="1:20" ht="22.5" customHeight="1">
      <c r="A21" s="1069" t="s">
        <v>646</v>
      </c>
      <c r="B21" s="1069"/>
      <c r="C21" s="1069"/>
      <c r="D21" s="686">
        <v>1</v>
      </c>
      <c r="E21" s="686">
        <v>197</v>
      </c>
      <c r="F21" s="686">
        <v>173</v>
      </c>
      <c r="G21" s="686">
        <v>1</v>
      </c>
      <c r="H21" s="686">
        <v>76</v>
      </c>
      <c r="I21" s="686">
        <v>82</v>
      </c>
      <c r="J21" s="686">
        <v>3</v>
      </c>
      <c r="K21" s="686">
        <v>90</v>
      </c>
      <c r="L21" s="686">
        <v>97</v>
      </c>
      <c r="M21" s="686">
        <v>1</v>
      </c>
      <c r="N21" s="686">
        <v>152</v>
      </c>
      <c r="O21" s="686">
        <v>184</v>
      </c>
      <c r="P21" s="686">
        <v>6</v>
      </c>
      <c r="Q21" s="686">
        <v>515</v>
      </c>
      <c r="R21" s="686">
        <v>536</v>
      </c>
      <c r="S21" s="686">
        <v>1057</v>
      </c>
    </row>
    <row r="22" spans="1:20" ht="21.75" customHeight="1">
      <c r="A22" s="1068" t="s">
        <v>647</v>
      </c>
      <c r="B22" s="1068"/>
      <c r="C22" s="1068"/>
      <c r="D22" s="684">
        <v>32411</v>
      </c>
      <c r="E22" s="684">
        <v>643437</v>
      </c>
      <c r="F22" s="684">
        <v>22833</v>
      </c>
      <c r="G22" s="684">
        <v>35609</v>
      </c>
      <c r="H22" s="684">
        <v>330581</v>
      </c>
      <c r="I22" s="684">
        <v>8094</v>
      </c>
      <c r="J22" s="685">
        <v>56162</v>
      </c>
      <c r="K22" s="684">
        <v>362827</v>
      </c>
      <c r="L22" s="684">
        <v>10734</v>
      </c>
      <c r="M22" s="684">
        <v>31510</v>
      </c>
      <c r="N22" s="684">
        <v>560412</v>
      </c>
      <c r="O22" s="684">
        <v>20940</v>
      </c>
      <c r="P22" s="684">
        <v>155692</v>
      </c>
      <c r="Q22" s="684">
        <v>1897257</v>
      </c>
      <c r="R22" s="684">
        <v>62601</v>
      </c>
      <c r="S22" s="684">
        <v>2115550</v>
      </c>
    </row>
    <row r="23" spans="1:20" s="267" customFormat="1" ht="22.5" customHeight="1">
      <c r="A23" s="1072" t="s">
        <v>671</v>
      </c>
      <c r="B23" s="1072"/>
      <c r="C23" s="1072"/>
      <c r="D23" s="344">
        <v>1076</v>
      </c>
      <c r="E23" s="344">
        <v>-879</v>
      </c>
      <c r="F23" s="344">
        <v>491</v>
      </c>
      <c r="G23" s="344">
        <v>1087</v>
      </c>
      <c r="H23" s="344">
        <v>-268</v>
      </c>
      <c r="I23" s="344">
        <v>142</v>
      </c>
      <c r="J23" s="344">
        <v>2168</v>
      </c>
      <c r="K23" s="344">
        <v>-483</v>
      </c>
      <c r="L23" s="344">
        <v>311</v>
      </c>
      <c r="M23" s="344">
        <v>1095</v>
      </c>
      <c r="N23" s="344">
        <v>-736</v>
      </c>
      <c r="O23" s="344">
        <v>354</v>
      </c>
      <c r="P23" s="344">
        <v>5426</v>
      </c>
      <c r="Q23" s="344">
        <v>-2366</v>
      </c>
      <c r="R23" s="344">
        <v>1298</v>
      </c>
      <c r="S23" s="344">
        <v>4358</v>
      </c>
      <c r="T23" s="297"/>
    </row>
    <row r="24" spans="1:20" ht="22.5" customHeight="1">
      <c r="A24" s="1069" t="s">
        <v>648</v>
      </c>
      <c r="B24" s="1069"/>
      <c r="C24" s="1069"/>
      <c r="D24" s="682">
        <v>3.4338599010690918E-2</v>
      </c>
      <c r="E24" s="682">
        <v>-1.364237423872758E-3</v>
      </c>
      <c r="F24" s="682">
        <v>2.1976546414824098E-2</v>
      </c>
      <c r="G24" s="682">
        <v>3.1487167603267481E-2</v>
      </c>
      <c r="H24" s="682">
        <v>-8.1003720730605199E-4</v>
      </c>
      <c r="I24" s="682">
        <v>1.7857142857142856E-2</v>
      </c>
      <c r="J24" s="682">
        <v>4.015260954920917E-2</v>
      </c>
      <c r="K24" s="682">
        <v>-1.3294431752497867E-3</v>
      </c>
      <c r="L24" s="682">
        <v>2.9837858581982155E-2</v>
      </c>
      <c r="M24" s="682">
        <v>3.6001972710833469E-2</v>
      </c>
      <c r="N24" s="682">
        <v>-1.3115969405575712E-3</v>
      </c>
      <c r="O24" s="682">
        <v>1.7196152725153017E-2</v>
      </c>
      <c r="P24" s="682">
        <v>3.6109299508870936E-2</v>
      </c>
      <c r="Q24" s="682">
        <v>-1.2455102933582084E-3</v>
      </c>
      <c r="R24" s="682">
        <v>2.1173515162390095E-2</v>
      </c>
      <c r="S24" s="682">
        <v>2.0642366966149928E-3</v>
      </c>
    </row>
    <row r="25" spans="1:20" ht="21.75" customHeight="1">
      <c r="A25" s="1069" t="s">
        <v>636</v>
      </c>
      <c r="B25" s="1069"/>
      <c r="C25" s="1069"/>
      <c r="D25" s="682">
        <v>1.5320365862305311E-2</v>
      </c>
      <c r="E25" s="682">
        <v>0.30414643946018766</v>
      </c>
      <c r="F25" s="682">
        <v>1.0792938006664933E-2</v>
      </c>
      <c r="G25" s="682">
        <v>1.6832029495875776E-2</v>
      </c>
      <c r="H25" s="682">
        <v>0.15626243766396444</v>
      </c>
      <c r="I25" s="682">
        <v>3.8259554253031128E-3</v>
      </c>
      <c r="J25" s="682">
        <v>2.6547233579920115E-2</v>
      </c>
      <c r="K25" s="682">
        <v>0.17150480962397485</v>
      </c>
      <c r="L25" s="682">
        <v>5.0738578620216964E-3</v>
      </c>
      <c r="M25" s="682">
        <v>1.48944718867434E-2</v>
      </c>
      <c r="N25" s="682">
        <v>0.26490132589633902</v>
      </c>
      <c r="O25" s="682">
        <v>9.8981352366996761E-3</v>
      </c>
      <c r="P25" s="682">
        <v>7.3594100824844605E-2</v>
      </c>
      <c r="Q25" s="682">
        <v>0.89681501264446595</v>
      </c>
      <c r="R25" s="682">
        <v>2.959088653068942E-2</v>
      </c>
      <c r="S25" s="682">
        <v>1</v>
      </c>
    </row>
    <row r="26" spans="1:20">
      <c r="A26" s="22" t="s">
        <v>649</v>
      </c>
      <c r="B26" s="22"/>
      <c r="C26" s="22"/>
    </row>
    <row r="27" spans="1:20" ht="12.75" customHeight="1">
      <c r="A27" s="174" t="s">
        <v>650</v>
      </c>
      <c r="B27" s="174"/>
      <c r="C27" s="174"/>
      <c r="D27" s="172"/>
      <c r="E27" s="172"/>
      <c r="F27" s="172"/>
      <c r="G27" s="172"/>
      <c r="H27" s="173"/>
    </row>
    <row r="28" spans="1:20" ht="12.75" customHeight="1">
      <c r="A28" s="169" t="s">
        <v>651</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673</v>
      </c>
      <c r="B31" s="203"/>
      <c r="C31" s="203"/>
      <c r="D31" s="203"/>
      <c r="E31" s="203"/>
      <c r="F31" s="203"/>
      <c r="S31" s="140" t="str">
        <f>Naslovnica!A20</f>
        <v>Siječanj 2022.</v>
      </c>
    </row>
    <row r="32" spans="1:20">
      <c r="A32" s="572" t="s">
        <v>967</v>
      </c>
      <c r="B32" s="203"/>
      <c r="C32" s="203"/>
      <c r="D32" s="203"/>
      <c r="E32" s="203"/>
      <c r="F32" s="203"/>
      <c r="S32" s="542" t="str">
        <f>Naslovnica!A24</f>
        <v>January 2022</v>
      </c>
    </row>
    <row r="33" spans="1:19">
      <c r="B33"/>
      <c r="C33"/>
    </row>
    <row r="34" spans="1:19" ht="32.25" customHeight="1">
      <c r="A34" s="687"/>
      <c r="B34" s="1067" t="s">
        <v>619</v>
      </c>
      <c r="C34" s="1067"/>
      <c r="D34" s="1067"/>
      <c r="E34" s="1066" t="s">
        <v>620</v>
      </c>
      <c r="F34" s="1066"/>
      <c r="G34" s="1066"/>
      <c r="H34" s="1066" t="s">
        <v>621</v>
      </c>
      <c r="I34" s="1066"/>
      <c r="J34" s="1066"/>
      <c r="K34" s="1065" t="s">
        <v>622</v>
      </c>
      <c r="L34" s="1065"/>
      <c r="M34" s="1065"/>
      <c r="N34" s="1065" t="s">
        <v>623</v>
      </c>
      <c r="O34" s="1065"/>
      <c r="P34" s="1065"/>
      <c r="Q34" s="1066" t="s">
        <v>624</v>
      </c>
      <c r="R34" s="1066"/>
      <c r="S34" s="1066"/>
    </row>
    <row r="35" spans="1:19" ht="21">
      <c r="A35" s="687" t="s">
        <v>564</v>
      </c>
      <c r="B35" s="1067" t="s">
        <v>625</v>
      </c>
      <c r="C35" s="1067"/>
      <c r="D35" s="1067"/>
      <c r="E35" s="1067" t="s">
        <v>626</v>
      </c>
      <c r="F35" s="1067"/>
      <c r="G35" s="1067"/>
      <c r="H35" s="1067" t="s">
        <v>626</v>
      </c>
      <c r="I35" s="1067"/>
      <c r="J35" s="1067"/>
      <c r="K35" s="1067" t="s">
        <v>627</v>
      </c>
      <c r="L35" s="1067"/>
      <c r="M35" s="1067"/>
      <c r="N35" s="1067" t="s">
        <v>627</v>
      </c>
      <c r="O35" s="1067"/>
      <c r="P35" s="1067"/>
      <c r="Q35" s="1067" t="s">
        <v>627</v>
      </c>
      <c r="R35" s="1067"/>
      <c r="S35" s="1067"/>
    </row>
    <row r="36" spans="1:19">
      <c r="A36" s="687"/>
      <c r="B36" s="688" t="s">
        <v>116</v>
      </c>
      <c r="C36" s="688" t="s">
        <v>117</v>
      </c>
      <c r="D36" s="688" t="s">
        <v>118</v>
      </c>
      <c r="E36" s="688" t="s">
        <v>116</v>
      </c>
      <c r="F36" s="688" t="s">
        <v>117</v>
      </c>
      <c r="G36" s="688" t="s">
        <v>118</v>
      </c>
      <c r="H36" s="688" t="s">
        <v>116</v>
      </c>
      <c r="I36" s="688" t="s">
        <v>117</v>
      </c>
      <c r="J36" s="688" t="s">
        <v>118</v>
      </c>
      <c r="K36" s="688" t="s">
        <v>116</v>
      </c>
      <c r="L36" s="688" t="s">
        <v>117</v>
      </c>
      <c r="M36" s="688" t="s">
        <v>118</v>
      </c>
      <c r="N36" s="688" t="s">
        <v>116</v>
      </c>
      <c r="O36" s="688" t="s">
        <v>117</v>
      </c>
      <c r="P36" s="688" t="s">
        <v>118</v>
      </c>
      <c r="Q36" s="680" t="s">
        <v>116</v>
      </c>
      <c r="R36" s="680" t="s">
        <v>117</v>
      </c>
      <c r="S36" s="680" t="s">
        <v>118</v>
      </c>
    </row>
    <row r="37" spans="1:19">
      <c r="A37" s="179" t="s">
        <v>6</v>
      </c>
      <c r="B37" s="188">
        <v>4576</v>
      </c>
      <c r="C37" s="188">
        <v>257</v>
      </c>
      <c r="D37" s="188">
        <v>7</v>
      </c>
      <c r="E37" s="188">
        <v>2740</v>
      </c>
      <c r="F37" s="188">
        <v>183</v>
      </c>
      <c r="G37" s="188">
        <v>2</v>
      </c>
      <c r="H37" s="188">
        <v>7316</v>
      </c>
      <c r="I37" s="188">
        <v>440</v>
      </c>
      <c r="J37" s="188">
        <v>9</v>
      </c>
      <c r="K37" s="188">
        <v>-200</v>
      </c>
      <c r="L37" s="188">
        <v>-27</v>
      </c>
      <c r="M37" s="188">
        <v>-1</v>
      </c>
      <c r="N37" s="188">
        <v>-209</v>
      </c>
      <c r="O37" s="188">
        <v>-26</v>
      </c>
      <c r="P37" s="188">
        <v>0</v>
      </c>
      <c r="Q37" s="189">
        <v>-5.2944983818770219E-2</v>
      </c>
      <c r="R37" s="189">
        <v>-0.10750507099391482</v>
      </c>
      <c r="S37" s="189">
        <v>-9.9999999999999978E-2</v>
      </c>
    </row>
    <row r="38" spans="1:19">
      <c r="A38" s="78" t="s">
        <v>7</v>
      </c>
      <c r="B38" s="188">
        <v>43602</v>
      </c>
      <c r="C38" s="188">
        <v>64966</v>
      </c>
      <c r="D38" s="188">
        <v>158</v>
      </c>
      <c r="E38" s="188">
        <v>33628</v>
      </c>
      <c r="F38" s="188">
        <v>49814</v>
      </c>
      <c r="G38" s="188">
        <v>94</v>
      </c>
      <c r="H38" s="188">
        <v>77230</v>
      </c>
      <c r="I38" s="188">
        <v>114780</v>
      </c>
      <c r="J38" s="188">
        <v>252</v>
      </c>
      <c r="K38" s="188">
        <v>1687</v>
      </c>
      <c r="L38" s="188">
        <v>-1857</v>
      </c>
      <c r="M38" s="188">
        <v>-6</v>
      </c>
      <c r="N38" s="188">
        <v>1079</v>
      </c>
      <c r="O38" s="188">
        <v>-1346</v>
      </c>
      <c r="P38" s="188">
        <v>-3</v>
      </c>
      <c r="Q38" s="189">
        <v>3.7145466265577909E-2</v>
      </c>
      <c r="R38" s="189">
        <v>-2.7147978946119311E-2</v>
      </c>
      <c r="S38" s="189">
        <v>-3.4482758620689613E-2</v>
      </c>
    </row>
    <row r="39" spans="1:19">
      <c r="A39" s="78" t="s">
        <v>8</v>
      </c>
      <c r="B39" s="188">
        <v>21246</v>
      </c>
      <c r="C39" s="188">
        <v>117152</v>
      </c>
      <c r="D39" s="188">
        <v>173</v>
      </c>
      <c r="E39" s="188">
        <v>16137</v>
      </c>
      <c r="F39" s="188">
        <v>99603</v>
      </c>
      <c r="G39" s="188">
        <v>165</v>
      </c>
      <c r="H39" s="188">
        <v>37383</v>
      </c>
      <c r="I39" s="188">
        <v>216755</v>
      </c>
      <c r="J39" s="188">
        <v>338</v>
      </c>
      <c r="K39" s="188">
        <v>1041</v>
      </c>
      <c r="L39" s="188">
        <v>-357</v>
      </c>
      <c r="M39" s="188">
        <v>7</v>
      </c>
      <c r="N39" s="188">
        <v>822</v>
      </c>
      <c r="O39" s="188">
        <v>-556</v>
      </c>
      <c r="P39" s="188">
        <v>2</v>
      </c>
      <c r="Q39" s="189">
        <v>5.2449324324324254E-2</v>
      </c>
      <c r="R39" s="189">
        <v>-4.1944612896704925E-3</v>
      </c>
      <c r="S39" s="189">
        <v>2.7355623100304038E-2</v>
      </c>
    </row>
    <row r="40" spans="1:19">
      <c r="A40" s="78" t="s">
        <v>9</v>
      </c>
      <c r="B40" s="188">
        <v>11643</v>
      </c>
      <c r="C40" s="188">
        <v>139384</v>
      </c>
      <c r="D40" s="188">
        <v>83</v>
      </c>
      <c r="E40" s="188">
        <v>3463</v>
      </c>
      <c r="F40" s="188">
        <v>127895</v>
      </c>
      <c r="G40" s="188">
        <v>97</v>
      </c>
      <c r="H40" s="188">
        <v>15106</v>
      </c>
      <c r="I40" s="188">
        <v>267279</v>
      </c>
      <c r="J40" s="188">
        <v>180</v>
      </c>
      <c r="K40" s="188">
        <v>412</v>
      </c>
      <c r="L40" s="188">
        <v>-250</v>
      </c>
      <c r="M40" s="188">
        <v>4</v>
      </c>
      <c r="N40" s="188">
        <v>153</v>
      </c>
      <c r="O40" s="188">
        <v>-278</v>
      </c>
      <c r="P40" s="188">
        <v>0</v>
      </c>
      <c r="Q40" s="189">
        <v>3.8855649542672399E-2</v>
      </c>
      <c r="R40" s="189">
        <v>-1.9715690777313277E-3</v>
      </c>
      <c r="S40" s="189">
        <v>2.2727272727272707E-2</v>
      </c>
    </row>
    <row r="41" spans="1:19">
      <c r="A41" s="78" t="s">
        <v>10</v>
      </c>
      <c r="B41" s="188">
        <v>9901</v>
      </c>
      <c r="C41" s="188">
        <v>157263</v>
      </c>
      <c r="D41" s="188">
        <v>90</v>
      </c>
      <c r="E41" s="188">
        <v>2474</v>
      </c>
      <c r="F41" s="188">
        <v>144314</v>
      </c>
      <c r="G41" s="188">
        <v>63</v>
      </c>
      <c r="H41" s="188">
        <v>12375</v>
      </c>
      <c r="I41" s="188">
        <v>301577</v>
      </c>
      <c r="J41" s="188">
        <v>153</v>
      </c>
      <c r="K41" s="188">
        <v>348</v>
      </c>
      <c r="L41" s="188">
        <v>-207</v>
      </c>
      <c r="M41" s="188">
        <v>0</v>
      </c>
      <c r="N41" s="188">
        <v>77</v>
      </c>
      <c r="O41" s="188">
        <v>-297</v>
      </c>
      <c r="P41" s="188">
        <v>1</v>
      </c>
      <c r="Q41" s="189">
        <v>3.5564853556485421E-2</v>
      </c>
      <c r="R41" s="189">
        <v>-1.6684266802612369E-3</v>
      </c>
      <c r="S41" s="189">
        <v>6.5789473684210176E-3</v>
      </c>
    </row>
    <row r="42" spans="1:19">
      <c r="A42" s="78" t="s">
        <v>11</v>
      </c>
      <c r="B42" s="188">
        <v>3267</v>
      </c>
      <c r="C42" s="188">
        <v>158711</v>
      </c>
      <c r="D42" s="188">
        <v>87</v>
      </c>
      <c r="E42" s="188">
        <v>965</v>
      </c>
      <c r="F42" s="188">
        <v>147412</v>
      </c>
      <c r="G42" s="188">
        <v>86</v>
      </c>
      <c r="H42" s="188">
        <v>4232</v>
      </c>
      <c r="I42" s="188">
        <v>306123</v>
      </c>
      <c r="J42" s="188">
        <v>173</v>
      </c>
      <c r="K42" s="188">
        <v>164</v>
      </c>
      <c r="L42" s="188">
        <v>232</v>
      </c>
      <c r="M42" s="188">
        <v>3</v>
      </c>
      <c r="N42" s="188">
        <v>24</v>
      </c>
      <c r="O42" s="188">
        <v>212</v>
      </c>
      <c r="P42" s="188">
        <v>1</v>
      </c>
      <c r="Q42" s="189">
        <v>4.6488625123640048E-2</v>
      </c>
      <c r="R42" s="189">
        <v>1.4525040974355807E-3</v>
      </c>
      <c r="S42" s="189">
        <v>2.3668639053254337E-2</v>
      </c>
    </row>
    <row r="43" spans="1:19">
      <c r="A43" s="78" t="s">
        <v>12</v>
      </c>
      <c r="B43" s="188">
        <v>799</v>
      </c>
      <c r="C43" s="188">
        <v>131844</v>
      </c>
      <c r="D43" s="188">
        <v>93</v>
      </c>
      <c r="E43" s="188">
        <v>480</v>
      </c>
      <c r="F43" s="188">
        <v>133192</v>
      </c>
      <c r="G43" s="188">
        <v>79</v>
      </c>
      <c r="H43" s="188">
        <v>1279</v>
      </c>
      <c r="I43" s="188">
        <v>265036</v>
      </c>
      <c r="J43" s="188">
        <v>172</v>
      </c>
      <c r="K43" s="188">
        <v>5</v>
      </c>
      <c r="L43" s="188">
        <v>243</v>
      </c>
      <c r="M43" s="188">
        <v>-1</v>
      </c>
      <c r="N43" s="188">
        <v>12</v>
      </c>
      <c r="O43" s="188">
        <v>15</v>
      </c>
      <c r="P43" s="188">
        <v>1</v>
      </c>
      <c r="Q43" s="189">
        <v>1.3470681458003231E-2</v>
      </c>
      <c r="R43" s="189">
        <v>9.7440119647407286E-4</v>
      </c>
      <c r="S43" s="189">
        <v>0</v>
      </c>
    </row>
    <row r="44" spans="1:19">
      <c r="A44" s="78" t="s">
        <v>13</v>
      </c>
      <c r="B44" s="188">
        <v>500</v>
      </c>
      <c r="C44" s="188">
        <v>111798</v>
      </c>
      <c r="D44" s="188">
        <v>100</v>
      </c>
      <c r="E44" s="188">
        <v>271</v>
      </c>
      <c r="F44" s="188">
        <v>119719</v>
      </c>
      <c r="G44" s="188">
        <v>120</v>
      </c>
      <c r="H44" s="188">
        <v>771</v>
      </c>
      <c r="I44" s="188">
        <v>231517</v>
      </c>
      <c r="J44" s="188">
        <v>220</v>
      </c>
      <c r="K44" s="188">
        <v>9</v>
      </c>
      <c r="L44" s="188">
        <v>-30</v>
      </c>
      <c r="M44" s="188">
        <v>1</v>
      </c>
      <c r="N44" s="188">
        <v>2</v>
      </c>
      <c r="O44" s="188">
        <v>-44</v>
      </c>
      <c r="P44" s="188">
        <v>-2</v>
      </c>
      <c r="Q44" s="189">
        <v>1.4473684210526416E-2</v>
      </c>
      <c r="R44" s="189">
        <v>-3.1952882452257469E-4</v>
      </c>
      <c r="S44" s="189">
        <v>-4.5248868778280382E-3</v>
      </c>
    </row>
    <row r="45" spans="1:19">
      <c r="A45" s="78" t="s">
        <v>14</v>
      </c>
      <c r="B45" s="188">
        <v>0</v>
      </c>
      <c r="C45" s="188">
        <v>104426</v>
      </c>
      <c r="D45" s="188">
        <v>175</v>
      </c>
      <c r="E45" s="188">
        <v>0</v>
      </c>
      <c r="F45" s="188">
        <v>89255</v>
      </c>
      <c r="G45" s="188">
        <v>14749</v>
      </c>
      <c r="H45" s="188">
        <v>0</v>
      </c>
      <c r="I45" s="188">
        <v>193681</v>
      </c>
      <c r="J45" s="188">
        <v>14924</v>
      </c>
      <c r="K45" s="188">
        <v>0</v>
      </c>
      <c r="L45" s="188">
        <v>190</v>
      </c>
      <c r="M45" s="188">
        <v>-2</v>
      </c>
      <c r="N45" s="188">
        <v>0</v>
      </c>
      <c r="O45" s="188">
        <v>1971</v>
      </c>
      <c r="P45" s="188">
        <v>-1529</v>
      </c>
      <c r="Q45" s="189" t="s">
        <v>1231</v>
      </c>
      <c r="R45" s="189">
        <v>1.1283416875522034E-2</v>
      </c>
      <c r="S45" s="189">
        <v>-9.3041628684290445E-2</v>
      </c>
    </row>
    <row r="46" spans="1:19">
      <c r="A46" s="78" t="s">
        <v>15</v>
      </c>
      <c r="B46" s="188">
        <v>0</v>
      </c>
      <c r="C46" s="188">
        <v>62</v>
      </c>
      <c r="D46" s="188">
        <v>24106</v>
      </c>
      <c r="E46" s="188">
        <v>0</v>
      </c>
      <c r="F46" s="188">
        <v>4</v>
      </c>
      <c r="G46" s="188">
        <v>19073</v>
      </c>
      <c r="H46" s="188">
        <v>0</v>
      </c>
      <c r="I46" s="188">
        <v>66</v>
      </c>
      <c r="J46" s="188">
        <v>43179</v>
      </c>
      <c r="K46" s="188">
        <v>0</v>
      </c>
      <c r="L46" s="188">
        <v>47</v>
      </c>
      <c r="M46" s="188">
        <v>1367</v>
      </c>
      <c r="N46" s="188">
        <v>0</v>
      </c>
      <c r="O46" s="188">
        <v>0</v>
      </c>
      <c r="P46" s="188">
        <v>1263</v>
      </c>
      <c r="Q46" s="189" t="s">
        <v>1231</v>
      </c>
      <c r="R46" s="189">
        <v>2.4736842105263159</v>
      </c>
      <c r="S46" s="189">
        <v>6.4859799255222006E-2</v>
      </c>
    </row>
    <row r="47" spans="1:19">
      <c r="A47" s="78" t="s">
        <v>16</v>
      </c>
      <c r="B47" s="188">
        <v>0</v>
      </c>
      <c r="C47" s="188">
        <v>3</v>
      </c>
      <c r="D47" s="188">
        <v>1904</v>
      </c>
      <c r="E47" s="188">
        <v>0</v>
      </c>
      <c r="F47" s="188">
        <v>0</v>
      </c>
      <c r="G47" s="188">
        <v>1097</v>
      </c>
      <c r="H47" s="188">
        <v>0</v>
      </c>
      <c r="I47" s="188">
        <v>3</v>
      </c>
      <c r="J47" s="188">
        <v>3001</v>
      </c>
      <c r="K47" s="188">
        <v>0</v>
      </c>
      <c r="L47" s="188">
        <v>0</v>
      </c>
      <c r="M47" s="188">
        <v>126</v>
      </c>
      <c r="N47" s="188">
        <v>0</v>
      </c>
      <c r="O47" s="188">
        <v>0</v>
      </c>
      <c r="P47" s="188">
        <v>65</v>
      </c>
      <c r="Q47" s="189" t="s">
        <v>1231</v>
      </c>
      <c r="R47" s="189">
        <v>0</v>
      </c>
      <c r="S47" s="189">
        <v>6.7971530249110401E-2</v>
      </c>
    </row>
    <row r="48" spans="1:19" ht="24">
      <c r="A48" s="690" t="s">
        <v>628</v>
      </c>
      <c r="B48" s="691">
        <v>95534</v>
      </c>
      <c r="C48" s="691">
        <v>985866</v>
      </c>
      <c r="D48" s="691">
        <v>26976</v>
      </c>
      <c r="E48" s="691">
        <v>60158</v>
      </c>
      <c r="F48" s="691">
        <v>911391</v>
      </c>
      <c r="G48" s="691">
        <v>35625</v>
      </c>
      <c r="H48" s="691">
        <v>155692</v>
      </c>
      <c r="I48" s="691">
        <v>1897257</v>
      </c>
      <c r="J48" s="691">
        <v>62601</v>
      </c>
      <c r="K48" s="691">
        <v>3466</v>
      </c>
      <c r="L48" s="691">
        <v>-2016</v>
      </c>
      <c r="M48" s="691">
        <v>1498</v>
      </c>
      <c r="N48" s="691">
        <v>1960</v>
      </c>
      <c r="O48" s="691">
        <v>-349</v>
      </c>
      <c r="P48" s="691">
        <v>-201</v>
      </c>
      <c r="Q48" s="692">
        <v>3.6109299508870984E-2</v>
      </c>
      <c r="R48" s="692">
        <v>-1.2449845285009697E-3</v>
      </c>
      <c r="S48" s="692">
        <v>2.1156857627560921E-2</v>
      </c>
    </row>
    <row r="49" spans="1:19" ht="24">
      <c r="A49" s="693" t="s">
        <v>629</v>
      </c>
      <c r="B49" s="1064">
        <v>1108376</v>
      </c>
      <c r="C49" s="1064"/>
      <c r="D49" s="1064"/>
      <c r="E49" s="1064">
        <v>1007174</v>
      </c>
      <c r="F49" s="1064"/>
      <c r="G49" s="1064"/>
      <c r="H49" s="1064">
        <v>2115550</v>
      </c>
      <c r="I49" s="1064"/>
      <c r="J49" s="1064"/>
      <c r="K49" s="1064">
        <v>2948</v>
      </c>
      <c r="L49" s="1064"/>
      <c r="M49" s="1064"/>
      <c r="N49" s="1064">
        <v>1410</v>
      </c>
      <c r="O49" s="1064"/>
      <c r="P49" s="1064"/>
      <c r="Q49" s="1063">
        <v>2.0642366966150405E-3</v>
      </c>
      <c r="R49" s="1063"/>
      <c r="S49" s="1063"/>
    </row>
    <row r="50" spans="1:19">
      <c r="A50" s="15" t="s">
        <v>630</v>
      </c>
      <c r="B50"/>
      <c r="C50"/>
    </row>
    <row r="52" spans="1:19">
      <c r="A52" s="627" t="s">
        <v>83</v>
      </c>
    </row>
    <row r="53" spans="1:19">
      <c r="A53" s="627"/>
      <c r="S53" s="14" t="s">
        <v>839</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727</v>
      </c>
    </row>
    <row r="2" spans="1:8" ht="12.75" customHeight="1">
      <c r="A2" s="534" t="s">
        <v>728</v>
      </c>
    </row>
    <row r="3" spans="1:8">
      <c r="D3" s="321"/>
      <c r="E3" s="65" t="s">
        <v>254</v>
      </c>
    </row>
    <row r="4" spans="1:8" ht="79.5" customHeight="1">
      <c r="A4" s="1172" t="s">
        <v>352</v>
      </c>
      <c r="B4" s="467" t="s">
        <v>353</v>
      </c>
      <c r="C4" s="506" t="s">
        <v>334</v>
      </c>
      <c r="D4" s="467" t="s">
        <v>354</v>
      </c>
      <c r="E4" s="506" t="s">
        <v>334</v>
      </c>
    </row>
    <row r="5" spans="1:8" ht="15.75" customHeight="1">
      <c r="A5" s="1172"/>
      <c r="B5" s="507" t="s">
        <v>1589</v>
      </c>
      <c r="C5" s="508"/>
      <c r="D5" s="507" t="s">
        <v>1589</v>
      </c>
      <c r="E5" s="508"/>
    </row>
    <row r="6" spans="1:8">
      <c r="A6" s="509" t="s">
        <v>1494</v>
      </c>
      <c r="B6" s="510">
        <v>3170</v>
      </c>
      <c r="C6" s="511">
        <v>0.42152466367713004</v>
      </c>
      <c r="D6" s="510">
        <v>389525.32953000005</v>
      </c>
      <c r="E6" s="511">
        <v>0.43697103470060134</v>
      </c>
      <c r="F6" s="44"/>
      <c r="G6" s="77"/>
      <c r="H6" s="77"/>
    </row>
    <row r="7" spans="1:8">
      <c r="A7" s="509" t="s">
        <v>1495</v>
      </c>
      <c r="B7" s="510">
        <v>1527</v>
      </c>
      <c r="C7" s="511">
        <v>7.0827489481065917E-2</v>
      </c>
      <c r="D7" s="510">
        <v>228113.34388</v>
      </c>
      <c r="E7" s="511">
        <v>4.2883556829380227E-2</v>
      </c>
      <c r="F7" s="44"/>
      <c r="G7" s="77"/>
      <c r="H7" s="77"/>
    </row>
    <row r="8" spans="1:8">
      <c r="A8" s="509" t="s">
        <v>1496</v>
      </c>
      <c r="B8" s="510">
        <v>1084</v>
      </c>
      <c r="C8" s="511">
        <v>8.8353413654618476E-2</v>
      </c>
      <c r="D8" s="510">
        <v>240562.42072999998</v>
      </c>
      <c r="E8" s="511">
        <v>0.22014072382774844</v>
      </c>
      <c r="F8" s="44"/>
      <c r="G8" s="77"/>
      <c r="H8" s="77"/>
    </row>
    <row r="9" spans="1:8">
      <c r="A9" s="509" t="s">
        <v>1595</v>
      </c>
      <c r="B9" s="510">
        <v>0</v>
      </c>
      <c r="C9" s="511">
        <v>0</v>
      </c>
      <c r="D9" s="510">
        <v>0</v>
      </c>
      <c r="E9" s="511">
        <v>0</v>
      </c>
      <c r="F9" s="44"/>
      <c r="G9" s="77"/>
      <c r="H9" s="77"/>
    </row>
    <row r="10" spans="1:8">
      <c r="A10" s="509" t="s">
        <v>1591</v>
      </c>
      <c r="B10" s="510">
        <v>5564</v>
      </c>
      <c r="C10" s="511">
        <v>0.28469175709997691</v>
      </c>
      <c r="D10" s="510">
        <v>1198534.74138</v>
      </c>
      <c r="E10" s="511">
        <v>0.22976936102767159</v>
      </c>
      <c r="F10" s="44"/>
      <c r="G10" s="77"/>
      <c r="H10" s="77"/>
    </row>
    <row r="11" spans="1:8">
      <c r="A11" s="509" t="s">
        <v>1497</v>
      </c>
      <c r="B11" s="510">
        <v>129</v>
      </c>
      <c r="C11" s="511">
        <v>0.1834862385321101</v>
      </c>
      <c r="D11" s="510">
        <v>61373.61</v>
      </c>
      <c r="E11" s="511">
        <v>0.83379991339188886</v>
      </c>
      <c r="F11" s="44"/>
      <c r="G11" s="77"/>
      <c r="H11" s="77"/>
    </row>
    <row r="12" spans="1:8">
      <c r="A12" s="509" t="s">
        <v>1592</v>
      </c>
      <c r="B12" s="510">
        <v>4785</v>
      </c>
      <c r="C12" s="511">
        <v>0.25294579732914374</v>
      </c>
      <c r="D12" s="510">
        <v>805136.94281999988</v>
      </c>
      <c r="E12" s="511">
        <v>0.27372086539312157</v>
      </c>
      <c r="F12" s="44"/>
      <c r="G12" s="77"/>
      <c r="H12" s="77"/>
    </row>
    <row r="13" spans="1:8">
      <c r="A13" s="509" t="s">
        <v>1498</v>
      </c>
      <c r="B13" s="510">
        <v>1029</v>
      </c>
      <c r="C13" s="511">
        <v>-2.7410207939508508E-2</v>
      </c>
      <c r="D13" s="510">
        <v>276710.47514999995</v>
      </c>
      <c r="E13" s="511">
        <v>6.5954594279827986E-2</v>
      </c>
      <c r="F13" s="44"/>
      <c r="G13" s="77"/>
      <c r="H13" s="77"/>
    </row>
    <row r="14" spans="1:8">
      <c r="A14" s="509" t="s">
        <v>1499</v>
      </c>
      <c r="B14" s="510">
        <v>9009</v>
      </c>
      <c r="C14" s="511">
        <v>0.60302491103202849</v>
      </c>
      <c r="D14" s="510">
        <v>1547187.44056</v>
      </c>
      <c r="E14" s="511">
        <v>0.56142159728624386</v>
      </c>
      <c r="F14" s="44"/>
      <c r="G14" s="77"/>
      <c r="H14" s="77"/>
    </row>
    <row r="15" spans="1:8">
      <c r="A15" s="509" t="s">
        <v>1593</v>
      </c>
      <c r="B15" s="510">
        <v>1947</v>
      </c>
      <c r="C15" s="511">
        <v>8.7709497206703915E-2</v>
      </c>
      <c r="D15" s="510">
        <v>291467.44088999997</v>
      </c>
      <c r="E15" s="511">
        <v>0.13513274152846036</v>
      </c>
      <c r="F15" s="44"/>
      <c r="G15" s="77"/>
      <c r="H15" s="77"/>
    </row>
    <row r="16" spans="1:8">
      <c r="A16" s="509" t="s">
        <v>1500</v>
      </c>
      <c r="B16" s="510">
        <v>11023</v>
      </c>
      <c r="C16" s="511">
        <v>0.10384538353695173</v>
      </c>
      <c r="D16" s="510">
        <v>1217207.5550799998</v>
      </c>
      <c r="E16" s="511">
        <v>2.4446442193111192E-2</v>
      </c>
      <c r="F16" s="44"/>
      <c r="G16" s="77"/>
      <c r="H16" s="77"/>
    </row>
    <row r="17" spans="1:11">
      <c r="A17" s="509" t="s">
        <v>1594</v>
      </c>
      <c r="B17" s="510">
        <v>2189</v>
      </c>
      <c r="C17" s="511">
        <v>0.22358859698155395</v>
      </c>
      <c r="D17" s="510">
        <v>383904.58906999999</v>
      </c>
      <c r="E17" s="511">
        <v>9.6573298645430378E-2</v>
      </c>
      <c r="F17" s="44"/>
      <c r="G17" s="77"/>
      <c r="H17" s="77"/>
    </row>
    <row r="18" spans="1:11">
      <c r="A18" s="509" t="s">
        <v>1501</v>
      </c>
      <c r="B18" s="510">
        <v>252</v>
      </c>
      <c r="C18" s="511">
        <v>7.2340425531914887E-2</v>
      </c>
      <c r="D18" s="510">
        <v>117760.3787</v>
      </c>
      <c r="E18" s="511">
        <v>-7.8737347232069793E-2</v>
      </c>
      <c r="F18" s="44"/>
      <c r="G18" s="77"/>
      <c r="H18" s="77"/>
    </row>
    <row r="19" spans="1:11" s="267" customFormat="1">
      <c r="A19" s="509" t="s">
        <v>1502</v>
      </c>
      <c r="B19" s="510">
        <v>8130</v>
      </c>
      <c r="C19" s="511">
        <v>0.17723718505647262</v>
      </c>
      <c r="D19" s="510">
        <v>1246999.4755499999</v>
      </c>
      <c r="E19" s="511">
        <v>0.21376883263274218</v>
      </c>
      <c r="F19" s="44"/>
      <c r="G19" s="77"/>
      <c r="H19" s="77"/>
    </row>
    <row r="20" spans="1:11">
      <c r="A20" s="509" t="s">
        <v>1503</v>
      </c>
      <c r="B20" s="510">
        <v>275</v>
      </c>
      <c r="C20" s="511">
        <v>1.2540983606557377</v>
      </c>
      <c r="D20" s="510">
        <v>130638.59871999999</v>
      </c>
      <c r="E20" s="511">
        <v>1.4969013782833203</v>
      </c>
      <c r="F20" s="44"/>
      <c r="G20" s="77"/>
      <c r="H20" s="77"/>
    </row>
    <row r="21" spans="1:11">
      <c r="A21" s="512" t="s">
        <v>355</v>
      </c>
      <c r="B21" s="513">
        <v>50113</v>
      </c>
      <c r="C21" s="514">
        <v>0.23989905237894946</v>
      </c>
      <c r="D21" s="513">
        <v>8135122.3420599997</v>
      </c>
      <c r="E21" s="514">
        <v>0.23630843823581127</v>
      </c>
      <c r="G21" s="77"/>
      <c r="H21" s="77"/>
    </row>
    <row r="22" spans="1:11">
      <c r="A22" s="17" t="s">
        <v>349</v>
      </c>
    </row>
    <row r="23" spans="1:11" ht="76.5" customHeight="1">
      <c r="A23" s="1168" t="s">
        <v>356</v>
      </c>
      <c r="B23" s="1168"/>
      <c r="C23" s="1168"/>
      <c r="D23" s="1168"/>
      <c r="E23" s="1168"/>
      <c r="G23" s="1176"/>
      <c r="H23" s="1176"/>
      <c r="I23" s="1176"/>
      <c r="J23" s="1176"/>
      <c r="K23" s="1176"/>
    </row>
    <row r="24" spans="1:11" ht="21.75" customHeight="1">
      <c r="A24" s="1169" t="s">
        <v>326</v>
      </c>
      <c r="B24" s="1169"/>
      <c r="C24" s="1169"/>
      <c r="D24" s="1169"/>
      <c r="E24" s="1169"/>
      <c r="F24" s="71"/>
    </row>
    <row r="25" spans="1:11" ht="12.75" customHeight="1"/>
    <row r="26" spans="1:11" ht="12.75" customHeight="1">
      <c r="A26" s="628"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878</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729</v>
      </c>
    </row>
    <row r="2" spans="1:9" ht="12.75" customHeight="1">
      <c r="A2" s="538" t="s">
        <v>730</v>
      </c>
    </row>
    <row r="3" spans="1:9" ht="12.75" customHeight="1">
      <c r="E3" s="74"/>
      <c r="F3" s="74"/>
      <c r="I3" s="65" t="s">
        <v>329</v>
      </c>
    </row>
    <row r="4" spans="1:9" s="267" customFormat="1" ht="21" customHeight="1">
      <c r="A4" s="457"/>
      <c r="B4" s="1171" t="s">
        <v>327</v>
      </c>
      <c r="C4" s="1171"/>
      <c r="D4" s="1171"/>
      <c r="E4" s="1171"/>
      <c r="F4" s="1171" t="s">
        <v>328</v>
      </c>
      <c r="G4" s="1171"/>
      <c r="H4" s="1171"/>
      <c r="I4" s="1171"/>
    </row>
    <row r="5" spans="1:9" ht="89.25" customHeight="1">
      <c r="A5" s="467" t="s">
        <v>330</v>
      </c>
      <c r="B5" s="817" t="s">
        <v>331</v>
      </c>
      <c r="C5" s="1178" t="s">
        <v>332</v>
      </c>
      <c r="D5" s="817" t="s">
        <v>807</v>
      </c>
      <c r="E5" s="1178" t="s">
        <v>332</v>
      </c>
      <c r="F5" s="817" t="s">
        <v>333</v>
      </c>
      <c r="G5" s="1178" t="s">
        <v>892</v>
      </c>
      <c r="H5" s="817" t="s">
        <v>808</v>
      </c>
      <c r="I5" s="1178" t="s">
        <v>892</v>
      </c>
    </row>
    <row r="6" spans="1:9" ht="17.25" customHeight="1">
      <c r="A6" s="487"/>
      <c r="B6" s="507">
        <v>44561</v>
      </c>
      <c r="C6" s="1178"/>
      <c r="D6" s="507">
        <v>44561</v>
      </c>
      <c r="E6" s="1178"/>
      <c r="F6" s="507" t="s">
        <v>1589</v>
      </c>
      <c r="G6" s="1178"/>
      <c r="H6" s="507" t="s">
        <v>1589</v>
      </c>
      <c r="I6" s="1178"/>
    </row>
    <row r="7" spans="1:9" ht="12.75" customHeight="1">
      <c r="A7" s="500" t="s">
        <v>335</v>
      </c>
      <c r="B7" s="501"/>
      <c r="C7" s="502"/>
      <c r="D7" s="501"/>
      <c r="E7" s="502"/>
      <c r="F7" s="501"/>
      <c r="G7" s="502"/>
      <c r="H7" s="501"/>
      <c r="I7" s="502"/>
    </row>
    <row r="8" spans="1:9" ht="12.75" customHeight="1">
      <c r="A8" s="492" t="s">
        <v>336</v>
      </c>
      <c r="B8" s="489">
        <v>26</v>
      </c>
      <c r="C8" s="490">
        <v>-0.21212121212121213</v>
      </c>
      <c r="D8" s="491">
        <v>120647.98413000001</v>
      </c>
      <c r="E8" s="490">
        <v>-0.22274365295943227</v>
      </c>
      <c r="F8" s="489">
        <v>1</v>
      </c>
      <c r="G8" s="490">
        <v>-0.8571428571428571</v>
      </c>
      <c r="H8" s="491">
        <v>205.28044</v>
      </c>
      <c r="I8" s="490">
        <v>-0.98584414643855978</v>
      </c>
    </row>
    <row r="9" spans="1:9" ht="12.75" customHeight="1">
      <c r="A9" s="492" t="s">
        <v>337</v>
      </c>
      <c r="B9" s="489">
        <v>31939</v>
      </c>
      <c r="C9" s="490">
        <v>-2.1056825844418561E-2</v>
      </c>
      <c r="D9" s="491">
        <v>1819163.40484</v>
      </c>
      <c r="E9" s="490">
        <v>6.463399320865342E-3</v>
      </c>
      <c r="F9" s="489">
        <v>9629</v>
      </c>
      <c r="G9" s="490">
        <v>6.7279982265573038E-2</v>
      </c>
      <c r="H9" s="491">
        <v>1104292.8689900001</v>
      </c>
      <c r="I9" s="490">
        <v>7.0404855819022949E-2</v>
      </c>
    </row>
    <row r="10" spans="1:9" ht="12.75" customHeight="1">
      <c r="A10" s="488" t="s">
        <v>338</v>
      </c>
      <c r="B10" s="489">
        <v>5899</v>
      </c>
      <c r="C10" s="490">
        <v>-6.8088467614533965E-2</v>
      </c>
      <c r="D10" s="491">
        <v>339823.10570000001</v>
      </c>
      <c r="E10" s="490">
        <v>-0.12405857933952401</v>
      </c>
      <c r="F10" s="489">
        <v>1273</v>
      </c>
      <c r="G10" s="490">
        <v>-6.2451209992193599E-3</v>
      </c>
      <c r="H10" s="491">
        <v>135079.62483000002</v>
      </c>
      <c r="I10" s="490">
        <v>-0.16537808706432763</v>
      </c>
    </row>
    <row r="11" spans="1:9" ht="12.75" customHeight="1">
      <c r="A11" s="492" t="s">
        <v>339</v>
      </c>
      <c r="B11" s="489">
        <v>28</v>
      </c>
      <c r="C11" s="490">
        <v>-0.42857142857142855</v>
      </c>
      <c r="D11" s="491">
        <v>7324.3603100000009</v>
      </c>
      <c r="E11" s="490">
        <v>-0.51605186318267215</v>
      </c>
      <c r="F11" s="489">
        <v>1</v>
      </c>
      <c r="G11" s="490">
        <v>0</v>
      </c>
      <c r="H11" s="491">
        <v>370.79946000000001</v>
      </c>
      <c r="I11" s="490">
        <v>-0.10430531928192142</v>
      </c>
    </row>
    <row r="12" spans="1:9" ht="12.75" customHeight="1">
      <c r="A12" s="493" t="s">
        <v>340</v>
      </c>
      <c r="B12" s="489">
        <v>0</v>
      </c>
      <c r="C12" s="490" t="s">
        <v>143</v>
      </c>
      <c r="D12" s="491">
        <v>0</v>
      </c>
      <c r="E12" s="490" t="s">
        <v>143</v>
      </c>
      <c r="F12" s="489">
        <v>0</v>
      </c>
      <c r="G12" s="490" t="s">
        <v>143</v>
      </c>
      <c r="H12" s="491">
        <v>0</v>
      </c>
      <c r="I12" s="490" t="s">
        <v>143</v>
      </c>
    </row>
    <row r="13" spans="1:9" ht="29.25">
      <c r="A13" s="488" t="s">
        <v>341</v>
      </c>
      <c r="B13" s="489">
        <v>513</v>
      </c>
      <c r="C13" s="490">
        <v>-4.4692737430167599E-2</v>
      </c>
      <c r="D13" s="491">
        <v>88277.390979999996</v>
      </c>
      <c r="E13" s="490">
        <v>0.35192383115291992</v>
      </c>
      <c r="F13" s="489">
        <v>69</v>
      </c>
      <c r="G13" s="490">
        <v>-0.12658227848101267</v>
      </c>
      <c r="H13" s="491">
        <v>48978.710719999995</v>
      </c>
      <c r="I13" s="490">
        <v>0.28242024157336698</v>
      </c>
    </row>
    <row r="14" spans="1:9" ht="12.75" customHeight="1">
      <c r="A14" s="492" t="s">
        <v>342</v>
      </c>
      <c r="B14" s="489">
        <v>13</v>
      </c>
      <c r="C14" s="490">
        <v>0.8571428571428571</v>
      </c>
      <c r="D14" s="491">
        <v>464.03766999999999</v>
      </c>
      <c r="E14" s="490">
        <v>1.9895620569815813</v>
      </c>
      <c r="F14" s="489">
        <v>10</v>
      </c>
      <c r="G14" s="490">
        <v>4</v>
      </c>
      <c r="H14" s="491">
        <v>700.33793000000003</v>
      </c>
      <c r="I14" s="490">
        <v>6.580243403229141</v>
      </c>
    </row>
    <row r="15" spans="1:9" ht="22.5" customHeight="1">
      <c r="A15" s="494" t="s">
        <v>343</v>
      </c>
      <c r="B15" s="497">
        <v>38418</v>
      </c>
      <c r="C15" s="496">
        <v>-2.9407306351371836E-2</v>
      </c>
      <c r="D15" s="497">
        <v>2375700.28363</v>
      </c>
      <c r="E15" s="496">
        <v>-2.2845447277429824E-2</v>
      </c>
      <c r="F15" s="497">
        <v>10983</v>
      </c>
      <c r="G15" s="498">
        <v>5.6870669745958433E-2</v>
      </c>
      <c r="H15" s="497">
        <v>1289627.6223700002</v>
      </c>
      <c r="I15" s="498">
        <v>3.4429204173137523E-2</v>
      </c>
    </row>
    <row r="16" spans="1:9" ht="15" customHeight="1">
      <c r="A16" s="500" t="s">
        <v>344</v>
      </c>
      <c r="B16" s="503"/>
      <c r="C16" s="499"/>
      <c r="D16" s="503"/>
      <c r="E16" s="504"/>
      <c r="F16" s="503"/>
      <c r="G16" s="499"/>
      <c r="H16" s="503"/>
      <c r="I16" s="504"/>
    </row>
    <row r="17" spans="1:9" ht="12.75" customHeight="1">
      <c r="A17" s="492" t="s">
        <v>336</v>
      </c>
      <c r="B17" s="489">
        <v>226</v>
      </c>
      <c r="C17" s="490">
        <v>-0.15355805243445692</v>
      </c>
      <c r="D17" s="489">
        <v>507888.22640999994</v>
      </c>
      <c r="E17" s="490">
        <v>-0.13032409166465267</v>
      </c>
      <c r="F17" s="489">
        <v>11</v>
      </c>
      <c r="G17" s="490">
        <v>0.5714285714285714</v>
      </c>
      <c r="H17" s="491">
        <v>25080.559819999999</v>
      </c>
      <c r="I17" s="490">
        <v>2.7990586839492875</v>
      </c>
    </row>
    <row r="18" spans="1:9" ht="12.75" customHeight="1">
      <c r="A18" s="492" t="s">
        <v>337</v>
      </c>
      <c r="B18" s="489">
        <v>81567</v>
      </c>
      <c r="C18" s="490">
        <v>9.4756197404270742E-2</v>
      </c>
      <c r="D18" s="489">
        <v>6847391.2493199985</v>
      </c>
      <c r="E18" s="490">
        <v>0.13751404165472353</v>
      </c>
      <c r="F18" s="489">
        <v>30652</v>
      </c>
      <c r="G18" s="490">
        <v>0.33623959196128861</v>
      </c>
      <c r="H18" s="491">
        <v>4225753.1130299997</v>
      </c>
      <c r="I18" s="490">
        <v>0.38844340176703418</v>
      </c>
    </row>
    <row r="19" spans="1:9" ht="12.75" customHeight="1">
      <c r="A19" s="488" t="s">
        <v>338</v>
      </c>
      <c r="B19" s="489">
        <v>22312</v>
      </c>
      <c r="C19" s="490">
        <v>-1.0159265338716117E-2</v>
      </c>
      <c r="D19" s="489">
        <v>3650971.1644599997</v>
      </c>
      <c r="E19" s="490">
        <v>-3.5668158757479099E-2</v>
      </c>
      <c r="F19" s="489">
        <v>5945</v>
      </c>
      <c r="G19" s="490">
        <v>0.19689953694382928</v>
      </c>
      <c r="H19" s="491">
        <v>1523669.4453200002</v>
      </c>
      <c r="I19" s="490">
        <v>0.20915222909394096</v>
      </c>
    </row>
    <row r="20" spans="1:9" ht="12.75" customHeight="1">
      <c r="A20" s="492" t="s">
        <v>339</v>
      </c>
      <c r="B20" s="489">
        <v>1405</v>
      </c>
      <c r="C20" s="490">
        <v>-4.2263122017723247E-2</v>
      </c>
      <c r="D20" s="489">
        <v>1166975.2102099999</v>
      </c>
      <c r="E20" s="490">
        <v>-4.6797192188474862E-2</v>
      </c>
      <c r="F20" s="489">
        <v>234</v>
      </c>
      <c r="G20" s="490">
        <v>-0.2822085889570552</v>
      </c>
      <c r="H20" s="491">
        <v>284077.32754999999</v>
      </c>
      <c r="I20" s="490">
        <v>-0.23196264952228293</v>
      </c>
    </row>
    <row r="21" spans="1:9" ht="12.75" customHeight="1">
      <c r="A21" s="493" t="s">
        <v>340</v>
      </c>
      <c r="B21" s="489">
        <v>0</v>
      </c>
      <c r="C21" s="490" t="s">
        <v>143</v>
      </c>
      <c r="D21" s="489">
        <v>0</v>
      </c>
      <c r="E21" s="490" t="s">
        <v>143</v>
      </c>
      <c r="F21" s="489">
        <v>0</v>
      </c>
      <c r="G21" s="490" t="s">
        <v>143</v>
      </c>
      <c r="H21" s="491">
        <v>0</v>
      </c>
      <c r="I21" s="490" t="s">
        <v>143</v>
      </c>
    </row>
    <row r="22" spans="1:9" ht="29.25">
      <c r="A22" s="488" t="s">
        <v>341</v>
      </c>
      <c r="B22" s="489">
        <v>8076</v>
      </c>
      <c r="C22" s="490">
        <v>6.8112683507472557E-2</v>
      </c>
      <c r="D22" s="489">
        <v>2076036.2099600001</v>
      </c>
      <c r="E22" s="490">
        <v>-4.5645618441547936E-2</v>
      </c>
      <c r="F22" s="489">
        <v>2226</v>
      </c>
      <c r="G22" s="490">
        <v>0.28521939953810621</v>
      </c>
      <c r="H22" s="491">
        <v>778491.03981999995</v>
      </c>
      <c r="I22" s="490">
        <v>0.20558074860840678</v>
      </c>
    </row>
    <row r="23" spans="1:9" ht="12.75" customHeight="1">
      <c r="A23" s="492" t="s">
        <v>345</v>
      </c>
      <c r="B23" s="489">
        <v>310</v>
      </c>
      <c r="C23" s="490">
        <v>-7.7380952380952384E-2</v>
      </c>
      <c r="D23" s="489">
        <v>28185.47336</v>
      </c>
      <c r="E23" s="490">
        <v>-0.17505666118236612</v>
      </c>
      <c r="F23" s="489">
        <v>62</v>
      </c>
      <c r="G23" s="490">
        <v>0.14814814814814814</v>
      </c>
      <c r="H23" s="491">
        <v>8423.2341500000002</v>
      </c>
      <c r="I23" s="490">
        <v>0.10545582140666651</v>
      </c>
    </row>
    <row r="24" spans="1:9" ht="22.5" customHeight="1">
      <c r="A24" s="494" t="s">
        <v>346</v>
      </c>
      <c r="B24" s="495">
        <v>113896</v>
      </c>
      <c r="C24" s="496">
        <v>6.7651552789208744E-2</v>
      </c>
      <c r="D24" s="497">
        <v>14277447.533720002</v>
      </c>
      <c r="E24" s="496">
        <v>3.284755412206989E-2</v>
      </c>
      <c r="F24" s="497">
        <v>39130</v>
      </c>
      <c r="G24" s="498">
        <v>0.30324729392173189</v>
      </c>
      <c r="H24" s="497">
        <v>6845494.7196899997</v>
      </c>
      <c r="I24" s="498">
        <v>0.28349795647464165</v>
      </c>
    </row>
    <row r="25" spans="1:9" ht="15" customHeight="1">
      <c r="A25" s="500" t="s">
        <v>347</v>
      </c>
      <c r="B25" s="503"/>
      <c r="C25" s="499"/>
      <c r="D25" s="503"/>
      <c r="E25" s="505"/>
      <c r="F25" s="503"/>
      <c r="G25" s="499"/>
      <c r="H25" s="503"/>
      <c r="I25" s="505"/>
    </row>
    <row r="26" spans="1:9" ht="12.75" customHeight="1">
      <c r="A26" s="492" t="s">
        <v>336</v>
      </c>
      <c r="B26" s="489">
        <v>6</v>
      </c>
      <c r="C26" s="490">
        <v>-0.5</v>
      </c>
      <c r="D26" s="489">
        <v>0</v>
      </c>
      <c r="E26" s="490">
        <v>-1</v>
      </c>
      <c r="F26" s="489"/>
      <c r="G26" s="490"/>
      <c r="H26" s="489"/>
      <c r="I26" s="490"/>
    </row>
    <row r="27" spans="1:9" ht="12.75" customHeight="1">
      <c r="A27" s="492" t="s">
        <v>337</v>
      </c>
      <c r="B27" s="489">
        <v>5</v>
      </c>
      <c r="C27" s="490">
        <v>0</v>
      </c>
      <c r="D27" s="489">
        <v>0</v>
      </c>
      <c r="E27" s="490">
        <v>-1</v>
      </c>
      <c r="F27" s="489"/>
      <c r="G27" s="490"/>
      <c r="H27" s="489"/>
      <c r="I27" s="490"/>
    </row>
    <row r="28" spans="1:9" ht="12.75" customHeight="1">
      <c r="A28" s="488" t="s">
        <v>338</v>
      </c>
      <c r="B28" s="489">
        <v>0</v>
      </c>
      <c r="C28" s="490">
        <v>-1</v>
      </c>
      <c r="D28" s="489">
        <v>0</v>
      </c>
      <c r="E28" s="490" t="s">
        <v>143</v>
      </c>
      <c r="F28" s="489"/>
      <c r="G28" s="490"/>
      <c r="H28" s="489"/>
      <c r="I28" s="490"/>
    </row>
    <row r="29" spans="1:9" ht="12.75" customHeight="1">
      <c r="A29" s="492" t="s">
        <v>339</v>
      </c>
      <c r="B29" s="489">
        <v>0</v>
      </c>
      <c r="C29" s="490" t="s">
        <v>143</v>
      </c>
      <c r="D29" s="489">
        <v>0</v>
      </c>
      <c r="E29" s="490" t="s">
        <v>143</v>
      </c>
      <c r="F29" s="489"/>
      <c r="G29" s="490"/>
      <c r="H29" s="489"/>
      <c r="I29" s="490"/>
    </row>
    <row r="30" spans="1:9" ht="12.75" customHeight="1">
      <c r="A30" s="493" t="s">
        <v>348</v>
      </c>
      <c r="B30" s="489">
        <v>0</v>
      </c>
      <c r="C30" s="490" t="s">
        <v>143</v>
      </c>
      <c r="D30" s="489">
        <v>0</v>
      </c>
      <c r="E30" s="490" t="s">
        <v>143</v>
      </c>
      <c r="F30" s="489"/>
      <c r="G30" s="490"/>
      <c r="H30" s="489"/>
      <c r="I30" s="490"/>
    </row>
    <row r="31" spans="1:9" ht="29.25">
      <c r="A31" s="488" t="s">
        <v>341</v>
      </c>
      <c r="B31" s="489">
        <v>6</v>
      </c>
      <c r="C31" s="490">
        <v>0</v>
      </c>
      <c r="D31" s="489">
        <v>0</v>
      </c>
      <c r="E31" s="490" t="s">
        <v>143</v>
      </c>
      <c r="F31" s="489"/>
      <c r="G31" s="490"/>
      <c r="H31" s="489"/>
      <c r="I31" s="490"/>
    </row>
    <row r="32" spans="1:9" ht="12.75" customHeight="1">
      <c r="A32" s="492" t="s">
        <v>342</v>
      </c>
      <c r="B32" s="489">
        <v>0</v>
      </c>
      <c r="C32" s="490" t="s">
        <v>143</v>
      </c>
      <c r="D32" s="489">
        <v>0</v>
      </c>
      <c r="E32" s="490" t="s">
        <v>143</v>
      </c>
      <c r="F32" s="489"/>
      <c r="G32" s="490"/>
      <c r="H32" s="489"/>
      <c r="I32" s="490"/>
    </row>
    <row r="33" spans="1:9" ht="22.5" customHeight="1">
      <c r="A33" s="494" t="s">
        <v>343</v>
      </c>
      <c r="B33" s="497">
        <v>17</v>
      </c>
      <c r="C33" s="496">
        <v>-0.29166666666666669</v>
      </c>
      <c r="D33" s="497">
        <v>0</v>
      </c>
      <c r="E33" s="496">
        <v>-1</v>
      </c>
      <c r="F33" s="497"/>
      <c r="G33" s="496"/>
      <c r="H33" s="497"/>
      <c r="I33" s="496"/>
    </row>
    <row r="34" spans="1:9" ht="12.75" customHeight="1">
      <c r="A34" s="17" t="s">
        <v>349</v>
      </c>
    </row>
    <row r="35" spans="1:9" ht="48" customHeight="1">
      <c r="A35" s="1179" t="s">
        <v>350</v>
      </c>
      <c r="B35" s="1179"/>
      <c r="C35" s="1179"/>
      <c r="D35" s="1179"/>
      <c r="E35" s="1179"/>
      <c r="F35" s="1179"/>
      <c r="G35" s="1179"/>
      <c r="H35" s="1179"/>
      <c r="I35" s="1179"/>
    </row>
    <row r="36" spans="1:9" ht="25.5" customHeight="1">
      <c r="A36" s="1177" t="s">
        <v>351</v>
      </c>
      <c r="B36" s="1177"/>
      <c r="C36" s="1177"/>
      <c r="D36" s="1177"/>
      <c r="E36" s="1177"/>
      <c r="F36" s="1177"/>
      <c r="G36" s="1177"/>
      <c r="H36" s="1177"/>
      <c r="I36" s="1177"/>
    </row>
    <row r="37" spans="1:9" ht="58.5" customHeight="1">
      <c r="A37" s="1168" t="s">
        <v>809</v>
      </c>
      <c r="B37" s="1168"/>
      <c r="C37" s="1168"/>
      <c r="D37" s="1168"/>
      <c r="E37" s="1168"/>
      <c r="F37" s="1168"/>
      <c r="G37" s="1168"/>
      <c r="H37" s="1168"/>
      <c r="I37" s="1168"/>
    </row>
    <row r="38" spans="1:9" ht="22.5" customHeight="1">
      <c r="A38" s="1177" t="s">
        <v>326</v>
      </c>
      <c r="B38" s="1177"/>
      <c r="C38" s="1177"/>
      <c r="D38" s="1177"/>
      <c r="E38" s="1177"/>
      <c r="F38" s="1177"/>
      <c r="G38" s="1177"/>
      <c r="H38" s="1177"/>
      <c r="I38" s="1177"/>
    </row>
    <row r="39" spans="1:9" ht="12.75" customHeight="1"/>
    <row r="40" spans="1:9" ht="12.75" customHeight="1">
      <c r="A40" s="628"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879</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731</v>
      </c>
      <c r="C1" s="43"/>
      <c r="O1" s="140"/>
    </row>
    <row r="2" spans="1:15">
      <c r="A2" s="537" t="s">
        <v>732</v>
      </c>
      <c r="O2" s="66"/>
    </row>
    <row r="3" spans="1:15" ht="12.75" customHeight="1">
      <c r="A3" s="43"/>
      <c r="B3" s="64"/>
      <c r="C3" s="64"/>
      <c r="D3" s="64"/>
      <c r="E3" s="64"/>
      <c r="F3" s="64"/>
      <c r="G3" s="64"/>
      <c r="H3" s="64"/>
      <c r="I3" s="64"/>
      <c r="J3" s="64"/>
      <c r="K3" s="64"/>
      <c r="L3" s="64"/>
      <c r="M3" s="64"/>
      <c r="O3" s="65" t="s">
        <v>254</v>
      </c>
    </row>
    <row r="4" spans="1:15" ht="30.75" customHeight="1">
      <c r="A4" s="515" t="s">
        <v>1590</v>
      </c>
      <c r="B4" s="1180" t="s">
        <v>292</v>
      </c>
      <c r="C4" s="1180"/>
      <c r="D4" s="1180" t="s">
        <v>293</v>
      </c>
      <c r="E4" s="1180"/>
      <c r="F4" s="1180" t="s">
        <v>294</v>
      </c>
      <c r="G4" s="1180"/>
      <c r="H4" s="1180" t="s">
        <v>295</v>
      </c>
      <c r="I4" s="1180"/>
      <c r="J4" s="1180" t="s">
        <v>296</v>
      </c>
      <c r="K4" s="1180"/>
      <c r="L4" s="1180" t="s">
        <v>297</v>
      </c>
      <c r="M4" s="1180"/>
      <c r="N4" s="1180" t="s">
        <v>298</v>
      </c>
      <c r="O4" s="1180"/>
    </row>
    <row r="5" spans="1:15" ht="48.75" customHeight="1">
      <c r="A5" s="804" t="s">
        <v>291</v>
      </c>
      <c r="B5" s="805" t="s">
        <v>299</v>
      </c>
      <c r="C5" s="805" t="s">
        <v>300</v>
      </c>
      <c r="D5" s="805" t="s">
        <v>299</v>
      </c>
      <c r="E5" s="805" t="s">
        <v>300</v>
      </c>
      <c r="F5" s="805" t="s">
        <v>299</v>
      </c>
      <c r="G5" s="805" t="s">
        <v>300</v>
      </c>
      <c r="H5" s="805" t="s">
        <v>299</v>
      </c>
      <c r="I5" s="805" t="s">
        <v>300</v>
      </c>
      <c r="J5" s="805" t="s">
        <v>299</v>
      </c>
      <c r="K5" s="805" t="s">
        <v>300</v>
      </c>
      <c r="L5" s="805" t="s">
        <v>299</v>
      </c>
      <c r="M5" s="805" t="s">
        <v>300</v>
      </c>
      <c r="N5" s="805" t="s">
        <v>299</v>
      </c>
      <c r="O5" s="805" t="s">
        <v>300</v>
      </c>
    </row>
    <row r="6" spans="1:15" ht="13.5" customHeight="1">
      <c r="A6" s="516" t="s">
        <v>301</v>
      </c>
      <c r="B6" s="517">
        <v>14414531.867389999</v>
      </c>
      <c r="C6" s="517">
        <v>429656.16252999997</v>
      </c>
      <c r="D6" s="517">
        <v>82152.203420000005</v>
      </c>
      <c r="E6" s="517">
        <v>12873.616520000001</v>
      </c>
      <c r="F6" s="517">
        <v>26785.93736</v>
      </c>
      <c r="G6" s="517">
        <v>7623.1939699999984</v>
      </c>
      <c r="H6" s="517">
        <v>26785.781950000001</v>
      </c>
      <c r="I6" s="517">
        <v>20533.24942</v>
      </c>
      <c r="J6" s="517">
        <v>223837.46998000002</v>
      </c>
      <c r="K6" s="517">
        <v>213036.11245000002</v>
      </c>
      <c r="L6" s="517">
        <v>14774093.2601</v>
      </c>
      <c r="M6" s="517">
        <v>683722.33488999994</v>
      </c>
      <c r="N6" s="517">
        <v>1743177.28728</v>
      </c>
      <c r="O6" s="517">
        <v>213117.20257999998</v>
      </c>
    </row>
    <row r="7" spans="1:15" ht="13.5" customHeight="1">
      <c r="A7" s="520" t="s">
        <v>302</v>
      </c>
      <c r="B7" s="521">
        <v>506415.36496000004</v>
      </c>
      <c r="C7" s="521">
        <v>55960.926550000004</v>
      </c>
      <c r="D7" s="521">
        <v>5158.2452499999999</v>
      </c>
      <c r="E7" s="521">
        <v>14.315020000000001</v>
      </c>
      <c r="F7" s="521">
        <v>64.225999999999999</v>
      </c>
      <c r="G7" s="521">
        <v>0</v>
      </c>
      <c r="H7" s="521">
        <v>16289.284009999999</v>
      </c>
      <c r="I7" s="521">
        <v>16225.08401</v>
      </c>
      <c r="J7" s="521">
        <v>70183.745219999997</v>
      </c>
      <c r="K7" s="521">
        <v>64721.577709999998</v>
      </c>
      <c r="L7" s="521">
        <v>598110.86544000008</v>
      </c>
      <c r="M7" s="521">
        <v>136921.90329000002</v>
      </c>
      <c r="N7" s="521">
        <v>250994.09787</v>
      </c>
      <c r="O7" s="521">
        <v>52363.503409999998</v>
      </c>
    </row>
    <row r="8" spans="1:15" ht="13.5" customHeight="1">
      <c r="A8" s="520" t="s">
        <v>303</v>
      </c>
      <c r="B8" s="521">
        <v>6951242.4936600011</v>
      </c>
      <c r="C8" s="521">
        <v>90909.438139999984</v>
      </c>
      <c r="D8" s="521">
        <v>29828.908000000003</v>
      </c>
      <c r="E8" s="521">
        <v>2211.8107099999997</v>
      </c>
      <c r="F8" s="521">
        <v>12184.937529999999</v>
      </c>
      <c r="G8" s="521">
        <v>2650.1531299999997</v>
      </c>
      <c r="H8" s="521">
        <v>7841.9156399999993</v>
      </c>
      <c r="I8" s="521">
        <v>2790.1509500000002</v>
      </c>
      <c r="J8" s="521">
        <v>59768.869579999999</v>
      </c>
      <c r="K8" s="521">
        <v>57787.209459999998</v>
      </c>
      <c r="L8" s="521">
        <v>7060867.1244100006</v>
      </c>
      <c r="M8" s="521">
        <v>156348.76239000002</v>
      </c>
      <c r="N8" s="521">
        <v>290761.26744000003</v>
      </c>
      <c r="O8" s="521">
        <v>13822.42836</v>
      </c>
    </row>
    <row r="9" spans="1:15" ht="13.5" customHeight="1">
      <c r="A9" s="520" t="s">
        <v>304</v>
      </c>
      <c r="B9" s="521">
        <v>3679238.9098500004</v>
      </c>
      <c r="C9" s="521">
        <v>174692.57033999998</v>
      </c>
      <c r="D9" s="521">
        <v>28111.684369999999</v>
      </c>
      <c r="E9" s="521">
        <v>8699.8872900000006</v>
      </c>
      <c r="F9" s="521">
        <v>12918.95601</v>
      </c>
      <c r="G9" s="521">
        <v>4118.9597399999993</v>
      </c>
      <c r="H9" s="521">
        <v>1567.972</v>
      </c>
      <c r="I9" s="521">
        <v>1067.6863600000001</v>
      </c>
      <c r="J9" s="521">
        <v>35880.575039999996</v>
      </c>
      <c r="K9" s="521">
        <v>33576.623019999999</v>
      </c>
      <c r="L9" s="521">
        <v>3757718.0972699993</v>
      </c>
      <c r="M9" s="521">
        <v>222155.72675</v>
      </c>
      <c r="N9" s="521">
        <v>638650.63422999997</v>
      </c>
      <c r="O9" s="521">
        <v>98089.646530000013</v>
      </c>
    </row>
    <row r="10" spans="1:15" ht="13.5" customHeight="1">
      <c r="A10" s="520" t="s">
        <v>305</v>
      </c>
      <c r="B10" s="521">
        <v>1158958.9163700002</v>
      </c>
      <c r="C10" s="521">
        <v>57477.293930000007</v>
      </c>
      <c r="D10" s="521">
        <v>14653.9635</v>
      </c>
      <c r="E10" s="521">
        <v>1625.06277</v>
      </c>
      <c r="F10" s="521">
        <v>0.40625</v>
      </c>
      <c r="G10" s="521">
        <v>0</v>
      </c>
      <c r="H10" s="521">
        <v>0</v>
      </c>
      <c r="I10" s="521">
        <v>0</v>
      </c>
      <c r="J10" s="521">
        <v>6948.8100800000002</v>
      </c>
      <c r="K10" s="521">
        <v>6912.0759700000008</v>
      </c>
      <c r="L10" s="521">
        <v>1180562.0962</v>
      </c>
      <c r="M10" s="521">
        <v>66014.432669999995</v>
      </c>
      <c r="N10" s="521">
        <v>370458.71087999997</v>
      </c>
      <c r="O10" s="521">
        <v>31234.41704</v>
      </c>
    </row>
    <row r="11" spans="1:15" ht="13.5" customHeight="1">
      <c r="A11" s="520" t="s">
        <v>306</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307</v>
      </c>
      <c r="B12" s="521">
        <v>2090177.4538000003</v>
      </c>
      <c r="C12" s="521">
        <v>48083.712050000002</v>
      </c>
      <c r="D12" s="521">
        <v>4399.2523000000001</v>
      </c>
      <c r="E12" s="521">
        <v>322.54073</v>
      </c>
      <c r="F12" s="521">
        <v>1617.41157</v>
      </c>
      <c r="G12" s="521">
        <v>854.08110000000011</v>
      </c>
      <c r="H12" s="521">
        <v>1086.6102999999998</v>
      </c>
      <c r="I12" s="521">
        <v>450.32809999999995</v>
      </c>
      <c r="J12" s="521">
        <v>49394.561570000005</v>
      </c>
      <c r="K12" s="521">
        <v>48377.717769999996</v>
      </c>
      <c r="L12" s="521">
        <v>2146675.2895400003</v>
      </c>
      <c r="M12" s="521">
        <v>98088.379749999993</v>
      </c>
      <c r="N12" s="521">
        <v>189592.01922000002</v>
      </c>
      <c r="O12" s="521">
        <v>16628.185819999999</v>
      </c>
    </row>
    <row r="13" spans="1:15" ht="13.5" customHeight="1">
      <c r="A13" s="520" t="s">
        <v>308</v>
      </c>
      <c r="B13" s="521">
        <v>28498.728749999998</v>
      </c>
      <c r="C13" s="521">
        <v>2532.2215200000001</v>
      </c>
      <c r="D13" s="521">
        <v>0.15</v>
      </c>
      <c r="E13" s="521">
        <v>0</v>
      </c>
      <c r="F13" s="521">
        <v>0</v>
      </c>
      <c r="G13" s="521">
        <v>0</v>
      </c>
      <c r="H13" s="521">
        <v>0</v>
      </c>
      <c r="I13" s="521">
        <v>0</v>
      </c>
      <c r="J13" s="521">
        <v>1660.90849</v>
      </c>
      <c r="K13" s="521">
        <v>1660.90852</v>
      </c>
      <c r="L13" s="521">
        <v>30159.787240000001</v>
      </c>
      <c r="M13" s="521">
        <v>4193.13004</v>
      </c>
      <c r="N13" s="521">
        <v>2720.55764</v>
      </c>
      <c r="O13" s="521">
        <v>979.02142000000003</v>
      </c>
    </row>
    <row r="14" spans="1:15" ht="13.5" customHeight="1">
      <c r="A14" s="516" t="s">
        <v>309</v>
      </c>
      <c r="B14" s="517">
        <v>2433568.8742400003</v>
      </c>
      <c r="C14" s="517">
        <v>2848.6131899999996</v>
      </c>
      <c r="D14" s="517">
        <v>5502.647640000001</v>
      </c>
      <c r="E14" s="517">
        <v>2568.0081500000006</v>
      </c>
      <c r="F14" s="517">
        <v>2626.7359500000002</v>
      </c>
      <c r="G14" s="517">
        <v>1069.2690700000001</v>
      </c>
      <c r="H14" s="517">
        <v>933.91452000000015</v>
      </c>
      <c r="I14" s="517">
        <v>544.86030999999991</v>
      </c>
      <c r="J14" s="517">
        <v>68927.801189999998</v>
      </c>
      <c r="K14" s="517">
        <v>66706.861860000005</v>
      </c>
      <c r="L14" s="517">
        <v>2511559.9735400002</v>
      </c>
      <c r="M14" s="517">
        <v>73737.612580000001</v>
      </c>
      <c r="N14" s="517">
        <v>49575.836329999998</v>
      </c>
      <c r="O14" s="517">
        <v>1135.3776099999998</v>
      </c>
    </row>
    <row r="15" spans="1:15" ht="13.5" customHeight="1">
      <c r="A15" s="520" t="s">
        <v>302</v>
      </c>
      <c r="B15" s="521">
        <v>120988.43044</v>
      </c>
      <c r="C15" s="521">
        <v>246.90197999999998</v>
      </c>
      <c r="D15" s="521">
        <v>0</v>
      </c>
      <c r="E15" s="521">
        <v>0</v>
      </c>
      <c r="F15" s="521">
        <v>0</v>
      </c>
      <c r="G15" s="521">
        <v>0</v>
      </c>
      <c r="H15" s="521">
        <v>0</v>
      </c>
      <c r="I15" s="521">
        <v>0</v>
      </c>
      <c r="J15" s="521">
        <v>137.38618</v>
      </c>
      <c r="K15" s="521">
        <v>137.38618</v>
      </c>
      <c r="L15" s="521">
        <v>121125.81662</v>
      </c>
      <c r="M15" s="521">
        <v>384.28816</v>
      </c>
      <c r="N15" s="521">
        <v>0</v>
      </c>
      <c r="O15" s="521">
        <v>0</v>
      </c>
    </row>
    <row r="16" spans="1:15" ht="13.5" customHeight="1">
      <c r="A16" s="520" t="s">
        <v>303</v>
      </c>
      <c r="B16" s="521">
        <v>1862382.8986000002</v>
      </c>
      <c r="C16" s="521">
        <v>1506.1402499999999</v>
      </c>
      <c r="D16" s="521">
        <v>4117.9572900000003</v>
      </c>
      <c r="E16" s="521">
        <v>2404.9624800000001</v>
      </c>
      <c r="F16" s="521">
        <v>2143.7921200000001</v>
      </c>
      <c r="G16" s="521">
        <v>690.09177</v>
      </c>
      <c r="H16" s="521">
        <v>794.74527</v>
      </c>
      <c r="I16" s="521">
        <v>432.65201999999994</v>
      </c>
      <c r="J16" s="521">
        <v>47601.933039999996</v>
      </c>
      <c r="K16" s="521">
        <v>46113.183019999997</v>
      </c>
      <c r="L16" s="521">
        <v>1917041.3263200002</v>
      </c>
      <c r="M16" s="521">
        <v>51147.029540000003</v>
      </c>
      <c r="N16" s="521">
        <v>40346.049189999998</v>
      </c>
      <c r="O16" s="521">
        <v>934.0354000000001</v>
      </c>
    </row>
    <row r="17" spans="1:15" ht="13.5" customHeight="1">
      <c r="A17" s="520" t="s">
        <v>310</v>
      </c>
      <c r="B17" s="521">
        <v>354549.11288999993</v>
      </c>
      <c r="C17" s="521">
        <v>776.37313000000017</v>
      </c>
      <c r="D17" s="521">
        <v>1384.6903500000001</v>
      </c>
      <c r="E17" s="521">
        <v>163.04566999999997</v>
      </c>
      <c r="F17" s="521">
        <v>482.94382999999993</v>
      </c>
      <c r="G17" s="521">
        <v>379.17729999999995</v>
      </c>
      <c r="H17" s="521">
        <v>139.16925000000001</v>
      </c>
      <c r="I17" s="521">
        <v>112.20828999999999</v>
      </c>
      <c r="J17" s="521">
        <v>7678.6376899999996</v>
      </c>
      <c r="K17" s="521">
        <v>7598.4181099999987</v>
      </c>
      <c r="L17" s="521">
        <v>364234.55401000002</v>
      </c>
      <c r="M17" s="521">
        <v>9029.222499999998</v>
      </c>
      <c r="N17" s="521">
        <v>6053.5161900000003</v>
      </c>
      <c r="O17" s="521">
        <v>198.71624999999997</v>
      </c>
    </row>
    <row r="18" spans="1:15" ht="13.5" customHeight="1">
      <c r="A18" s="520" t="s">
        <v>311</v>
      </c>
      <c r="B18" s="521">
        <v>6674.7815800000008</v>
      </c>
      <c r="C18" s="521">
        <v>0.98959000000000008</v>
      </c>
      <c r="D18" s="521">
        <v>0</v>
      </c>
      <c r="E18" s="521">
        <v>0</v>
      </c>
      <c r="F18" s="521">
        <v>0</v>
      </c>
      <c r="G18" s="521">
        <v>0</v>
      </c>
      <c r="H18" s="521">
        <v>0</v>
      </c>
      <c r="I18" s="521">
        <v>0</v>
      </c>
      <c r="J18" s="521">
        <v>9219.5887300000013</v>
      </c>
      <c r="K18" s="521">
        <v>8567.6190000000006</v>
      </c>
      <c r="L18" s="521">
        <v>15894.370310000002</v>
      </c>
      <c r="M18" s="521">
        <v>8568.6085899999998</v>
      </c>
      <c r="N18" s="521">
        <v>1012.26314</v>
      </c>
      <c r="O18" s="521">
        <v>0.92415999999999998</v>
      </c>
    </row>
    <row r="19" spans="1:15" ht="13.5" customHeight="1">
      <c r="A19" s="520" t="s">
        <v>312</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307</v>
      </c>
      <c r="B20" s="521">
        <v>88509.470299999986</v>
      </c>
      <c r="C20" s="521">
        <v>318.08721000000003</v>
      </c>
      <c r="D20" s="521">
        <v>0</v>
      </c>
      <c r="E20" s="521">
        <v>0</v>
      </c>
      <c r="F20" s="521">
        <v>0</v>
      </c>
      <c r="G20" s="521">
        <v>0</v>
      </c>
      <c r="H20" s="521">
        <v>0</v>
      </c>
      <c r="I20" s="521">
        <v>0</v>
      </c>
      <c r="J20" s="521">
        <v>4290.2555499999999</v>
      </c>
      <c r="K20" s="521">
        <v>4290.2555499999999</v>
      </c>
      <c r="L20" s="521">
        <v>92799.725849999988</v>
      </c>
      <c r="M20" s="521">
        <v>4608.3427599999995</v>
      </c>
      <c r="N20" s="521">
        <v>2162.2779100000002</v>
      </c>
      <c r="O20" s="521">
        <v>1.7018</v>
      </c>
    </row>
    <row r="21" spans="1:15" ht="13.5" customHeight="1">
      <c r="A21" s="520" t="s">
        <v>313</v>
      </c>
      <c r="B21" s="521">
        <v>464.18043</v>
      </c>
      <c r="C21" s="521">
        <v>0.12103</v>
      </c>
      <c r="D21" s="521">
        <v>0</v>
      </c>
      <c r="E21" s="521">
        <v>0</v>
      </c>
      <c r="F21" s="521">
        <v>0</v>
      </c>
      <c r="G21" s="521">
        <v>0</v>
      </c>
      <c r="H21" s="521">
        <v>0</v>
      </c>
      <c r="I21" s="521">
        <v>0</v>
      </c>
      <c r="J21" s="521">
        <v>0</v>
      </c>
      <c r="K21" s="521">
        <v>0</v>
      </c>
      <c r="L21" s="521">
        <v>464.18043</v>
      </c>
      <c r="M21" s="521">
        <v>0.12103</v>
      </c>
      <c r="N21" s="521">
        <v>1.7299</v>
      </c>
      <c r="O21" s="521">
        <v>0</v>
      </c>
    </row>
    <row r="22" spans="1:15" ht="13.5" customHeight="1">
      <c r="A22" s="516" t="s">
        <v>314</v>
      </c>
      <c r="B22" s="517">
        <v>4.0000000000000003E-5</v>
      </c>
      <c r="C22" s="517">
        <v>0</v>
      </c>
      <c r="D22" s="517">
        <v>0</v>
      </c>
      <c r="E22" s="517">
        <v>0</v>
      </c>
      <c r="F22" s="517">
        <v>0</v>
      </c>
      <c r="G22" s="517">
        <v>0</v>
      </c>
      <c r="H22" s="517">
        <v>0</v>
      </c>
      <c r="I22" s="517">
        <v>0</v>
      </c>
      <c r="J22" s="517">
        <v>30725.140799999997</v>
      </c>
      <c r="K22" s="517">
        <v>30725.14071</v>
      </c>
      <c r="L22" s="517">
        <v>30725.14084</v>
      </c>
      <c r="M22" s="517">
        <v>30725.14071</v>
      </c>
      <c r="N22" s="517">
        <v>28340.63752</v>
      </c>
      <c r="O22" s="517">
        <v>28340.637489999997</v>
      </c>
    </row>
    <row r="23" spans="1:15" ht="13.5" customHeight="1">
      <c r="A23" s="520" t="s">
        <v>302</v>
      </c>
      <c r="B23" s="521">
        <v>2.9999999999999997E-5</v>
      </c>
      <c r="C23" s="521">
        <v>0</v>
      </c>
      <c r="D23" s="521">
        <v>0</v>
      </c>
      <c r="E23" s="521">
        <v>0</v>
      </c>
      <c r="F23" s="521">
        <v>0</v>
      </c>
      <c r="G23" s="521">
        <v>0</v>
      </c>
      <c r="H23" s="521">
        <v>0</v>
      </c>
      <c r="I23" s="521">
        <v>0</v>
      </c>
      <c r="J23" s="521">
        <v>26464.041970000002</v>
      </c>
      <c r="K23" s="521">
        <v>26464.041880000004</v>
      </c>
      <c r="L23" s="521">
        <v>26464.042000000001</v>
      </c>
      <c r="M23" s="521">
        <v>26464.041880000004</v>
      </c>
      <c r="N23" s="521">
        <v>24459.68506</v>
      </c>
      <c r="O23" s="521">
        <v>24459.685030000001</v>
      </c>
    </row>
    <row r="24" spans="1:15" ht="13.5" customHeight="1">
      <c r="A24" s="520" t="s">
        <v>315</v>
      </c>
      <c r="B24" s="521">
        <v>0</v>
      </c>
      <c r="C24" s="521">
        <v>0</v>
      </c>
      <c r="D24" s="521">
        <v>0</v>
      </c>
      <c r="E24" s="521">
        <v>0</v>
      </c>
      <c r="F24" s="521">
        <v>0</v>
      </c>
      <c r="G24" s="521">
        <v>0</v>
      </c>
      <c r="H24" s="521">
        <v>0</v>
      </c>
      <c r="I24" s="521">
        <v>0</v>
      </c>
      <c r="J24" s="521">
        <v>882.24474999999995</v>
      </c>
      <c r="K24" s="521">
        <v>882.24474999999995</v>
      </c>
      <c r="L24" s="521">
        <v>882.24474999999995</v>
      </c>
      <c r="M24" s="521">
        <v>882.24474999999995</v>
      </c>
      <c r="N24" s="521">
        <v>502.09838000000002</v>
      </c>
      <c r="O24" s="521">
        <v>502.09838000000002</v>
      </c>
    </row>
    <row r="25" spans="1:15" ht="13.5" customHeight="1">
      <c r="A25" s="520" t="s">
        <v>304</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316</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312</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307</v>
      </c>
      <c r="B28" s="521">
        <v>1.0000000000000001E-5</v>
      </c>
      <c r="C28" s="521">
        <v>0</v>
      </c>
      <c r="D28" s="521">
        <v>0</v>
      </c>
      <c r="E28" s="521">
        <v>0</v>
      </c>
      <c r="F28" s="521">
        <v>0</v>
      </c>
      <c r="G28" s="521">
        <v>0</v>
      </c>
      <c r="H28" s="521">
        <v>0</v>
      </c>
      <c r="I28" s="521">
        <v>0</v>
      </c>
      <c r="J28" s="521">
        <v>3378.8540800000001</v>
      </c>
      <c r="K28" s="521">
        <v>3378.8540800000001</v>
      </c>
      <c r="L28" s="521">
        <v>3378.8540899999998</v>
      </c>
      <c r="M28" s="521">
        <v>3378.8540800000001</v>
      </c>
      <c r="N28" s="521">
        <v>3378.8540800000001</v>
      </c>
      <c r="O28" s="521">
        <v>3378.8540800000001</v>
      </c>
    </row>
    <row r="29" spans="1:15" ht="13.5" customHeight="1">
      <c r="A29" s="520" t="s">
        <v>313</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317</v>
      </c>
      <c r="B30" s="519">
        <v>16848100.741670001</v>
      </c>
      <c r="C30" s="519">
        <v>432504.77572000003</v>
      </c>
      <c r="D30" s="519">
        <v>87654.851060000001</v>
      </c>
      <c r="E30" s="519">
        <v>15441.624669999999</v>
      </c>
      <c r="F30" s="519">
        <v>29412.673309999998</v>
      </c>
      <c r="G30" s="519">
        <v>8692.4630400000005</v>
      </c>
      <c r="H30" s="519">
        <v>27719.696470000003</v>
      </c>
      <c r="I30" s="519">
        <v>21078.10973</v>
      </c>
      <c r="J30" s="519">
        <v>323490.41197000002</v>
      </c>
      <c r="K30" s="519">
        <v>310468.11501999997</v>
      </c>
      <c r="L30" s="519">
        <v>17316378.374479998</v>
      </c>
      <c r="M30" s="519">
        <v>788185.08817999996</v>
      </c>
      <c r="N30" s="519">
        <v>1821093.7611299998</v>
      </c>
      <c r="O30" s="519">
        <v>242593.21767999997</v>
      </c>
    </row>
    <row r="31" spans="1:15" ht="12.75" customHeight="1">
      <c r="A31" s="22" t="s">
        <v>318</v>
      </c>
      <c r="L31" s="135"/>
    </row>
    <row r="32" spans="1:15" ht="12.75" customHeight="1">
      <c r="B32" s="135"/>
      <c r="L32" s="135"/>
    </row>
    <row r="33" spans="1:15" ht="12.75" customHeight="1">
      <c r="A33" s="628"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1061</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870</v>
      </c>
    </row>
    <row r="2" spans="1:2">
      <c r="A2" s="537" t="s">
        <v>871</v>
      </c>
    </row>
    <row r="4" spans="1:2">
      <c r="B4" s="65" t="s">
        <v>254</v>
      </c>
    </row>
    <row r="5" spans="1:2" ht="50.25" customHeight="1">
      <c r="A5" s="809" t="s">
        <v>873</v>
      </c>
      <c r="B5" s="809" t="s">
        <v>872</v>
      </c>
    </row>
    <row r="6" spans="1:2" ht="15" customHeight="1">
      <c r="A6" s="827">
        <v>42735</v>
      </c>
      <c r="B6" s="828">
        <v>40389.062909999993</v>
      </c>
    </row>
    <row r="7" spans="1:2" ht="15" customHeight="1">
      <c r="A7" s="827">
        <v>42825</v>
      </c>
      <c r="B7" s="828">
        <v>37713.038419999997</v>
      </c>
    </row>
    <row r="8" spans="1:2" ht="15" customHeight="1">
      <c r="A8" s="827">
        <v>42916</v>
      </c>
      <c r="B8" s="828">
        <v>142490.68692000001</v>
      </c>
    </row>
    <row r="9" spans="1:2" ht="15" customHeight="1">
      <c r="A9" s="827">
        <v>43008</v>
      </c>
      <c r="B9" s="828">
        <v>137477.17043999996</v>
      </c>
    </row>
    <row r="10" spans="1:2" ht="15" customHeight="1">
      <c r="A10" s="827">
        <v>43100</v>
      </c>
      <c r="B10" s="828">
        <v>132862.53498</v>
      </c>
    </row>
    <row r="11" spans="1:2" ht="15" customHeight="1">
      <c r="A11" s="827">
        <v>43190</v>
      </c>
      <c r="B11" s="828">
        <v>129902.28234000001</v>
      </c>
    </row>
    <row r="12" spans="1:2" ht="15" customHeight="1">
      <c r="A12" s="827">
        <v>43281</v>
      </c>
      <c r="B12" s="828">
        <v>125814.01814</v>
      </c>
    </row>
    <row r="13" spans="1:2" ht="15" customHeight="1">
      <c r="A13" s="827">
        <v>43373</v>
      </c>
      <c r="B13" s="828">
        <v>121555.80378999999</v>
      </c>
    </row>
    <row r="14" spans="1:2" ht="15" customHeight="1">
      <c r="A14" s="827">
        <v>43465</v>
      </c>
      <c r="B14" s="828">
        <v>116784.54037</v>
      </c>
    </row>
    <row r="15" spans="1:2" ht="1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22" t="s">
        <v>874</v>
      </c>
    </row>
    <row r="55" spans="8:8">
      <c r="H55" s="35" t="s">
        <v>1062</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733</v>
      </c>
      <c r="B1" s="525"/>
      <c r="C1" s="525"/>
      <c r="D1" s="526" t="s">
        <v>1569</v>
      </c>
    </row>
    <row r="2" spans="1:11" ht="15" customHeight="1">
      <c r="A2" s="539" t="s">
        <v>734</v>
      </c>
      <c r="B2" s="525"/>
      <c r="C2" s="532"/>
      <c r="D2" s="533" t="s">
        <v>1570</v>
      </c>
    </row>
    <row r="3" spans="1:11" ht="15" customHeight="1">
      <c r="A3" s="534"/>
      <c r="B3" s="525"/>
      <c r="C3" s="532"/>
      <c r="D3" s="533"/>
    </row>
    <row r="4" spans="1:11" ht="15" customHeight="1">
      <c r="A4" s="150" t="s">
        <v>735</v>
      </c>
      <c r="B4" s="525"/>
      <c r="C4" s="532"/>
      <c r="D4" s="533"/>
    </row>
    <row r="5" spans="1:11" ht="15" customHeight="1">
      <c r="A5" s="534" t="s">
        <v>736</v>
      </c>
      <c r="B5" s="525"/>
      <c r="C5" s="532"/>
      <c r="D5" s="533"/>
    </row>
    <row r="6" spans="1:11" ht="15" customHeight="1">
      <c r="A6" s="1033" t="s">
        <v>1457</v>
      </c>
      <c r="B6" s="829">
        <v>44561</v>
      </c>
      <c r="C6" s="532"/>
      <c r="D6" s="533"/>
    </row>
    <row r="7" spans="1:11" ht="23.25">
      <c r="A7" s="631" t="s">
        <v>253</v>
      </c>
      <c r="B7" s="524">
        <v>4</v>
      </c>
      <c r="C7" s="632"/>
      <c r="D7" s="633"/>
      <c r="H7" s="150"/>
      <c r="I7" s="332"/>
      <c r="J7" s="333"/>
      <c r="K7" s="333"/>
    </row>
    <row r="8" spans="1:11">
      <c r="B8" s="237"/>
      <c r="C8" s="238"/>
      <c r="D8" s="236"/>
      <c r="E8" s="239"/>
      <c r="H8" s="534"/>
      <c r="I8" s="331"/>
      <c r="J8" s="331"/>
      <c r="K8" s="331"/>
    </row>
    <row r="9" spans="1:11">
      <c r="A9" s="229" t="s">
        <v>737</v>
      </c>
    </row>
    <row r="10" spans="1:11">
      <c r="A10" s="535" t="s">
        <v>738</v>
      </c>
    </row>
    <row r="11" spans="1:11" ht="12.75" customHeight="1">
      <c r="A11"/>
      <c r="B11"/>
      <c r="C11"/>
      <c r="D11" s="65" t="s">
        <v>254</v>
      </c>
    </row>
    <row r="12" spans="1:11" ht="44.25" customHeight="1">
      <c r="A12" s="1021"/>
      <c r="B12" s="1021"/>
      <c r="C12" s="1181" t="s">
        <v>358</v>
      </c>
      <c r="D12" s="1181"/>
    </row>
    <row r="13" spans="1:11" ht="22.5" customHeight="1">
      <c r="A13" s="1181" t="s">
        <v>257</v>
      </c>
      <c r="B13" s="522" t="s">
        <v>255</v>
      </c>
      <c r="C13" s="1181" t="s">
        <v>256</v>
      </c>
      <c r="D13" s="1181" t="s">
        <v>1456</v>
      </c>
    </row>
    <row r="14" spans="1:11" ht="22.5" customHeight="1">
      <c r="A14" s="1183"/>
      <c r="B14" s="1026">
        <v>44561</v>
      </c>
      <c r="C14" s="1181"/>
      <c r="D14" s="1181"/>
      <c r="E14" s="331"/>
    </row>
    <row r="15" spans="1:11" ht="15">
      <c r="A15" s="472" t="s">
        <v>258</v>
      </c>
      <c r="B15" s="469">
        <v>31183.434259999998</v>
      </c>
      <c r="C15" s="470">
        <v>0.11429969185177435</v>
      </c>
      <c r="D15" s="469">
        <v>3198.6519899999985</v>
      </c>
      <c r="F15" s="53"/>
    </row>
    <row r="16" spans="1:11">
      <c r="A16" s="472" t="s">
        <v>259</v>
      </c>
      <c r="B16" s="469">
        <v>333733.33356</v>
      </c>
      <c r="C16" s="470">
        <v>0.1267814790657904</v>
      </c>
      <c r="D16" s="469">
        <v>37550.497970000026</v>
      </c>
    </row>
    <row r="17" spans="1:6" ht="22.5">
      <c r="A17" s="475" t="s">
        <v>260</v>
      </c>
      <c r="B17" s="469">
        <v>1387.0445500000001</v>
      </c>
      <c r="C17" s="470">
        <v>1.9239465661395392</v>
      </c>
      <c r="D17" s="469">
        <v>912.6704400000001</v>
      </c>
      <c r="F17" s="53"/>
    </row>
    <row r="18" spans="1:6">
      <c r="A18" s="634" t="s">
        <v>262</v>
      </c>
      <c r="B18" s="635">
        <v>366303.81237</v>
      </c>
      <c r="C18" s="636">
        <v>0.12833158195952024</v>
      </c>
      <c r="D18" s="635">
        <v>41661.820399999968</v>
      </c>
    </row>
    <row r="19" spans="1:6">
      <c r="A19" s="472" t="s">
        <v>261</v>
      </c>
      <c r="B19" s="473">
        <v>68037.176919999998</v>
      </c>
      <c r="C19" s="474">
        <v>9.2735954157180875E-2</v>
      </c>
      <c r="D19" s="473">
        <v>5774.0321399999957</v>
      </c>
    </row>
    <row r="20" spans="1:6">
      <c r="A20" s="472" t="s">
        <v>267</v>
      </c>
      <c r="B20" s="469">
        <v>0</v>
      </c>
      <c r="C20" s="1020">
        <v>0</v>
      </c>
      <c r="D20" s="523">
        <v>0</v>
      </c>
    </row>
    <row r="21" spans="1:6">
      <c r="A21" s="472" t="s">
        <v>263</v>
      </c>
      <c r="B21" s="469">
        <v>13788.523150000001</v>
      </c>
      <c r="C21" s="470">
        <v>-5.4816428483742602E-2</v>
      </c>
      <c r="D21" s="469">
        <v>-799.67279999999846</v>
      </c>
    </row>
    <row r="22" spans="1:6">
      <c r="A22" s="472" t="s">
        <v>264</v>
      </c>
      <c r="B22" s="469">
        <v>283594.84835000004</v>
      </c>
      <c r="C22" s="470">
        <v>0.14776641649042416</v>
      </c>
      <c r="D22" s="469">
        <v>36510.734130000055</v>
      </c>
    </row>
    <row r="23" spans="1:6" ht="22.5">
      <c r="A23" s="475" t="s">
        <v>265</v>
      </c>
      <c r="B23" s="469">
        <v>883.26393999999993</v>
      </c>
      <c r="C23" s="470">
        <v>0.25013115377875028</v>
      </c>
      <c r="D23" s="469">
        <v>176.72691999999995</v>
      </c>
    </row>
    <row r="24" spans="1:6">
      <c r="A24" s="634" t="s">
        <v>266</v>
      </c>
      <c r="B24" s="637">
        <v>366303.81236000004</v>
      </c>
      <c r="C24" s="638">
        <v>0.12833158192871719</v>
      </c>
      <c r="D24" s="637">
        <v>41661.820390000008</v>
      </c>
    </row>
    <row r="25" spans="1:6">
      <c r="A25" s="22" t="s">
        <v>283</v>
      </c>
    </row>
    <row r="26" spans="1:6">
      <c r="A26" s="22"/>
    </row>
    <row r="27" spans="1:6">
      <c r="A27" s="230" t="s">
        <v>739</v>
      </c>
    </row>
    <row r="28" spans="1:6">
      <c r="A28" s="536" t="s">
        <v>740</v>
      </c>
    </row>
    <row r="29" spans="1:6">
      <c r="D29" s="65" t="s">
        <v>254</v>
      </c>
    </row>
    <row r="30" spans="1:6" ht="47.25" customHeight="1">
      <c r="A30" s="1022"/>
      <c r="B30" s="1022"/>
      <c r="C30" s="1182" t="s">
        <v>378</v>
      </c>
      <c r="D30" s="1182"/>
    </row>
    <row r="31" spans="1:6" ht="24" customHeight="1">
      <c r="A31" s="1181" t="s">
        <v>257</v>
      </c>
      <c r="B31" s="522" t="s">
        <v>269</v>
      </c>
      <c r="C31" s="1181" t="s">
        <v>256</v>
      </c>
      <c r="D31" s="1181" t="s">
        <v>1456</v>
      </c>
    </row>
    <row r="32" spans="1:6" ht="24">
      <c r="A32" s="1183"/>
      <c r="B32" s="1026" t="s">
        <v>1589</v>
      </c>
      <c r="C32" s="1181"/>
      <c r="D32" s="1181"/>
    </row>
    <row r="33" spans="1:4">
      <c r="A33" s="475" t="s">
        <v>270</v>
      </c>
      <c r="B33" s="527">
        <v>17467.28052</v>
      </c>
      <c r="C33" s="470">
        <v>0.1110515410523352</v>
      </c>
      <c r="D33" s="469">
        <v>1745.8851800000011</v>
      </c>
    </row>
    <row r="34" spans="1:4">
      <c r="A34" s="475" t="s">
        <v>271</v>
      </c>
      <c r="B34" s="527">
        <v>8907.4059900000011</v>
      </c>
      <c r="C34" s="470">
        <v>0.20361928646282329</v>
      </c>
      <c r="D34" s="469">
        <v>1506.8881600000013</v>
      </c>
    </row>
    <row r="35" spans="1:4">
      <c r="A35" s="475" t="s">
        <v>272</v>
      </c>
      <c r="B35" s="527">
        <v>8559.8745299999991</v>
      </c>
      <c r="C35" s="470">
        <v>2.8722573996885922E-2</v>
      </c>
      <c r="D35" s="469">
        <v>238.99701999999888</v>
      </c>
    </row>
    <row r="36" spans="1:4">
      <c r="A36" s="475" t="s">
        <v>273</v>
      </c>
      <c r="B36" s="527">
        <v>32365.272270000001</v>
      </c>
      <c r="C36" s="470">
        <v>2.5965723765669404</v>
      </c>
      <c r="D36" s="469">
        <v>23366.350829999999</v>
      </c>
    </row>
    <row r="37" spans="1:4">
      <c r="A37" s="475" t="s">
        <v>274</v>
      </c>
      <c r="B37" s="527">
        <v>23702.692050000001</v>
      </c>
      <c r="C37" s="470">
        <v>6.6735906071363038</v>
      </c>
      <c r="D37" s="469">
        <v>20613.82619</v>
      </c>
    </row>
    <row r="38" spans="1:4" ht="22.5">
      <c r="A38" s="475" t="s">
        <v>275</v>
      </c>
      <c r="B38" s="527">
        <v>8662.5802199999998</v>
      </c>
      <c r="C38" s="528">
        <v>0.46573582984815171</v>
      </c>
      <c r="D38" s="469">
        <v>2752.5246399999996</v>
      </c>
    </row>
    <row r="39" spans="1:4">
      <c r="A39" s="475" t="s">
        <v>277</v>
      </c>
      <c r="B39" s="527">
        <v>3827.6973399999997</v>
      </c>
      <c r="C39" s="470">
        <v>-0.70396025664959749</v>
      </c>
      <c r="D39" s="469">
        <v>-9101.9765499999994</v>
      </c>
    </row>
    <row r="40" spans="1:4">
      <c r="A40" s="475" t="s">
        <v>276</v>
      </c>
      <c r="B40" s="527">
        <v>13648.533200000002</v>
      </c>
      <c r="C40" s="470">
        <v>-0.29613901765840855</v>
      </c>
      <c r="D40" s="469">
        <v>-5742.4169199999997</v>
      </c>
    </row>
    <row r="41" spans="1:4" ht="22.5">
      <c r="A41" s="475" t="s">
        <v>278</v>
      </c>
      <c r="B41" s="527">
        <v>-9820.835860000001</v>
      </c>
      <c r="C41" s="528">
        <v>0.51995294898574562</v>
      </c>
      <c r="D41" s="469">
        <v>-3359.5596300000007</v>
      </c>
    </row>
    <row r="42" spans="1:4">
      <c r="A42" s="475" t="s">
        <v>280</v>
      </c>
      <c r="B42" s="527">
        <v>53660.250129999993</v>
      </c>
      <c r="C42" s="470">
        <v>0.42523940046437186</v>
      </c>
      <c r="D42" s="469">
        <v>16010.259459999994</v>
      </c>
    </row>
    <row r="43" spans="1:4">
      <c r="A43" s="475" t="s">
        <v>279</v>
      </c>
      <c r="B43" s="527">
        <v>46258.631240000002</v>
      </c>
      <c r="C43" s="470">
        <v>0.54812966729704693</v>
      </c>
      <c r="D43" s="469">
        <v>16378.297430000002</v>
      </c>
    </row>
    <row r="44" spans="1:4" ht="22.5">
      <c r="A44" s="475" t="s">
        <v>281</v>
      </c>
      <c r="B44" s="527">
        <v>7401.6188900000006</v>
      </c>
      <c r="C44" s="528">
        <v>-4.7368626006477128E-2</v>
      </c>
      <c r="D44" s="469">
        <v>-368.0379699999994</v>
      </c>
    </row>
    <row r="45" spans="1:4">
      <c r="A45" s="475" t="s">
        <v>284</v>
      </c>
      <c r="B45" s="527">
        <v>576.64154000000008</v>
      </c>
      <c r="C45" s="528">
        <v>-0.15689836274906666</v>
      </c>
      <c r="D45" s="469">
        <v>-107.31104000000005</v>
      </c>
    </row>
    <row r="46" spans="1:4" ht="21.75">
      <c r="A46" s="639" t="s">
        <v>282</v>
      </c>
      <c r="B46" s="640">
        <v>6824.9773499999992</v>
      </c>
      <c r="C46" s="641">
        <v>-3.6796191274299235E-2</v>
      </c>
      <c r="D46" s="635">
        <v>-260.72693000000072</v>
      </c>
    </row>
    <row r="47" spans="1:4">
      <c r="A47" s="22" t="s">
        <v>283</v>
      </c>
    </row>
    <row r="49" spans="1:5">
      <c r="A49" s="230" t="s">
        <v>1218</v>
      </c>
    </row>
    <row r="50" spans="1:5">
      <c r="A50" s="536" t="s">
        <v>742</v>
      </c>
    </row>
    <row r="51" spans="1:5">
      <c r="B51" s="65"/>
      <c r="C51" s="65" t="s">
        <v>254</v>
      </c>
    </row>
    <row r="52" spans="1:5" ht="22.5">
      <c r="A52" s="1181" t="s">
        <v>257</v>
      </c>
      <c r="B52" s="522" t="s">
        <v>269</v>
      </c>
      <c r="C52" s="1032" t="s">
        <v>32</v>
      </c>
      <c r="D52" s="1184"/>
      <c r="E52" s="1184"/>
    </row>
    <row r="53" spans="1:5" ht="24">
      <c r="A53" s="1183"/>
      <c r="B53" s="1026" t="s">
        <v>1589</v>
      </c>
      <c r="C53" s="1036" t="s">
        <v>30</v>
      </c>
      <c r="D53" s="1184"/>
      <c r="E53" s="1184"/>
    </row>
    <row r="54" spans="1:5">
      <c r="A54" s="529" t="s">
        <v>285</v>
      </c>
      <c r="B54" s="530">
        <v>740229.84767000005</v>
      </c>
      <c r="C54" s="470">
        <f>B54/B$57</f>
        <v>0.79278423047794544</v>
      </c>
      <c r="D54" s="232"/>
      <c r="E54" s="233"/>
    </row>
    <row r="55" spans="1:5" ht="22.5">
      <c r="A55" s="475" t="s">
        <v>286</v>
      </c>
      <c r="B55" s="530">
        <v>83487.988870000001</v>
      </c>
      <c r="C55" s="470">
        <f t="shared" ref="C55:C56" si="0">B55/B$57</f>
        <v>8.9415417682483539E-2</v>
      </c>
      <c r="D55" s="232"/>
      <c r="E55" s="233"/>
    </row>
    <row r="56" spans="1:5" ht="22.5">
      <c r="A56" s="475" t="s">
        <v>287</v>
      </c>
      <c r="B56" s="530">
        <v>109991.26010000001</v>
      </c>
      <c r="C56" s="470">
        <f t="shared" si="0"/>
        <v>0.11780035183957099</v>
      </c>
      <c r="D56" s="232"/>
      <c r="E56" s="233"/>
    </row>
    <row r="57" spans="1:5">
      <c r="A57" s="642" t="s">
        <v>288</v>
      </c>
      <c r="B57" s="643">
        <v>933709.09664000012</v>
      </c>
      <c r="C57" s="641">
        <f>SUM(C54:C56)</f>
        <v>1</v>
      </c>
      <c r="D57" s="234"/>
      <c r="E57" s="235"/>
    </row>
    <row r="58" spans="1:5">
      <c r="A58" s="22" t="s">
        <v>268</v>
      </c>
      <c r="C58" s="1034"/>
    </row>
    <row r="59" spans="1:5">
      <c r="A59" s="22"/>
    </row>
    <row r="60" spans="1:5">
      <c r="A60" s="230" t="s">
        <v>743</v>
      </c>
    </row>
    <row r="61" spans="1:5">
      <c r="A61" s="536" t="s">
        <v>744</v>
      </c>
    </row>
    <row r="62" spans="1:5">
      <c r="A62" s="22"/>
      <c r="B62" s="65"/>
      <c r="C62" s="65" t="s">
        <v>254</v>
      </c>
    </row>
    <row r="63" spans="1:5" ht="22.5">
      <c r="A63" s="1181" t="s">
        <v>257</v>
      </c>
      <c r="B63" s="522" t="s">
        <v>255</v>
      </c>
      <c r="C63" s="1032" t="s">
        <v>32</v>
      </c>
    </row>
    <row r="64" spans="1:5">
      <c r="A64" s="1183"/>
      <c r="B64" s="1026">
        <v>44561</v>
      </c>
      <c r="C64" s="1036" t="s">
        <v>30</v>
      </c>
    </row>
    <row r="65" spans="1:5">
      <c r="A65" s="529" t="s">
        <v>289</v>
      </c>
      <c r="B65" s="530">
        <v>144338.19193</v>
      </c>
      <c r="C65" s="470">
        <f>B65/B$68</f>
        <v>0.72771042946818887</v>
      </c>
    </row>
    <row r="66" spans="1:5" ht="22.5">
      <c r="A66" s="475" t="s">
        <v>286</v>
      </c>
      <c r="B66" s="530">
        <v>14123.865760000001</v>
      </c>
      <c r="C66" s="470">
        <f t="shared" ref="C66:C67" si="1">B66/B$68</f>
        <v>7.1208349505619647E-2</v>
      </c>
    </row>
    <row r="67" spans="1:5" ht="22.5">
      <c r="A67" s="475" t="s">
        <v>287</v>
      </c>
      <c r="B67" s="530">
        <v>39883.583769999997</v>
      </c>
      <c r="C67" s="470">
        <f t="shared" si="1"/>
        <v>0.20108122102619155</v>
      </c>
    </row>
    <row r="68" spans="1:5">
      <c r="A68" s="642" t="s">
        <v>290</v>
      </c>
      <c r="B68" s="643">
        <v>198345.64145999998</v>
      </c>
      <c r="C68" s="641">
        <f>SUM(C65:C67)</f>
        <v>1</v>
      </c>
    </row>
    <row r="69" spans="1:5">
      <c r="A69" s="22" t="s">
        <v>283</v>
      </c>
      <c r="C69" s="1035"/>
    </row>
    <row r="71" spans="1:5">
      <c r="A71" s="628" t="s">
        <v>83</v>
      </c>
      <c r="E71" s="35" t="s">
        <v>1142</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875</v>
      </c>
    </row>
    <row r="2" spans="1:2">
      <c r="A2" s="537" t="s">
        <v>876</v>
      </c>
    </row>
    <row r="4" spans="1:2">
      <c r="B4" s="65" t="s">
        <v>254</v>
      </c>
    </row>
    <row r="5" spans="1:2" ht="48">
      <c r="A5" s="812" t="s">
        <v>873</v>
      </c>
      <c r="B5" s="812" t="s">
        <v>877</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884</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22" t="s">
        <v>874</v>
      </c>
    </row>
    <row r="60" spans="8:8">
      <c r="H60" s="35" t="s">
        <v>1143</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762</v>
      </c>
      <c r="D1" s="140" t="str">
        <f>Naslovnica!A20</f>
        <v>Siječanj 2022.</v>
      </c>
    </row>
    <row r="2" spans="1:6" ht="12.75" customHeight="1">
      <c r="A2" s="564" t="s">
        <v>763</v>
      </c>
      <c r="D2" s="542" t="str">
        <f>Naslovnica!A24</f>
        <v>January 2022</v>
      </c>
    </row>
    <row r="3" spans="1:6" ht="12.75" customHeight="1"/>
    <row r="4" spans="1:6" ht="12.75" customHeight="1">
      <c r="D4" s="65" t="s">
        <v>329</v>
      </c>
      <c r="E4" s="305"/>
      <c r="F4" s="305"/>
    </row>
    <row r="5" spans="1:6" ht="31.5" customHeight="1">
      <c r="A5" s="780"/>
      <c r="B5" s="781" t="str">
        <f>D1</f>
        <v>Siječanj 2022.</v>
      </c>
      <c r="C5" s="782" t="s">
        <v>661</v>
      </c>
      <c r="D5" s="782" t="s">
        <v>18</v>
      </c>
      <c r="E5" s="303"/>
      <c r="F5" s="304"/>
    </row>
    <row r="6" spans="1:6" s="267" customFormat="1" ht="24">
      <c r="A6" s="780"/>
      <c r="B6" s="783" t="str">
        <f>D2</f>
        <v>January 2022</v>
      </c>
      <c r="C6" s="783" t="s">
        <v>45</v>
      </c>
      <c r="D6" s="801" t="s">
        <v>248</v>
      </c>
      <c r="E6" s="303"/>
      <c r="F6" s="304"/>
    </row>
    <row r="7" spans="1:6" ht="24">
      <c r="A7" s="784" t="s">
        <v>819</v>
      </c>
      <c r="B7" s="785">
        <v>193037.81979999994</v>
      </c>
      <c r="C7" s="785">
        <v>-7261.8984100001107</v>
      </c>
      <c r="D7" s="785">
        <v>193037.8198000002</v>
      </c>
      <c r="E7" s="298"/>
      <c r="F7" s="304"/>
    </row>
    <row r="8" spans="1:6" s="267" customFormat="1">
      <c r="A8" s="786" t="s">
        <v>963</v>
      </c>
      <c r="B8" s="787"/>
      <c r="C8" s="787"/>
      <c r="D8" s="787"/>
      <c r="E8" s="298"/>
      <c r="F8" s="298"/>
    </row>
    <row r="9" spans="1:6" s="267" customFormat="1">
      <c r="A9" s="788" t="s">
        <v>820</v>
      </c>
      <c r="B9" s="785">
        <v>622740.57868999999</v>
      </c>
      <c r="C9" s="785">
        <v>-44744.110789999948</v>
      </c>
      <c r="D9" s="785">
        <v>8286580.33818</v>
      </c>
      <c r="E9" s="298"/>
      <c r="F9" s="298"/>
    </row>
    <row r="10" spans="1:6" s="267" customFormat="1">
      <c r="A10" s="788" t="s">
        <v>821</v>
      </c>
      <c r="B10" s="785">
        <v>395809.15882999997</v>
      </c>
      <c r="C10" s="785">
        <v>-55802.746050000074</v>
      </c>
      <c r="D10" s="785">
        <v>5899010.3238600008</v>
      </c>
      <c r="E10" s="298"/>
      <c r="F10" s="298"/>
    </row>
    <row r="11" spans="1:6" s="267" customFormat="1" ht="24">
      <c r="A11" s="789" t="s">
        <v>822</v>
      </c>
      <c r="B11" s="785">
        <v>23470.746509999997</v>
      </c>
      <c r="C11" s="785">
        <v>-1901.5266400000037</v>
      </c>
      <c r="D11" s="785">
        <v>300563.32171000005</v>
      </c>
      <c r="E11" s="298"/>
      <c r="F11" s="298"/>
    </row>
    <row r="12" spans="1:6" s="267" customFormat="1">
      <c r="A12" s="788" t="s">
        <v>823</v>
      </c>
      <c r="B12" s="785">
        <v>986.10950000000003</v>
      </c>
      <c r="C12" s="785">
        <v>32.609479999999962</v>
      </c>
      <c r="D12" s="785">
        <v>14373.276870000003</v>
      </c>
      <c r="E12" s="298"/>
      <c r="F12" s="298"/>
    </row>
    <row r="13" spans="1:6" s="267" customFormat="1">
      <c r="A13" s="789" t="s">
        <v>824</v>
      </c>
      <c r="B13" s="785">
        <v>761.68729000000008</v>
      </c>
      <c r="C13" s="785">
        <v>-281.47847999999976</v>
      </c>
      <c r="D13" s="785">
        <v>13667.702389999999</v>
      </c>
      <c r="E13" s="298"/>
      <c r="F13" s="298"/>
    </row>
    <row r="14" spans="1:6" s="267" customFormat="1">
      <c r="A14" s="790" t="s">
        <v>825</v>
      </c>
      <c r="B14" s="791">
        <v>1043768.28082</v>
      </c>
      <c r="C14" s="791">
        <v>-102697.25248000002</v>
      </c>
      <c r="D14" s="791">
        <v>14514194.96301</v>
      </c>
      <c r="E14" s="298"/>
      <c r="F14" s="298"/>
    </row>
    <row r="15" spans="1:6" s="267" customFormat="1">
      <c r="A15" s="786" t="s">
        <v>826</v>
      </c>
      <c r="B15" s="785"/>
      <c r="C15" s="785"/>
      <c r="D15" s="785"/>
      <c r="E15" s="298"/>
      <c r="F15" s="298"/>
    </row>
    <row r="16" spans="1:6" s="267" customFormat="1">
      <c r="A16" s="788" t="s">
        <v>827</v>
      </c>
      <c r="B16" s="785">
        <v>3072.67155</v>
      </c>
      <c r="C16" s="785">
        <v>-327.01581999999962</v>
      </c>
      <c r="D16" s="785">
        <v>41447.307670000009</v>
      </c>
      <c r="E16" s="298"/>
      <c r="F16" s="298"/>
    </row>
    <row r="17" spans="1:6" s="267" customFormat="1">
      <c r="A17" s="792" t="s">
        <v>828</v>
      </c>
      <c r="B17" s="785">
        <v>3072.4726700000001</v>
      </c>
      <c r="C17" s="785">
        <v>-324.54432999999972</v>
      </c>
      <c r="D17" s="785">
        <v>41439.739790000007</v>
      </c>
      <c r="E17" s="298"/>
      <c r="F17" s="298"/>
    </row>
    <row r="18" spans="1:6" s="267" customFormat="1">
      <c r="A18" s="792" t="s">
        <v>829</v>
      </c>
      <c r="B18" s="793">
        <v>0.19888</v>
      </c>
      <c r="C18" s="793">
        <v>-2.4714899999999997</v>
      </c>
      <c r="D18" s="785">
        <v>7.5678800000000006</v>
      </c>
      <c r="E18" s="298"/>
      <c r="F18" s="298"/>
    </row>
    <row r="19" spans="1:6" s="267" customFormat="1">
      <c r="A19" s="788" t="s">
        <v>830</v>
      </c>
      <c r="B19" s="785">
        <v>863166.92298999999</v>
      </c>
      <c r="C19" s="785">
        <v>-93867.914900000091</v>
      </c>
      <c r="D19" s="785">
        <v>11974029.39119</v>
      </c>
      <c r="E19" s="298"/>
      <c r="F19" s="298"/>
    </row>
    <row r="20" spans="1:6" s="267" customFormat="1">
      <c r="A20" s="792" t="s">
        <v>831</v>
      </c>
      <c r="B20" s="785">
        <v>611464.93891999999</v>
      </c>
      <c r="C20" s="785">
        <v>-64607.317840000032</v>
      </c>
      <c r="D20" s="785">
        <v>8240883.4916199995</v>
      </c>
      <c r="E20" s="298"/>
      <c r="F20" s="298"/>
    </row>
    <row r="21" spans="1:6" s="267" customFormat="1">
      <c r="A21" s="792" t="s">
        <v>832</v>
      </c>
      <c r="B21" s="785">
        <v>251701.98407000001</v>
      </c>
      <c r="C21" s="785">
        <v>-29260.59706</v>
      </c>
      <c r="D21" s="785">
        <v>3733145.8995700004</v>
      </c>
      <c r="E21" s="298"/>
      <c r="F21" s="298"/>
    </row>
    <row r="22" spans="1:6" s="267" customFormat="1" ht="24">
      <c r="A22" s="789" t="s">
        <v>833</v>
      </c>
      <c r="B22" s="785">
        <v>25119.036489999999</v>
      </c>
      <c r="C22" s="785">
        <v>-1390.35844</v>
      </c>
      <c r="D22" s="785">
        <v>307051.95664999995</v>
      </c>
      <c r="E22" s="298"/>
      <c r="F22" s="298"/>
    </row>
    <row r="23" spans="1:6" s="267" customFormat="1">
      <c r="A23" s="789" t="s">
        <v>834</v>
      </c>
      <c r="B23" s="785">
        <v>122524.64865</v>
      </c>
      <c r="C23" s="785">
        <v>-42044.907519999993</v>
      </c>
      <c r="D23" s="785">
        <v>2141288.0767599996</v>
      </c>
      <c r="E23" s="298"/>
      <c r="F23" s="298"/>
    </row>
    <row r="24" spans="1:6" s="267" customFormat="1">
      <c r="A24" s="788" t="s">
        <v>835</v>
      </c>
      <c r="B24" s="785">
        <v>761.68729000000008</v>
      </c>
      <c r="C24" s="785">
        <v>-281.47847999999976</v>
      </c>
      <c r="D24" s="785">
        <v>13667.702389999999</v>
      </c>
      <c r="E24" s="298"/>
      <c r="F24" s="298"/>
    </row>
    <row r="25" spans="1:6" s="267" customFormat="1" ht="30.75" customHeight="1">
      <c r="A25" s="789" t="s">
        <v>836</v>
      </c>
      <c r="B25" s="785">
        <v>1073.2050200000001</v>
      </c>
      <c r="C25" s="785">
        <v>-97.58456000000001</v>
      </c>
      <c r="D25" s="785">
        <v>15077.049490000001</v>
      </c>
      <c r="E25" s="298"/>
      <c r="F25" s="298"/>
    </row>
    <row r="26" spans="1:6">
      <c r="A26" s="790" t="s">
        <v>837</v>
      </c>
      <c r="B26" s="791">
        <v>1015718.1719899999</v>
      </c>
      <c r="C26" s="791">
        <v>-138009.25972000021</v>
      </c>
      <c r="D26" s="791">
        <v>14492561.48415</v>
      </c>
      <c r="E26" s="299"/>
      <c r="F26" s="299"/>
    </row>
    <row r="27" spans="1:6">
      <c r="A27" s="367" t="s">
        <v>962</v>
      </c>
      <c r="B27" s="785">
        <v>221087.92862999998</v>
      </c>
      <c r="C27" s="785">
        <v>28050.108830000041</v>
      </c>
      <c r="D27" s="785">
        <v>214671.29866000079</v>
      </c>
      <c r="E27" s="299"/>
      <c r="F27" s="299"/>
    </row>
    <row r="28" spans="1:6" ht="12.75" customHeight="1">
      <c r="A28" s="13" t="s">
        <v>618</v>
      </c>
      <c r="B28" s="858"/>
      <c r="C28" s="864"/>
    </row>
    <row r="29" spans="1:6" s="267" customFormat="1" ht="12.75" customHeight="1">
      <c r="A29" s="48" t="s">
        <v>961</v>
      </c>
      <c r="B29" s="858"/>
      <c r="C29" s="858"/>
    </row>
    <row r="30" spans="1:6" ht="12.75" customHeight="1">
      <c r="A30" s="863" t="s">
        <v>980</v>
      </c>
    </row>
    <row r="31" spans="1:6" ht="12.75" customHeight="1">
      <c r="D31" s="8" t="str">
        <f>Naslovnica!A20</f>
        <v>Siječanj 2022.</v>
      </c>
    </row>
    <row r="32" spans="1:6" ht="12.75" customHeight="1">
      <c r="A32" s="347" t="s">
        <v>675</v>
      </c>
      <c r="B32" s="306"/>
      <c r="C32" s="306"/>
      <c r="D32" s="542" t="str">
        <f>Naslovnica!A24</f>
        <v>January 2022</v>
      </c>
      <c r="E32" s="267"/>
    </row>
    <row r="33" spans="1:6" ht="12.75" customHeight="1">
      <c r="A33" s="564" t="s">
        <v>806</v>
      </c>
      <c r="B33" s="306"/>
      <c r="C33" s="306"/>
      <c r="D33" s="65" t="s">
        <v>617</v>
      </c>
      <c r="E33" s="267"/>
      <c r="F33" s="267"/>
    </row>
    <row r="34" spans="1:6" ht="28.5" customHeight="1">
      <c r="A34" s="694"/>
      <c r="B34" s="781" t="str">
        <f>$D$1</f>
        <v>Siječanj 2022.</v>
      </c>
      <c r="C34" s="782" t="str">
        <f>$C$5</f>
        <v>Promjena u odnosu na prethodni mjesec</v>
      </c>
      <c r="D34" s="782" t="s">
        <v>18</v>
      </c>
      <c r="E34" s="267"/>
      <c r="F34" s="267"/>
    </row>
    <row r="35" spans="1:6" s="267" customFormat="1" ht="24">
      <c r="A35" s="694"/>
      <c r="B35" s="783" t="str">
        <f>D2</f>
        <v>January 2022</v>
      </c>
      <c r="C35" s="783" t="s">
        <v>45</v>
      </c>
      <c r="D35" s="801" t="s">
        <v>248</v>
      </c>
    </row>
    <row r="36" spans="1:6" ht="25.5">
      <c r="A36" s="777" t="s">
        <v>805</v>
      </c>
      <c r="B36" s="343">
        <v>351801.69504000002</v>
      </c>
      <c r="C36" s="343">
        <v>1186.1406299999799</v>
      </c>
      <c r="D36" s="343">
        <v>351801.69504000002</v>
      </c>
      <c r="E36" s="303"/>
      <c r="F36" s="303"/>
    </row>
    <row r="37" spans="1:6" ht="14.25" customHeight="1">
      <c r="A37" s="345" t="s">
        <v>797</v>
      </c>
      <c r="B37" s="343"/>
      <c r="C37" s="343"/>
      <c r="D37" s="343"/>
      <c r="E37" s="298"/>
      <c r="F37" s="298"/>
    </row>
    <row r="38" spans="1:6">
      <c r="A38" s="346" t="s">
        <v>798</v>
      </c>
      <c r="B38" s="343">
        <v>24448.449270000001</v>
      </c>
      <c r="C38" s="343">
        <v>-1174.25</v>
      </c>
      <c r="D38" s="343">
        <v>292574.72228999995</v>
      </c>
      <c r="E38" s="301"/>
      <c r="F38" s="301"/>
    </row>
    <row r="39" spans="1:6" ht="26.25" customHeight="1">
      <c r="A39" s="346" t="s">
        <v>799</v>
      </c>
      <c r="B39" s="343">
        <v>670.58722</v>
      </c>
      <c r="C39" s="343">
        <v>-216.10844000000009</v>
      </c>
      <c r="D39" s="343">
        <v>14477.23436</v>
      </c>
      <c r="E39" s="301"/>
      <c r="F39" s="301"/>
    </row>
    <row r="40" spans="1:6" s="267" customFormat="1" ht="25.5">
      <c r="A40" s="346" t="s">
        <v>800</v>
      </c>
      <c r="B40" s="343">
        <v>28.553180000000001</v>
      </c>
      <c r="C40" s="343">
        <v>-20.465669999999999</v>
      </c>
      <c r="D40" s="343">
        <v>28.553180000000001</v>
      </c>
      <c r="E40" s="301"/>
      <c r="F40" s="301"/>
    </row>
    <row r="41" spans="1:6" s="267" customFormat="1">
      <c r="A41" s="696" t="s">
        <v>801</v>
      </c>
      <c r="B41" s="695">
        <v>25147.589670000001</v>
      </c>
      <c r="C41" s="695">
        <v>-1410.8241100000014</v>
      </c>
      <c r="D41" s="695">
        <v>307080.50982999994</v>
      </c>
      <c r="E41" s="301"/>
      <c r="F41" s="301"/>
    </row>
    <row r="42" spans="1:6" s="267" customFormat="1">
      <c r="A42" s="345" t="s">
        <v>802</v>
      </c>
      <c r="B42" s="343"/>
      <c r="C42" s="343"/>
      <c r="D42" s="343"/>
      <c r="E42" s="301"/>
      <c r="F42" s="301"/>
    </row>
    <row r="43" spans="1:6" ht="25.5">
      <c r="A43" s="346" t="s">
        <v>803</v>
      </c>
      <c r="B43" s="343">
        <v>23442.193329999998</v>
      </c>
      <c r="C43" s="343">
        <v>-1881.0609700000023</v>
      </c>
      <c r="D43" s="343">
        <v>299991.42978000001</v>
      </c>
      <c r="E43" s="300"/>
      <c r="F43" s="300"/>
    </row>
    <row r="44" spans="1:6" ht="25.5">
      <c r="A44" s="346" t="s">
        <v>804</v>
      </c>
      <c r="B44" s="343">
        <v>28.553180000000001</v>
      </c>
      <c r="C44" s="343">
        <v>-20.465669999999999</v>
      </c>
      <c r="D44" s="343">
        <v>28.553180000000001</v>
      </c>
      <c r="E44" s="301"/>
      <c r="F44" s="301"/>
    </row>
    <row r="45" spans="1:6">
      <c r="A45" s="696" t="s">
        <v>801</v>
      </c>
      <c r="B45" s="695">
        <v>23470.746509999997</v>
      </c>
      <c r="C45" s="695">
        <v>-1901.5266400000037</v>
      </c>
      <c r="D45" s="695">
        <v>300019.98295999999</v>
      </c>
      <c r="E45" s="300"/>
      <c r="F45" s="300"/>
    </row>
    <row r="46" spans="1:6">
      <c r="A46" s="342" t="s">
        <v>796</v>
      </c>
      <c r="B46" s="343">
        <v>353478.53820000007</v>
      </c>
      <c r="C46" s="343">
        <v>1676.8431600000476</v>
      </c>
      <c r="D46" s="343">
        <v>358862.22191000002</v>
      </c>
      <c r="E46" s="302"/>
      <c r="F46" s="302"/>
    </row>
    <row r="47" spans="1:6" ht="12.75" customHeight="1">
      <c r="A47" s="13" t="s">
        <v>618</v>
      </c>
    </row>
    <row r="48" spans="1:6" ht="12.75" customHeight="1"/>
    <row r="49" spans="1:4" ht="12.75" customHeight="1">
      <c r="A49" s="627"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838</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676</v>
      </c>
      <c r="E1" s="140" t="str">
        <f>Naslovnica!A20</f>
        <v>Siječanj 2022.</v>
      </c>
    </row>
    <row r="2" spans="1:7" ht="12.75" customHeight="1">
      <c r="A2" s="564" t="s">
        <v>964</v>
      </c>
      <c r="E2" s="542" t="str">
        <f>Naslovnica!A24</f>
        <v>January 2022</v>
      </c>
    </row>
    <row r="3" spans="1:7">
      <c r="A3" s="307"/>
      <c r="B3" s="303"/>
      <c r="C3" s="303"/>
      <c r="D3" s="65" t="s">
        <v>577</v>
      </c>
      <c r="F3" s="303"/>
      <c r="G3" s="308"/>
    </row>
    <row r="4" spans="1:7" ht="48.75" customHeight="1">
      <c r="A4" s="1074" t="s">
        <v>606</v>
      </c>
      <c r="B4" s="1076" t="s">
        <v>965</v>
      </c>
      <c r="C4" s="1076"/>
      <c r="D4" s="1076"/>
      <c r="E4" s="779"/>
      <c r="F4" s="307"/>
      <c r="G4" s="307"/>
    </row>
    <row r="5" spans="1:7" ht="60">
      <c r="A5" s="1074"/>
      <c r="B5" s="697" t="s">
        <v>607</v>
      </c>
      <c r="C5" s="697" t="s">
        <v>608</v>
      </c>
      <c r="D5" s="697" t="s">
        <v>609</v>
      </c>
      <c r="E5" s="309"/>
      <c r="F5" s="309"/>
    </row>
    <row r="6" spans="1:7" ht="12.75" customHeight="1">
      <c r="A6" s="350" t="s">
        <v>119</v>
      </c>
      <c r="B6" s="351">
        <v>6970.2794100000001</v>
      </c>
      <c r="C6" s="351">
        <v>6970.2794100000001</v>
      </c>
      <c r="D6" s="351">
        <v>203872.37012999994</v>
      </c>
      <c r="E6" s="310"/>
      <c r="F6" s="310"/>
      <c r="G6" s="53"/>
    </row>
    <row r="7" spans="1:7" ht="12.75" customHeight="1">
      <c r="A7" s="352" t="s">
        <v>120</v>
      </c>
      <c r="B7" s="351">
        <v>199304.32835</v>
      </c>
      <c r="C7" s="351">
        <v>199304.32835</v>
      </c>
      <c r="D7" s="351">
        <v>35638917.515629992</v>
      </c>
      <c r="E7" s="310"/>
      <c r="F7" s="310"/>
      <c r="G7" s="53"/>
    </row>
    <row r="8" spans="1:7" ht="12.75" customHeight="1">
      <c r="A8" s="352" t="s">
        <v>121</v>
      </c>
      <c r="B8" s="351">
        <v>12073.770839999999</v>
      </c>
      <c r="C8" s="351">
        <v>12073.770839999999</v>
      </c>
      <c r="D8" s="351">
        <v>568391.72368000017</v>
      </c>
      <c r="E8" s="310"/>
      <c r="F8" s="310"/>
      <c r="G8" s="53"/>
    </row>
    <row r="9" spans="1:7" ht="12.75" customHeight="1">
      <c r="A9" s="698" t="s">
        <v>241</v>
      </c>
      <c r="B9" s="699">
        <v>218348.3786</v>
      </c>
      <c r="C9" s="699">
        <v>218348.3786</v>
      </c>
      <c r="D9" s="699">
        <v>36411181.609439991</v>
      </c>
      <c r="E9" s="311"/>
      <c r="F9" s="311"/>
      <c r="G9" s="53"/>
    </row>
    <row r="10" spans="1:7" ht="12.75" customHeight="1">
      <c r="A10" s="352" t="s">
        <v>122</v>
      </c>
      <c r="B10" s="351">
        <v>6968.3282499999996</v>
      </c>
      <c r="C10" s="351">
        <v>6968.3282499999996</v>
      </c>
      <c r="D10" s="351">
        <v>144528.42810999998</v>
      </c>
      <c r="E10" s="310"/>
      <c r="F10" s="310"/>
      <c r="G10" s="53"/>
    </row>
    <row r="11" spans="1:7" ht="12.75" customHeight="1">
      <c r="A11" s="352" t="s">
        <v>123</v>
      </c>
      <c r="B11" s="351">
        <v>86936.254159999997</v>
      </c>
      <c r="C11" s="351">
        <v>86936.254159999997</v>
      </c>
      <c r="D11" s="351">
        <v>12589285.332549995</v>
      </c>
      <c r="E11" s="310"/>
      <c r="F11" s="310"/>
      <c r="G11" s="53"/>
    </row>
    <row r="12" spans="1:7" ht="12.75" customHeight="1">
      <c r="A12" s="352" t="s">
        <v>124</v>
      </c>
      <c r="B12" s="351">
        <v>3107.1452899999999</v>
      </c>
      <c r="C12" s="351">
        <v>3107.1452899999999</v>
      </c>
      <c r="D12" s="351">
        <v>148144.99503999995</v>
      </c>
      <c r="E12" s="310"/>
      <c r="F12" s="310"/>
      <c r="G12" s="53"/>
    </row>
    <row r="13" spans="1:7" ht="12.75" customHeight="1">
      <c r="A13" s="698" t="s">
        <v>242</v>
      </c>
      <c r="B13" s="699">
        <v>97011.727700000003</v>
      </c>
      <c r="C13" s="699">
        <v>97011.727700000003</v>
      </c>
      <c r="D13" s="699">
        <v>12881958.755699994</v>
      </c>
      <c r="E13" s="311"/>
      <c r="F13" s="311"/>
      <c r="G13" s="53"/>
    </row>
    <row r="14" spans="1:7" ht="12.75" customHeight="1">
      <c r="A14" s="352" t="s">
        <v>125</v>
      </c>
      <c r="B14" s="351">
        <v>10687.246939999999</v>
      </c>
      <c r="C14" s="351">
        <v>10687.246939999999</v>
      </c>
      <c r="D14" s="351">
        <v>179322.95819</v>
      </c>
      <c r="E14" s="310"/>
      <c r="F14" s="310"/>
      <c r="G14" s="53"/>
    </row>
    <row r="15" spans="1:7" ht="12.75" customHeight="1">
      <c r="A15" s="352" t="s">
        <v>126</v>
      </c>
      <c r="B15" s="351">
        <v>101652.92296</v>
      </c>
      <c r="C15" s="351">
        <v>101652.92296</v>
      </c>
      <c r="D15" s="351">
        <v>16434803.683749994</v>
      </c>
      <c r="E15" s="310"/>
      <c r="F15" s="310"/>
      <c r="G15" s="53"/>
    </row>
    <row r="16" spans="1:7" ht="12.75" customHeight="1">
      <c r="A16" s="352" t="s">
        <v>127</v>
      </c>
      <c r="B16" s="351">
        <v>5021.7742600000001</v>
      </c>
      <c r="C16" s="351">
        <v>5021.7742600000001</v>
      </c>
      <c r="D16" s="351">
        <v>231490.34977999996</v>
      </c>
      <c r="E16" s="310"/>
      <c r="F16" s="310"/>
      <c r="G16" s="53"/>
    </row>
    <row r="17" spans="1:8" ht="12.75" customHeight="1">
      <c r="A17" s="698" t="s">
        <v>243</v>
      </c>
      <c r="B17" s="699">
        <v>117361.94416</v>
      </c>
      <c r="C17" s="699">
        <v>117361.94416</v>
      </c>
      <c r="D17" s="699">
        <v>16845616.991719995</v>
      </c>
      <c r="E17" s="311"/>
      <c r="F17" s="311"/>
      <c r="G17" s="53"/>
    </row>
    <row r="18" spans="1:8" ht="12.75" customHeight="1">
      <c r="A18" s="352" t="s">
        <v>128</v>
      </c>
      <c r="B18" s="351">
        <v>6382.2415700000001</v>
      </c>
      <c r="C18" s="351">
        <v>6382.2415700000001</v>
      </c>
      <c r="D18" s="351">
        <v>156113.58611</v>
      </c>
      <c r="E18" s="310"/>
      <c r="F18" s="310"/>
      <c r="G18" s="53"/>
    </row>
    <row r="19" spans="1:8" ht="12.75" customHeight="1">
      <c r="A19" s="352" t="s">
        <v>129</v>
      </c>
      <c r="B19" s="351">
        <v>162820.57616</v>
      </c>
      <c r="C19" s="351">
        <v>162820.57616</v>
      </c>
      <c r="D19" s="351">
        <v>28014365.580470011</v>
      </c>
      <c r="E19" s="310"/>
      <c r="F19" s="310"/>
      <c r="G19" s="53"/>
    </row>
    <row r="20" spans="1:8" ht="12.75" customHeight="1">
      <c r="A20" s="352" t="s">
        <v>130</v>
      </c>
      <c r="B20" s="351">
        <v>9540.0707300000013</v>
      </c>
      <c r="C20" s="351">
        <v>9540.0707300000013</v>
      </c>
      <c r="D20" s="351">
        <v>473921.61758000019</v>
      </c>
      <c r="E20" s="310"/>
      <c r="F20" s="310"/>
      <c r="G20" s="53"/>
    </row>
    <row r="21" spans="1:8" ht="12.75" customHeight="1">
      <c r="A21" s="698" t="s">
        <v>244</v>
      </c>
      <c r="B21" s="699">
        <v>178742.88846000002</v>
      </c>
      <c r="C21" s="699">
        <v>178742.88846000002</v>
      </c>
      <c r="D21" s="699">
        <v>28644400.784160011</v>
      </c>
      <c r="E21" s="311"/>
      <c r="F21" s="311"/>
      <c r="G21" s="53"/>
    </row>
    <row r="22" spans="1:8" ht="12.75" customHeight="1">
      <c r="A22" s="353" t="s">
        <v>245</v>
      </c>
      <c r="B22" s="354">
        <v>31008.096169999997</v>
      </c>
      <c r="C22" s="354">
        <v>31008.096169999997</v>
      </c>
      <c r="D22" s="354">
        <v>683837.34253999998</v>
      </c>
      <c r="E22" s="311"/>
      <c r="F22" s="311"/>
      <c r="G22" s="53"/>
      <c r="H22" s="135"/>
    </row>
    <row r="23" spans="1:8" ht="12.75" customHeight="1">
      <c r="A23" s="353" t="s">
        <v>246</v>
      </c>
      <c r="B23" s="354">
        <v>550714.08162999991</v>
      </c>
      <c r="C23" s="354">
        <v>550714.08162999991</v>
      </c>
      <c r="D23" s="354">
        <v>92677372.112399995</v>
      </c>
      <c r="E23" s="311"/>
      <c r="F23" s="311"/>
      <c r="G23" s="53"/>
      <c r="H23" s="135"/>
    </row>
    <row r="24" spans="1:8" ht="12.75" customHeight="1">
      <c r="A24" s="353" t="s">
        <v>247</v>
      </c>
      <c r="B24" s="354">
        <v>29742.761120000003</v>
      </c>
      <c r="C24" s="354">
        <v>29742.761120000003</v>
      </c>
      <c r="D24" s="354">
        <v>1421948.6860800004</v>
      </c>
      <c r="E24" s="311"/>
      <c r="F24" s="311"/>
      <c r="G24" s="53"/>
      <c r="H24" s="135"/>
    </row>
    <row r="25" spans="1:8">
      <c r="A25" s="700" t="s">
        <v>610</v>
      </c>
      <c r="B25" s="701">
        <v>611464.93891999999</v>
      </c>
      <c r="C25" s="701">
        <v>611464.93891999999</v>
      </c>
      <c r="D25" s="701">
        <v>94783158.141019985</v>
      </c>
      <c r="E25" s="311"/>
      <c r="F25" s="311"/>
      <c r="H25" s="135"/>
    </row>
    <row r="26" spans="1:8" ht="21.75" customHeight="1">
      <c r="A26" s="1078" t="s">
        <v>23</v>
      </c>
      <c r="B26" s="1078"/>
      <c r="C26" s="1078"/>
      <c r="D26" s="1078"/>
      <c r="E26" s="1078"/>
      <c r="F26" s="797"/>
      <c r="G26" s="797"/>
    </row>
    <row r="27" spans="1:8" ht="21" customHeight="1">
      <c r="A27" s="1079" t="s">
        <v>24</v>
      </c>
      <c r="B27" s="1079"/>
      <c r="C27" s="1079"/>
      <c r="D27" s="1079"/>
      <c r="E27" s="1079"/>
      <c r="F27" s="798"/>
      <c r="G27" s="798"/>
    </row>
    <row r="28" spans="1:8" ht="12.75" customHeight="1"/>
    <row r="29" spans="1:8" ht="12.75" customHeight="1">
      <c r="A29" s="153" t="s">
        <v>677</v>
      </c>
      <c r="E29" s="140" t="str">
        <f>Naslovnica!A20</f>
        <v>Siječanj 2022.</v>
      </c>
    </row>
    <row r="30" spans="1:8" ht="12.75" customHeight="1">
      <c r="A30" s="564" t="s">
        <v>977</v>
      </c>
      <c r="E30" s="542" t="str">
        <f>Naslovnica!A24</f>
        <v>January 2022</v>
      </c>
    </row>
    <row r="31" spans="1:8" ht="12.75" customHeight="1">
      <c r="D31" s="305"/>
      <c r="E31" s="65" t="s">
        <v>329</v>
      </c>
    </row>
    <row r="32" spans="1:8" ht="25.5" customHeight="1">
      <c r="A32" s="1074" t="s">
        <v>611</v>
      </c>
      <c r="B32" s="1077" t="s">
        <v>852</v>
      </c>
      <c r="C32" s="1077"/>
      <c r="D32" s="1077" t="s">
        <v>851</v>
      </c>
      <c r="E32" s="1077"/>
      <c r="F32" s="794"/>
      <c r="G32" s="794"/>
    </row>
    <row r="33" spans="1:6" ht="60">
      <c r="A33" s="1074"/>
      <c r="B33" s="697" t="s">
        <v>607</v>
      </c>
      <c r="C33" s="697" t="s">
        <v>612</v>
      </c>
      <c r="D33" s="697" t="s">
        <v>607</v>
      </c>
      <c r="E33" s="697" t="s">
        <v>612</v>
      </c>
    </row>
    <row r="34" spans="1:6">
      <c r="A34" s="350" t="s">
        <v>119</v>
      </c>
      <c r="B34" s="355">
        <v>35.026290000000003</v>
      </c>
      <c r="C34" s="355">
        <v>35.026290000000003</v>
      </c>
      <c r="D34" s="356">
        <v>6.6400000000000001E-3</v>
      </c>
      <c r="E34" s="357">
        <v>6.6400000000000001E-3</v>
      </c>
    </row>
    <row r="35" spans="1:6" ht="12.75" customHeight="1">
      <c r="A35" s="352" t="s">
        <v>120</v>
      </c>
      <c r="B35" s="355">
        <v>1001.4550899999999</v>
      </c>
      <c r="C35" s="355">
        <v>1001.4550899999999</v>
      </c>
      <c r="D35" s="356">
        <v>0</v>
      </c>
      <c r="E35" s="357">
        <v>0</v>
      </c>
      <c r="F35" s="53"/>
    </row>
    <row r="36" spans="1:6" ht="12.75" customHeight="1">
      <c r="A36" s="352" t="s">
        <v>121</v>
      </c>
      <c r="B36" s="355">
        <v>60.667830000000002</v>
      </c>
      <c r="C36" s="355">
        <v>60.667830000000002</v>
      </c>
      <c r="D36" s="356">
        <v>0</v>
      </c>
      <c r="E36" s="357">
        <v>0</v>
      </c>
      <c r="F36" s="53"/>
    </row>
    <row r="37" spans="1:6" ht="12.75" customHeight="1">
      <c r="A37" s="698" t="s">
        <v>241</v>
      </c>
      <c r="B37" s="702">
        <v>1097.14921</v>
      </c>
      <c r="C37" s="702">
        <v>1097.14921</v>
      </c>
      <c r="D37" s="703">
        <v>6.6400000000000001E-3</v>
      </c>
      <c r="E37" s="704">
        <v>6.6400000000000001E-3</v>
      </c>
      <c r="F37" s="53"/>
    </row>
    <row r="38" spans="1:6" ht="12.75" customHeight="1">
      <c r="A38" s="352" t="s">
        <v>122</v>
      </c>
      <c r="B38" s="355">
        <v>35.017379999999996</v>
      </c>
      <c r="C38" s="355">
        <v>35.017379999999996</v>
      </c>
      <c r="D38" s="356">
        <v>0.17373</v>
      </c>
      <c r="E38" s="357">
        <v>0.17373</v>
      </c>
      <c r="F38" s="53"/>
    </row>
    <row r="39" spans="1:6" ht="12.75" customHeight="1">
      <c r="A39" s="352" t="s">
        <v>123</v>
      </c>
      <c r="B39" s="355">
        <v>436.83346</v>
      </c>
      <c r="C39" s="355">
        <v>436.83346</v>
      </c>
      <c r="D39" s="356">
        <v>0</v>
      </c>
      <c r="E39" s="357">
        <v>0</v>
      </c>
      <c r="F39" s="53"/>
    </row>
    <row r="40" spans="1:6" ht="12.75" customHeight="1">
      <c r="A40" s="352" t="s">
        <v>124</v>
      </c>
      <c r="B40" s="355">
        <v>15.612629999999999</v>
      </c>
      <c r="C40" s="355">
        <v>15.612629999999999</v>
      </c>
      <c r="D40" s="356">
        <v>0</v>
      </c>
      <c r="E40" s="357">
        <v>0</v>
      </c>
      <c r="F40" s="53"/>
    </row>
    <row r="41" spans="1:6" ht="12.75" customHeight="1">
      <c r="A41" s="698" t="s">
        <v>242</v>
      </c>
      <c r="B41" s="702">
        <v>487.46347000000003</v>
      </c>
      <c r="C41" s="702">
        <v>487.46347000000003</v>
      </c>
      <c r="D41" s="703">
        <v>0.17373</v>
      </c>
      <c r="E41" s="704">
        <v>0.17373</v>
      </c>
      <c r="F41" s="53"/>
    </row>
    <row r="42" spans="1:6" ht="12.75" customHeight="1">
      <c r="A42" s="352" t="s">
        <v>125</v>
      </c>
      <c r="B42" s="355">
        <v>53.705880000000001</v>
      </c>
      <c r="C42" s="355">
        <v>53.705880000000001</v>
      </c>
      <c r="D42" s="356">
        <v>5.94E-3</v>
      </c>
      <c r="E42" s="357">
        <v>5.94E-3</v>
      </c>
      <c r="F42" s="53"/>
    </row>
    <row r="43" spans="1:6" ht="12.75" customHeight="1">
      <c r="A43" s="352" t="s">
        <v>126</v>
      </c>
      <c r="B43" s="355">
        <v>510.77873999999997</v>
      </c>
      <c r="C43" s="355">
        <v>510.77873999999997</v>
      </c>
      <c r="D43" s="356">
        <v>0</v>
      </c>
      <c r="E43" s="357">
        <v>0</v>
      </c>
      <c r="F43" s="53"/>
    </row>
    <row r="44" spans="1:6" ht="12.75" customHeight="1">
      <c r="A44" s="352" t="s">
        <v>127</v>
      </c>
      <c r="B44" s="355">
        <v>25.233310000000003</v>
      </c>
      <c r="C44" s="355">
        <v>25.233310000000003</v>
      </c>
      <c r="D44" s="356">
        <v>0</v>
      </c>
      <c r="E44" s="357">
        <v>0</v>
      </c>
      <c r="F44" s="53"/>
    </row>
    <row r="45" spans="1:6" ht="12.75" customHeight="1">
      <c r="A45" s="698" t="s">
        <v>243</v>
      </c>
      <c r="B45" s="702">
        <v>536.01204999999993</v>
      </c>
      <c r="C45" s="702">
        <v>589.71792999999991</v>
      </c>
      <c r="D45" s="703">
        <v>5.94E-3</v>
      </c>
      <c r="E45" s="704">
        <v>5.94E-3</v>
      </c>
      <c r="F45" s="53"/>
    </row>
    <row r="46" spans="1:6" ht="12.75" customHeight="1">
      <c r="A46" s="352" t="s">
        <v>128</v>
      </c>
      <c r="B46" s="355">
        <v>32.073039999999999</v>
      </c>
      <c r="C46" s="355">
        <v>32.073039999999999</v>
      </c>
      <c r="D46" s="356">
        <v>1.257E-2</v>
      </c>
      <c r="E46" s="357">
        <v>1.257E-2</v>
      </c>
      <c r="F46" s="53"/>
    </row>
    <row r="47" spans="1:6" ht="12.75" customHeight="1">
      <c r="A47" s="352" t="s">
        <v>129</v>
      </c>
      <c r="B47" s="355">
        <v>818.13288999999997</v>
      </c>
      <c r="C47" s="355">
        <v>818.13288999999997</v>
      </c>
      <c r="D47" s="356">
        <v>0</v>
      </c>
      <c r="E47" s="357">
        <v>0</v>
      </c>
      <c r="F47" s="53"/>
    </row>
    <row r="48" spans="1:6" ht="12.75" customHeight="1">
      <c r="A48" s="352" t="s">
        <v>130</v>
      </c>
      <c r="B48" s="355">
        <v>47.936129999999999</v>
      </c>
      <c r="C48" s="355">
        <v>47.936129999999999</v>
      </c>
      <c r="D48" s="356">
        <v>0</v>
      </c>
      <c r="E48" s="357">
        <v>0</v>
      </c>
      <c r="F48" s="53"/>
    </row>
    <row r="49" spans="1:6" ht="12.75" customHeight="1">
      <c r="A49" s="698" t="s">
        <v>244</v>
      </c>
      <c r="B49" s="702">
        <v>898.14206000000001</v>
      </c>
      <c r="C49" s="702">
        <v>898.14206000000001</v>
      </c>
      <c r="D49" s="703">
        <v>1.257E-2</v>
      </c>
      <c r="E49" s="704">
        <v>1.257E-2</v>
      </c>
      <c r="F49" s="53"/>
    </row>
    <row r="50" spans="1:6" ht="12.75" customHeight="1">
      <c r="A50" s="353" t="s">
        <v>245</v>
      </c>
      <c r="B50" s="358">
        <v>155.82258999999999</v>
      </c>
      <c r="C50" s="358">
        <v>155.82258999999999</v>
      </c>
      <c r="D50" s="359">
        <v>0.19888</v>
      </c>
      <c r="E50" s="360">
        <v>0.19888</v>
      </c>
      <c r="F50" s="53"/>
    </row>
    <row r="51" spans="1:6" ht="12.75" customHeight="1">
      <c r="A51" s="353" t="s">
        <v>246</v>
      </c>
      <c r="B51" s="358">
        <v>2767.2001799999998</v>
      </c>
      <c r="C51" s="358">
        <v>2767.2001799999998</v>
      </c>
      <c r="D51" s="359">
        <v>0</v>
      </c>
      <c r="E51" s="360">
        <v>0</v>
      </c>
      <c r="F51" s="53"/>
    </row>
    <row r="52" spans="1:6" ht="12.75" customHeight="1">
      <c r="A52" s="353" t="s">
        <v>247</v>
      </c>
      <c r="B52" s="358">
        <v>149.44990000000001</v>
      </c>
      <c r="C52" s="358">
        <v>149.44990000000001</v>
      </c>
      <c r="D52" s="359">
        <v>0</v>
      </c>
      <c r="E52" s="360">
        <v>0</v>
      </c>
      <c r="F52" s="44"/>
    </row>
    <row r="53" spans="1:6" ht="12.75" customHeight="1">
      <c r="A53" s="700" t="s">
        <v>610</v>
      </c>
      <c r="B53" s="705">
        <v>3072.4726699999997</v>
      </c>
      <c r="C53" s="705">
        <v>3072.4726699999997</v>
      </c>
      <c r="D53" s="706">
        <v>0.19888</v>
      </c>
      <c r="E53" s="707">
        <v>0.19888</v>
      </c>
    </row>
    <row r="54" spans="1:6" ht="24.75" customHeight="1">
      <c r="A54" s="1080" t="s">
        <v>25</v>
      </c>
      <c r="B54" s="1080"/>
      <c r="C54" s="1080"/>
      <c r="D54" s="1080"/>
      <c r="E54" s="1080"/>
      <c r="F54" s="799"/>
    </row>
    <row r="55" spans="1:6">
      <c r="A55" s="570" t="s">
        <v>26</v>
      </c>
      <c r="B55" s="177"/>
      <c r="C55" s="177"/>
      <c r="D55" s="177"/>
      <c r="E55" s="177"/>
      <c r="F55" s="177"/>
    </row>
    <row r="56" spans="1:6" ht="12.75" customHeight="1">
      <c r="A56" s="17" t="s">
        <v>613</v>
      </c>
    </row>
    <row r="57" spans="1:6" ht="12.75" customHeight="1"/>
    <row r="58" spans="1:6" ht="12.75" customHeight="1">
      <c r="A58" s="312" t="s">
        <v>678</v>
      </c>
      <c r="D58" s="140" t="str">
        <f t="shared" ref="D58:D59" si="0">E1</f>
        <v>Siječanj 2022.</v>
      </c>
    </row>
    <row r="59" spans="1:6" ht="12.75" customHeight="1">
      <c r="A59" s="571" t="s">
        <v>679</v>
      </c>
      <c r="D59" s="542" t="str">
        <f t="shared" si="0"/>
        <v>January 2022</v>
      </c>
    </row>
    <row r="60" spans="1:6" ht="12.75" customHeight="1">
      <c r="D60" s="65" t="s">
        <v>577</v>
      </c>
    </row>
    <row r="61" spans="1:6" ht="42.75" customHeight="1">
      <c r="A61" s="1075" t="s">
        <v>611</v>
      </c>
      <c r="B61" s="1076" t="s">
        <v>614</v>
      </c>
      <c r="C61" s="1076"/>
      <c r="D61" s="1076"/>
      <c r="E61" s="795"/>
    </row>
    <row r="62" spans="1:6" ht="60">
      <c r="A62" s="1075"/>
      <c r="B62" s="697" t="s">
        <v>607</v>
      </c>
      <c r="C62" s="697" t="s">
        <v>612</v>
      </c>
      <c r="D62" s="697" t="s">
        <v>615</v>
      </c>
    </row>
    <row r="63" spans="1:6" ht="12.75" customHeight="1">
      <c r="A63" s="350" t="s">
        <v>119</v>
      </c>
      <c r="B63" s="351">
        <v>0</v>
      </c>
      <c r="C63" s="351">
        <v>0</v>
      </c>
      <c r="D63" s="351">
        <v>3401.1349699999987</v>
      </c>
    </row>
    <row r="64" spans="1:6" ht="12.75" customHeight="1">
      <c r="A64" s="352" t="s">
        <v>120</v>
      </c>
      <c r="B64" s="351">
        <v>18930.90208</v>
      </c>
      <c r="C64" s="351">
        <v>18930.90208</v>
      </c>
      <c r="D64" s="351">
        <v>2901075.4500699993</v>
      </c>
    </row>
    <row r="65" spans="1:4" ht="12.75" customHeight="1">
      <c r="A65" s="352" t="s">
        <v>121</v>
      </c>
      <c r="B65" s="351">
        <v>31077.670850000002</v>
      </c>
      <c r="C65" s="351">
        <v>31077.670850000002</v>
      </c>
      <c r="D65" s="351">
        <v>1789439.6302100001</v>
      </c>
    </row>
    <row r="66" spans="1:4" ht="12.75" customHeight="1">
      <c r="A66" s="698" t="s">
        <v>241</v>
      </c>
      <c r="B66" s="699">
        <v>50008.572930000002</v>
      </c>
      <c r="C66" s="699">
        <v>50008.572930000002</v>
      </c>
      <c r="D66" s="699">
        <v>4693916.2152499994</v>
      </c>
    </row>
    <row r="67" spans="1:4" ht="12.75" customHeight="1">
      <c r="A67" s="352" t="s">
        <v>122</v>
      </c>
      <c r="B67" s="351">
        <v>0</v>
      </c>
      <c r="C67" s="351">
        <v>0</v>
      </c>
      <c r="D67" s="351">
        <v>603.59276000000011</v>
      </c>
    </row>
    <row r="68" spans="1:4" ht="12.75" customHeight="1">
      <c r="A68" s="352" t="s">
        <v>123</v>
      </c>
      <c r="B68" s="351">
        <v>7476.65254</v>
      </c>
      <c r="C68" s="351">
        <v>7476.65254</v>
      </c>
      <c r="D68" s="351">
        <v>1133693.5588099996</v>
      </c>
    </row>
    <row r="69" spans="1:4" ht="12.75" customHeight="1">
      <c r="A69" s="352" t="s">
        <v>124</v>
      </c>
      <c r="B69" s="351">
        <v>11359.648740000001</v>
      </c>
      <c r="C69" s="351">
        <v>11359.648740000001</v>
      </c>
      <c r="D69" s="351">
        <v>561096.79642999999</v>
      </c>
    </row>
    <row r="70" spans="1:4" ht="12.75" customHeight="1">
      <c r="A70" s="698" t="s">
        <v>242</v>
      </c>
      <c r="B70" s="699">
        <v>18836.30128</v>
      </c>
      <c r="C70" s="699">
        <v>18836.30128</v>
      </c>
      <c r="D70" s="699">
        <v>1695393.9479999994</v>
      </c>
    </row>
    <row r="71" spans="1:4">
      <c r="A71" s="352" t="s">
        <v>125</v>
      </c>
      <c r="B71" s="351">
        <v>0</v>
      </c>
      <c r="C71" s="351">
        <v>0</v>
      </c>
      <c r="D71" s="351">
        <v>2932.3670999999999</v>
      </c>
    </row>
    <row r="72" spans="1:4">
      <c r="A72" s="352" t="s">
        <v>126</v>
      </c>
      <c r="B72" s="351">
        <v>9653.767679999999</v>
      </c>
      <c r="C72" s="351">
        <v>9653.767679999999</v>
      </c>
      <c r="D72" s="351">
        <v>1690376.7351699993</v>
      </c>
    </row>
    <row r="73" spans="1:4">
      <c r="A73" s="352" t="s">
        <v>127</v>
      </c>
      <c r="B73" s="351">
        <v>17095.1319</v>
      </c>
      <c r="C73" s="351">
        <v>17095.1319</v>
      </c>
      <c r="D73" s="351">
        <v>820062.44575999992</v>
      </c>
    </row>
    <row r="74" spans="1:4">
      <c r="A74" s="698" t="s">
        <v>243</v>
      </c>
      <c r="B74" s="699">
        <v>26748.899579999998</v>
      </c>
      <c r="C74" s="699">
        <v>26748.899579999998</v>
      </c>
      <c r="D74" s="699">
        <v>2513371.5480299992</v>
      </c>
    </row>
    <row r="75" spans="1:4">
      <c r="A75" s="352" t="s">
        <v>128</v>
      </c>
      <c r="B75" s="351">
        <v>85.843919999999997</v>
      </c>
      <c r="C75" s="351">
        <v>85.843919999999997</v>
      </c>
      <c r="D75" s="351">
        <v>3232.1323499999994</v>
      </c>
    </row>
    <row r="76" spans="1:4">
      <c r="A76" s="352" t="s">
        <v>129</v>
      </c>
      <c r="B76" s="351">
        <v>14558.670789999998</v>
      </c>
      <c r="C76" s="351">
        <v>14558.670789999998</v>
      </c>
      <c r="D76" s="351">
        <v>2266069.6417299993</v>
      </c>
    </row>
    <row r="77" spans="1:4">
      <c r="A77" s="352" t="s">
        <v>130</v>
      </c>
      <c r="B77" s="351">
        <v>27551.857250000001</v>
      </c>
      <c r="C77" s="351">
        <v>27551.857250000001</v>
      </c>
      <c r="D77" s="351">
        <v>1615279.5789299998</v>
      </c>
    </row>
    <row r="78" spans="1:4">
      <c r="A78" s="698" t="s">
        <v>244</v>
      </c>
      <c r="B78" s="699">
        <v>42196.371959999997</v>
      </c>
      <c r="C78" s="699">
        <v>42196.371959999997</v>
      </c>
      <c r="D78" s="699">
        <v>3884581.3530099993</v>
      </c>
    </row>
    <row r="79" spans="1:4">
      <c r="A79" s="353" t="s">
        <v>245</v>
      </c>
      <c r="B79" s="354">
        <v>85.843919999999997</v>
      </c>
      <c r="C79" s="354">
        <v>85.843919999999997</v>
      </c>
      <c r="D79" s="354">
        <v>10169.227179999998</v>
      </c>
    </row>
    <row r="80" spans="1:4">
      <c r="A80" s="353" t="s">
        <v>246</v>
      </c>
      <c r="B80" s="354">
        <v>50619.993089999996</v>
      </c>
      <c r="C80" s="354">
        <v>50619.993089999996</v>
      </c>
      <c r="D80" s="354">
        <v>7991215.3857799973</v>
      </c>
    </row>
    <row r="81" spans="1:5">
      <c r="A81" s="353" t="s">
        <v>247</v>
      </c>
      <c r="B81" s="354">
        <v>87084.308740000008</v>
      </c>
      <c r="C81" s="354">
        <v>87084.308740000008</v>
      </c>
      <c r="D81" s="354">
        <v>4785878.4513300005</v>
      </c>
    </row>
    <row r="82" spans="1:5">
      <c r="A82" s="700" t="s">
        <v>616</v>
      </c>
      <c r="B82" s="701">
        <v>137790.14575</v>
      </c>
      <c r="C82" s="701">
        <v>137790.14575</v>
      </c>
      <c r="D82" s="701">
        <v>12787263.064289998</v>
      </c>
    </row>
    <row r="83" spans="1:5">
      <c r="A83" s="17" t="s">
        <v>613</v>
      </c>
    </row>
    <row r="85" spans="1:5">
      <c r="A85" s="627" t="s">
        <v>83</v>
      </c>
      <c r="E85" s="14" t="s">
        <v>840</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680</v>
      </c>
      <c r="G1" s="140" t="str">
        <f>Naslovnica!A20</f>
        <v>Siječanj 2022.</v>
      </c>
    </row>
    <row r="2" spans="1:10" ht="12.75" customHeight="1">
      <c r="A2" s="540" t="s">
        <v>968</v>
      </c>
      <c r="G2" s="542" t="str">
        <f>Naslovnica!A24</f>
        <v>January 2022</v>
      </c>
    </row>
    <row r="3" spans="1:10" ht="12.75" customHeight="1">
      <c r="E3" s="14" t="s">
        <v>329</v>
      </c>
      <c r="F3" s="313"/>
      <c r="G3" s="313"/>
    </row>
    <row r="4" spans="1:10" ht="16.5" customHeight="1">
      <c r="A4" s="1081" t="s">
        <v>596</v>
      </c>
      <c r="B4" s="1086" t="s">
        <v>595</v>
      </c>
      <c r="C4" s="1086"/>
      <c r="D4" s="1086"/>
      <c r="E4" s="1086"/>
      <c r="F4" s="267"/>
      <c r="G4" s="267"/>
    </row>
    <row r="5" spans="1:10" ht="12.75" customHeight="1">
      <c r="A5" s="1081"/>
      <c r="B5" s="1084" t="str">
        <f>Naslovnica!A20</f>
        <v>Siječanj 2022.</v>
      </c>
      <c r="C5" s="1084"/>
      <c r="D5" s="1085" t="s">
        <v>17</v>
      </c>
      <c r="E5" s="1085"/>
    </row>
    <row r="6" spans="1:10" ht="12.75" customHeight="1">
      <c r="A6" s="1081"/>
      <c r="B6" s="1082" t="str">
        <f>Naslovnica!A24</f>
        <v>January 2022</v>
      </c>
      <c r="C6" s="1082"/>
      <c r="D6" s="1083" t="s">
        <v>45</v>
      </c>
      <c r="E6" s="1083"/>
    </row>
    <row r="7" spans="1:10" ht="12.75" customHeight="1">
      <c r="A7" s="1081"/>
      <c r="B7" s="765" t="s">
        <v>27</v>
      </c>
      <c r="C7" s="708" t="s">
        <v>28</v>
      </c>
      <c r="D7" s="708" t="s">
        <v>149</v>
      </c>
      <c r="E7" s="708" t="s">
        <v>147</v>
      </c>
    </row>
    <row r="8" spans="1:10" ht="12.75" customHeight="1">
      <c r="A8" s="1081"/>
      <c r="B8" s="764" t="s">
        <v>29</v>
      </c>
      <c r="C8" s="709" t="s">
        <v>30</v>
      </c>
      <c r="D8" s="709" t="s">
        <v>29</v>
      </c>
      <c r="E8" s="709" t="s">
        <v>148</v>
      </c>
    </row>
    <row r="9" spans="1:10" ht="12.75" customHeight="1">
      <c r="A9" s="361" t="s">
        <v>119</v>
      </c>
      <c r="B9" s="362">
        <v>492698.78506000002</v>
      </c>
      <c r="C9" s="363">
        <v>3.7011415156469386E-3</v>
      </c>
      <c r="D9" s="362">
        <v>5007.1246300000348</v>
      </c>
      <c r="E9" s="363">
        <v>1.0266988419660894E-2</v>
      </c>
      <c r="G9" s="135"/>
      <c r="H9" s="852"/>
      <c r="I9" s="837"/>
      <c r="J9" s="77"/>
    </row>
    <row r="10" spans="1:10" ht="12.75" customHeight="1">
      <c r="A10" s="361" t="s">
        <v>120</v>
      </c>
      <c r="B10" s="362">
        <v>45889799.621289998</v>
      </c>
      <c r="C10" s="363">
        <v>0.34472307964468024</v>
      </c>
      <c r="D10" s="362">
        <v>-125982.63837999851</v>
      </c>
      <c r="E10" s="363">
        <v>-2.7378136846413215E-3</v>
      </c>
      <c r="G10" s="135"/>
      <c r="H10" s="852"/>
      <c r="I10" s="837"/>
      <c r="J10" s="77"/>
    </row>
    <row r="11" spans="1:10" ht="12.75" customHeight="1">
      <c r="A11" s="361" t="s">
        <v>121</v>
      </c>
      <c r="B11" s="362">
        <v>3637838.5157399997</v>
      </c>
      <c r="C11" s="363">
        <v>2.7327356117156063E-2</v>
      </c>
      <c r="D11" s="362">
        <v>58949.753039999865</v>
      </c>
      <c r="E11" s="363">
        <v>1.6471524249199287E-2</v>
      </c>
      <c r="G11" s="135"/>
      <c r="H11" s="852"/>
      <c r="I11" s="837"/>
      <c r="J11" s="77"/>
    </row>
    <row r="12" spans="1:10" ht="12.75" customHeight="1">
      <c r="A12" s="710" t="s">
        <v>597</v>
      </c>
      <c r="B12" s="711">
        <v>50020336.922090001</v>
      </c>
      <c r="C12" s="712">
        <v>0.37575157727748326</v>
      </c>
      <c r="D12" s="711">
        <v>-62025.760709993541</v>
      </c>
      <c r="E12" s="712">
        <v>-1.2384751315116516E-3</v>
      </c>
      <c r="G12" s="135"/>
      <c r="H12" s="852"/>
      <c r="I12" s="837"/>
      <c r="J12" s="77"/>
    </row>
    <row r="13" spans="1:10" ht="12.75" customHeight="1">
      <c r="A13" s="361" t="s">
        <v>122</v>
      </c>
      <c r="B13" s="362">
        <v>272046.17041000002</v>
      </c>
      <c r="C13" s="363">
        <v>2.0436043400322095E-3</v>
      </c>
      <c r="D13" s="362">
        <v>7292.0540100000217</v>
      </c>
      <c r="E13" s="363">
        <v>2.7542740823651268E-2</v>
      </c>
      <c r="G13" s="135"/>
      <c r="H13" s="852"/>
      <c r="I13" s="837"/>
      <c r="J13" s="77"/>
    </row>
    <row r="14" spans="1:10" ht="12.75" customHeight="1">
      <c r="A14" s="361" t="s">
        <v>123</v>
      </c>
      <c r="B14" s="362">
        <v>18317503.82006</v>
      </c>
      <c r="C14" s="363">
        <v>0.13760065156886761</v>
      </c>
      <c r="D14" s="362">
        <v>83892.423769999295</v>
      </c>
      <c r="E14" s="363">
        <v>4.600976841431903E-3</v>
      </c>
      <c r="G14" s="135"/>
      <c r="H14" s="852"/>
      <c r="I14" s="837"/>
      <c r="J14" s="77"/>
    </row>
    <row r="15" spans="1:10" ht="12.75" customHeight="1">
      <c r="A15" s="361" t="s">
        <v>124</v>
      </c>
      <c r="B15" s="362">
        <v>1002597.9794600001</v>
      </c>
      <c r="C15" s="363">
        <v>7.5314920957867864E-3</v>
      </c>
      <c r="D15" s="362">
        <v>19209.775389999966</v>
      </c>
      <c r="E15" s="851">
        <v>1.9534274776223048E-2</v>
      </c>
      <c r="G15" s="135"/>
      <c r="H15" s="852"/>
      <c r="I15" s="837"/>
      <c r="J15" s="77"/>
    </row>
    <row r="16" spans="1:10" ht="12.75" customHeight="1">
      <c r="A16" s="713" t="s">
        <v>598</v>
      </c>
      <c r="B16" s="711">
        <v>19592147.969930001</v>
      </c>
      <c r="C16" s="712">
        <v>0.14717574800468661</v>
      </c>
      <c r="D16" s="711">
        <v>110394.25316999853</v>
      </c>
      <c r="E16" s="712">
        <v>5.6665459780977923E-3</v>
      </c>
      <c r="G16" s="135"/>
      <c r="H16" s="852"/>
      <c r="I16" s="837"/>
      <c r="J16" s="77"/>
    </row>
    <row r="17" spans="1:10" ht="12.75" customHeight="1">
      <c r="A17" s="361" t="s">
        <v>125</v>
      </c>
      <c r="B17" s="362">
        <v>347618.76647000003</v>
      </c>
      <c r="C17" s="363">
        <v>2.6113038781766366E-3</v>
      </c>
      <c r="D17" s="362">
        <v>17304.212430000014</v>
      </c>
      <c r="E17" s="363">
        <v>5.2387072317450878E-2</v>
      </c>
      <c r="G17" s="135"/>
      <c r="H17" s="852"/>
      <c r="I17" s="837"/>
      <c r="J17" s="77"/>
    </row>
    <row r="18" spans="1:10" ht="12.75" customHeight="1">
      <c r="A18" s="361" t="s">
        <v>126</v>
      </c>
      <c r="B18" s="362">
        <v>21636098.934409998</v>
      </c>
      <c r="C18" s="363">
        <v>0.16252985887318058</v>
      </c>
      <c r="D18" s="362">
        <v>-47139.926460001618</v>
      </c>
      <c r="E18" s="363">
        <v>-2.1740260651313958E-3</v>
      </c>
      <c r="G18" s="135"/>
      <c r="H18" s="852"/>
      <c r="I18" s="837"/>
      <c r="J18" s="77"/>
    </row>
    <row r="19" spans="1:10" ht="12.75" customHeight="1">
      <c r="A19" s="361" t="s">
        <v>127</v>
      </c>
      <c r="B19" s="362">
        <v>1487694.6889899999</v>
      </c>
      <c r="C19" s="363">
        <v>1.1175527001467676E-2</v>
      </c>
      <c r="D19" s="362">
        <v>22672.838620000053</v>
      </c>
      <c r="E19" s="363">
        <v>1.5476109529884319E-2</v>
      </c>
      <c r="G19" s="135"/>
      <c r="H19" s="852"/>
      <c r="I19" s="837"/>
      <c r="J19" s="77"/>
    </row>
    <row r="20" spans="1:10" ht="12.75" customHeight="1">
      <c r="A20" s="710" t="s">
        <v>599</v>
      </c>
      <c r="B20" s="711">
        <v>23471412.389869999</v>
      </c>
      <c r="C20" s="712">
        <v>0.17631668975282488</v>
      </c>
      <c r="D20" s="711">
        <v>-7162.875410001725</v>
      </c>
      <c r="E20" s="712">
        <v>-3.0508134880713467E-4</v>
      </c>
      <c r="G20" s="135"/>
      <c r="H20" s="852"/>
      <c r="I20" s="837"/>
      <c r="J20" s="77"/>
    </row>
    <row r="21" spans="1:10" ht="12.75" customHeight="1">
      <c r="A21" s="361" t="s">
        <v>128</v>
      </c>
      <c r="B21" s="362">
        <v>367835.56614000001</v>
      </c>
      <c r="C21" s="363">
        <v>2.7631719948456113E-3</v>
      </c>
      <c r="D21" s="362">
        <v>7442.189800000051</v>
      </c>
      <c r="E21" s="363">
        <v>2.0650184738631339E-2</v>
      </c>
      <c r="G21" s="135"/>
      <c r="H21" s="852"/>
      <c r="I21" s="837"/>
      <c r="J21" s="77"/>
    </row>
    <row r="22" spans="1:10" ht="12.75" customHeight="1">
      <c r="A22" s="361" t="s">
        <v>129</v>
      </c>
      <c r="B22" s="362">
        <v>36704965.278329998</v>
      </c>
      <c r="C22" s="363">
        <v>0.27572682324650533</v>
      </c>
      <c r="D22" s="362">
        <v>40895.670719996095</v>
      </c>
      <c r="E22" s="363">
        <v>1.1154154778145742E-3</v>
      </c>
      <c r="G22" s="135"/>
      <c r="H22" s="852"/>
      <c r="I22" s="837"/>
      <c r="J22" s="77"/>
    </row>
    <row r="23" spans="1:10" ht="12.75" customHeight="1">
      <c r="A23" s="361" t="s">
        <v>130</v>
      </c>
      <c r="B23" s="362">
        <v>2964065.5561599997</v>
      </c>
      <c r="C23" s="363">
        <v>2.2265989723654275E-2</v>
      </c>
      <c r="D23" s="362">
        <v>46991.519009999465</v>
      </c>
      <c r="E23" s="363">
        <v>1.610912798631281E-2</v>
      </c>
      <c r="G23" s="135"/>
      <c r="H23" s="852"/>
      <c r="I23" s="837"/>
      <c r="J23" s="77"/>
    </row>
    <row r="24" spans="1:10" ht="12.75" customHeight="1">
      <c r="A24" s="710" t="s">
        <v>600</v>
      </c>
      <c r="B24" s="711">
        <v>40036866.400630005</v>
      </c>
      <c r="C24" s="712">
        <v>0.30075598496500527</v>
      </c>
      <c r="D24" s="711">
        <v>95329.379529997706</v>
      </c>
      <c r="E24" s="712">
        <v>2.3867228614571356E-3</v>
      </c>
      <c r="G24" s="135"/>
      <c r="H24" s="852"/>
      <c r="I24" s="837"/>
      <c r="J24" s="77"/>
    </row>
    <row r="25" spans="1:10" ht="12.75" customHeight="1">
      <c r="A25" s="364" t="s">
        <v>601</v>
      </c>
      <c r="B25" s="365">
        <v>1480199.2880800001</v>
      </c>
      <c r="C25" s="366">
        <v>1.1119221728701396E-2</v>
      </c>
      <c r="D25" s="365">
        <v>37045.58087000018</v>
      </c>
      <c r="E25" s="366">
        <v>2.5669878880482555E-2</v>
      </c>
      <c r="G25" s="135"/>
      <c r="H25" s="852"/>
      <c r="I25" s="837"/>
      <c r="J25" s="77"/>
    </row>
    <row r="26" spans="1:10" ht="12.75" customHeight="1">
      <c r="A26" s="364" t="s">
        <v>602</v>
      </c>
      <c r="B26" s="365">
        <v>122548367.65408999</v>
      </c>
      <c r="C26" s="366">
        <v>0.9205804133332337</v>
      </c>
      <c r="D26" s="365">
        <v>-48334.470350012183</v>
      </c>
      <c r="E26" s="366">
        <v>-3.9425587729879918E-4</v>
      </c>
      <c r="G26" s="135"/>
      <c r="H26" s="852"/>
      <c r="I26" s="837"/>
      <c r="J26" s="77"/>
    </row>
    <row r="27" spans="1:10" ht="12.75" customHeight="1">
      <c r="A27" s="364" t="s">
        <v>603</v>
      </c>
      <c r="B27" s="365">
        <v>9092196.7403499987</v>
      </c>
      <c r="C27" s="366">
        <v>6.8300364938064795E-2</v>
      </c>
      <c r="D27" s="365">
        <v>147823.8860599976</v>
      </c>
      <c r="E27" s="366">
        <v>1.6527026373805098E-2</v>
      </c>
      <c r="G27" s="135"/>
      <c r="H27" s="852"/>
      <c r="I27" s="837"/>
      <c r="J27" s="77"/>
    </row>
    <row r="28" spans="1:10" ht="18.75" customHeight="1">
      <c r="A28" s="700" t="s">
        <v>604</v>
      </c>
      <c r="B28" s="714">
        <v>133120763.68252</v>
      </c>
      <c r="C28" s="715">
        <v>1</v>
      </c>
      <c r="D28" s="714">
        <v>136534.99657997489</v>
      </c>
      <c r="E28" s="715">
        <v>1.0267006691628833E-3</v>
      </c>
      <c r="G28" s="853"/>
      <c r="H28" s="77"/>
      <c r="I28" s="837"/>
      <c r="J28" s="77"/>
    </row>
    <row r="29" spans="1:10" ht="12.75" customHeight="1">
      <c r="A29" s="20" t="s">
        <v>605</v>
      </c>
    </row>
    <row r="30" spans="1:10" ht="12.75" customHeight="1">
      <c r="C30" s="77"/>
    </row>
    <row r="31" spans="1:10" ht="12.75" customHeight="1"/>
    <row r="32" spans="1:10" s="267" customFormat="1" ht="12.75" customHeight="1">
      <c r="A32" s="154" t="s">
        <v>682</v>
      </c>
      <c r="I32" s="140" t="str">
        <f>Naslovnica!A20</f>
        <v>Siječanj 2022.</v>
      </c>
    </row>
    <row r="33" spans="1:9" s="267" customFormat="1" ht="12.75" customHeight="1">
      <c r="A33" s="568" t="s">
        <v>969</v>
      </c>
      <c r="I33" s="542" t="str">
        <f>Naslovnica!A24</f>
        <v>January 2022</v>
      </c>
    </row>
    <row r="34" spans="1:9" s="267" customFormat="1" ht="12.75" customHeight="1"/>
    <row r="35" spans="1:9" s="267" customFormat="1" ht="15" customHeight="1">
      <c r="A35" s="744"/>
      <c r="B35" s="1087" t="s">
        <v>979</v>
      </c>
      <c r="C35" s="1087"/>
      <c r="D35" s="1087"/>
      <c r="E35" s="1087"/>
      <c r="F35" s="1087" t="s">
        <v>978</v>
      </c>
      <c r="G35" s="1087"/>
      <c r="H35" s="1087"/>
      <c r="I35" s="1087"/>
    </row>
    <row r="36" spans="1:9" s="267" customFormat="1" ht="22.5">
      <c r="A36" s="1081" t="s">
        <v>573</v>
      </c>
      <c r="B36" s="821" t="s">
        <v>68</v>
      </c>
      <c r="C36" s="820" t="s">
        <v>99</v>
      </c>
      <c r="D36" s="820" t="s">
        <v>101</v>
      </c>
      <c r="E36" s="820" t="s">
        <v>103</v>
      </c>
      <c r="F36" s="820" t="s">
        <v>667</v>
      </c>
      <c r="G36" s="818" t="s">
        <v>60</v>
      </c>
      <c r="H36" s="818" t="s">
        <v>50</v>
      </c>
      <c r="I36" s="818" t="s">
        <v>666</v>
      </c>
    </row>
    <row r="37" spans="1:9" s="267" customFormat="1" ht="34.5" customHeight="1">
      <c r="A37" s="1081"/>
      <c r="B37" s="729" t="s">
        <v>662</v>
      </c>
      <c r="C37" s="819" t="s">
        <v>100</v>
      </c>
      <c r="D37" s="819" t="s">
        <v>102</v>
      </c>
      <c r="E37" s="819" t="s">
        <v>104</v>
      </c>
      <c r="F37" s="819" t="s">
        <v>250</v>
      </c>
      <c r="G37" s="819" t="s">
        <v>51</v>
      </c>
      <c r="H37" s="819" t="s">
        <v>52</v>
      </c>
      <c r="I37" s="822" t="s">
        <v>665</v>
      </c>
    </row>
    <row r="38" spans="1:9" s="267" customFormat="1">
      <c r="A38" s="367" t="s">
        <v>119</v>
      </c>
      <c r="B38" s="368">
        <v>165.09899999999999</v>
      </c>
      <c r="C38" s="369">
        <v>163.85769999999999</v>
      </c>
      <c r="D38" s="368">
        <v>166.52699999999999</v>
      </c>
      <c r="E38" s="823">
        <v>2.6692999999999927</v>
      </c>
      <c r="F38" s="824">
        <v>-2.619423605984661E-3</v>
      </c>
      <c r="G38" s="761">
        <v>-2.619423605984661E-3</v>
      </c>
      <c r="H38" s="761">
        <v>0.10164193017376144</v>
      </c>
      <c r="I38" s="761">
        <v>6.9595046467014754E-2</v>
      </c>
    </row>
    <row r="39" spans="1:9" s="267" customFormat="1">
      <c r="A39" s="367" t="s">
        <v>122</v>
      </c>
      <c r="B39" s="368">
        <v>175.94309999999999</v>
      </c>
      <c r="C39" s="369">
        <v>174.4315</v>
      </c>
      <c r="D39" s="368">
        <v>178.08080000000001</v>
      </c>
      <c r="E39" s="823">
        <v>3.6493000000000109</v>
      </c>
      <c r="F39" s="824">
        <v>-1.7582679443753912E-3</v>
      </c>
      <c r="G39" s="761">
        <v>-1.7582679443753912E-3</v>
      </c>
      <c r="H39" s="761">
        <v>0.13336773186154005</v>
      </c>
      <c r="I39" s="761">
        <v>7.8764855875191664E-2</v>
      </c>
    </row>
    <row r="40" spans="1:9" s="267" customFormat="1">
      <c r="A40" s="367" t="s">
        <v>125</v>
      </c>
      <c r="B40" s="368">
        <v>190.17230000000001</v>
      </c>
      <c r="C40" s="369">
        <v>187.14879999999999</v>
      </c>
      <c r="D40" s="368">
        <v>191.2764</v>
      </c>
      <c r="E40" s="823">
        <v>4.127600000000001</v>
      </c>
      <c r="F40" s="824">
        <v>4.9191138936828249E-3</v>
      </c>
      <c r="G40" s="761">
        <v>4.9191138936828249E-3</v>
      </c>
      <c r="H40" s="761">
        <v>0.14657358493296213</v>
      </c>
      <c r="I40" s="761">
        <v>9.0081826027111678E-2</v>
      </c>
    </row>
    <row r="41" spans="1:9" s="267" customFormat="1">
      <c r="A41" s="367" t="s">
        <v>128</v>
      </c>
      <c r="B41" s="368">
        <v>168.05950000000001</v>
      </c>
      <c r="C41" s="369">
        <v>166.79089999999999</v>
      </c>
      <c r="D41" s="368">
        <v>169.9135</v>
      </c>
      <c r="E41" s="823">
        <v>3.1226000000000056</v>
      </c>
      <c r="F41" s="824">
        <v>-2.9473831592172761E-3</v>
      </c>
      <c r="G41" s="761">
        <v>-2.9473831592172761E-3</v>
      </c>
      <c r="H41" s="761">
        <v>9.5940391516512014E-2</v>
      </c>
      <c r="I41" s="761">
        <v>7.2149023141530266E-2</v>
      </c>
    </row>
    <row r="42" spans="1:9" s="267" customFormat="1">
      <c r="A42" s="716" t="s">
        <v>131</v>
      </c>
      <c r="B42" s="717">
        <v>173.71609824491108</v>
      </c>
      <c r="C42" s="718">
        <v>171.95843445780764</v>
      </c>
      <c r="D42" s="717">
        <v>175.25722283478646</v>
      </c>
      <c r="E42" s="825">
        <v>3.2987883769788198</v>
      </c>
      <c r="F42" s="826">
        <v>2.0224610332153503E-4</v>
      </c>
      <c r="G42" s="807">
        <v>2.0224610332153503E-4</v>
      </c>
      <c r="H42" s="807">
        <v>0.12314215415001084</v>
      </c>
      <c r="I42" s="807">
        <v>7.6922425485498769E-2</v>
      </c>
    </row>
    <row r="43" spans="1:9" s="267" customFormat="1">
      <c r="A43" s="367" t="s">
        <v>120</v>
      </c>
      <c r="B43" s="368">
        <v>279.10509999999999</v>
      </c>
      <c r="C43" s="369">
        <v>277.74720000000002</v>
      </c>
      <c r="D43" s="368">
        <v>281.11630000000002</v>
      </c>
      <c r="E43" s="823">
        <v>3.3691000000000031</v>
      </c>
      <c r="F43" s="824">
        <v>-4.7316283448394225E-3</v>
      </c>
      <c r="G43" s="762">
        <v>-4.7316283448394225E-3</v>
      </c>
      <c r="H43" s="762">
        <v>5.2648828661998603E-2</v>
      </c>
      <c r="I43" s="762">
        <v>5.3289714453609971E-2</v>
      </c>
    </row>
    <row r="44" spans="1:9" s="267" customFormat="1">
      <c r="A44" s="367" t="s">
        <v>123</v>
      </c>
      <c r="B44" s="368">
        <v>311.07850000000002</v>
      </c>
      <c r="C44" s="369">
        <v>308.50689999999997</v>
      </c>
      <c r="D44" s="368">
        <v>312.96749999999997</v>
      </c>
      <c r="E44" s="823">
        <v>4.4605999999999995</v>
      </c>
      <c r="F44" s="824">
        <v>1.6537606149309436E-3</v>
      </c>
      <c r="G44" s="762">
        <v>1.6537606149309436E-3</v>
      </c>
      <c r="H44" s="762">
        <v>9.8014542374077918E-2</v>
      </c>
      <c r="I44" s="762">
        <v>5.9083909252281686E-2</v>
      </c>
    </row>
    <row r="45" spans="1:9" s="267" customFormat="1">
      <c r="A45" s="367" t="s">
        <v>126</v>
      </c>
      <c r="B45" s="368">
        <v>278.87079999999997</v>
      </c>
      <c r="C45" s="369">
        <v>277.41109999999998</v>
      </c>
      <c r="D45" s="368">
        <v>281.66950000000003</v>
      </c>
      <c r="E45" s="823">
        <v>4.2584000000000515</v>
      </c>
      <c r="F45" s="824">
        <v>-4.4655590766441433E-3</v>
      </c>
      <c r="G45" s="762">
        <v>-4.4655590766441433E-3</v>
      </c>
      <c r="H45" s="762">
        <v>7.7664920478627719E-2</v>
      </c>
      <c r="I45" s="762">
        <v>5.3244971790784579E-2</v>
      </c>
    </row>
    <row r="46" spans="1:9" s="267" customFormat="1">
      <c r="A46" s="367" t="s">
        <v>129</v>
      </c>
      <c r="B46" s="368">
        <v>288.71390000000002</v>
      </c>
      <c r="C46" s="369">
        <v>286.92380000000003</v>
      </c>
      <c r="D46" s="368">
        <v>289.9443</v>
      </c>
      <c r="E46" s="823">
        <v>3.02049999999997</v>
      </c>
      <c r="F46" s="824">
        <v>-8.5374961153861229E-4</v>
      </c>
      <c r="G46" s="762">
        <v>-8.5374961153861229E-4</v>
      </c>
      <c r="H46" s="762">
        <v>5.2911449924563758E-2</v>
      </c>
      <c r="I46" s="762">
        <v>5.5094587676954632E-2</v>
      </c>
    </row>
    <row r="47" spans="1:9" s="267" customFormat="1">
      <c r="A47" s="716" t="s">
        <v>132</v>
      </c>
      <c r="B47" s="717">
        <v>286.72082126085547</v>
      </c>
      <c r="C47" s="718">
        <v>285.07588225985427</v>
      </c>
      <c r="D47" s="717">
        <v>288.44461139956968</v>
      </c>
      <c r="E47" s="825">
        <v>3.3687291397154127</v>
      </c>
      <c r="F47" s="826">
        <v>-2.3955349904668521E-3</v>
      </c>
      <c r="G47" s="807">
        <v>-2.3955349904668521E-3</v>
      </c>
      <c r="H47" s="807">
        <v>6.4339427683455241E-2</v>
      </c>
      <c r="I47" s="807">
        <v>5.4724953792942399E-2</v>
      </c>
    </row>
    <row r="48" spans="1:9" s="267" customFormat="1">
      <c r="A48" s="367" t="s">
        <v>121</v>
      </c>
      <c r="B48" s="368">
        <v>133.47540000000001</v>
      </c>
      <c r="C48" s="369">
        <v>133.47540000000001</v>
      </c>
      <c r="D48" s="368">
        <v>134.0214</v>
      </c>
      <c r="E48" s="823">
        <v>0.54599999999999227</v>
      </c>
      <c r="F48" s="824">
        <v>-3.9275621130179239E-3</v>
      </c>
      <c r="G48" s="762">
        <v>-3.9275621130179239E-3</v>
      </c>
      <c r="H48" s="762">
        <v>-9.6703257223174077E-4</v>
      </c>
      <c r="I48" s="762">
        <v>3.9507767189128629E-2</v>
      </c>
    </row>
    <row r="49" spans="1:9" s="267" customFormat="1">
      <c r="A49" s="367" t="s">
        <v>124</v>
      </c>
      <c r="B49" s="368">
        <v>142.43010000000001</v>
      </c>
      <c r="C49" s="369">
        <v>142.43010000000001</v>
      </c>
      <c r="D49" s="368">
        <v>142.99260000000001</v>
      </c>
      <c r="E49" s="823">
        <v>0.5625</v>
      </c>
      <c r="F49" s="824">
        <v>-3.6836328762485104E-3</v>
      </c>
      <c r="G49" s="762">
        <v>-3.6836328762485104E-3</v>
      </c>
      <c r="H49" s="762">
        <v>-1.0249591595901109E-4</v>
      </c>
      <c r="I49" s="762">
        <v>4.860519136576924E-2</v>
      </c>
    </row>
    <row r="50" spans="1:9" s="267" customFormat="1">
      <c r="A50" s="367" t="s">
        <v>127</v>
      </c>
      <c r="B50" s="368">
        <v>137.66640000000001</v>
      </c>
      <c r="C50" s="369">
        <v>137.66640000000001</v>
      </c>
      <c r="D50" s="368">
        <v>138.70429999999999</v>
      </c>
      <c r="E50" s="823">
        <v>1.0378999999999792</v>
      </c>
      <c r="F50" s="824">
        <v>-7.4906961084426626E-3</v>
      </c>
      <c r="G50" s="762">
        <v>-7.4906961084426626E-3</v>
      </c>
      <c r="H50" s="762">
        <v>-9.0046380112484004E-3</v>
      </c>
      <c r="I50" s="762">
        <v>4.3829308374018883E-2</v>
      </c>
    </row>
    <row r="51" spans="1:9" s="267" customFormat="1">
      <c r="A51" s="367" t="s">
        <v>130</v>
      </c>
      <c r="B51" s="368">
        <v>140.88419999999999</v>
      </c>
      <c r="C51" s="369">
        <v>140.88419999999999</v>
      </c>
      <c r="D51" s="368">
        <v>141.28440000000001</v>
      </c>
      <c r="E51" s="823">
        <v>0.40020000000001232</v>
      </c>
      <c r="F51" s="1040">
        <v>-2.5734932321023196E-3</v>
      </c>
      <c r="G51" s="762">
        <v>-2.5734932321023196E-3</v>
      </c>
      <c r="H51" s="762">
        <v>2.3286953484302764E-4</v>
      </c>
      <c r="I51" s="762">
        <v>4.7070697307061593E-2</v>
      </c>
    </row>
    <row r="52" spans="1:9" s="267" customFormat="1">
      <c r="A52" s="716" t="s">
        <v>133</v>
      </c>
      <c r="B52" s="717">
        <v>137.56385766565268</v>
      </c>
      <c r="C52" s="718">
        <v>137.56385766565268</v>
      </c>
      <c r="D52" s="717">
        <v>138.14363876085588</v>
      </c>
      <c r="E52" s="825">
        <v>0.57978109520320231</v>
      </c>
      <c r="F52" s="826">
        <v>-4.0255259027947021E-3</v>
      </c>
      <c r="G52" s="807">
        <v>-4.0255259027947021E-3</v>
      </c>
      <c r="H52" s="807">
        <v>-1.8292348579801443E-3</v>
      </c>
      <c r="I52" s="807">
        <v>4.3724940034641779E-2</v>
      </c>
    </row>
    <row r="53" spans="1:9" s="267" customFormat="1" ht="12.75" customHeight="1">
      <c r="A53" s="23" t="s">
        <v>572</v>
      </c>
      <c r="G53" s="759"/>
      <c r="H53" s="759"/>
      <c r="I53" s="759"/>
    </row>
    <row r="54" spans="1:9" s="267" customFormat="1" ht="25.5" customHeight="1">
      <c r="A54" s="1089" t="s">
        <v>134</v>
      </c>
      <c r="B54" s="1089"/>
      <c r="C54" s="1089"/>
      <c r="D54" s="1089"/>
      <c r="E54" s="1089"/>
      <c r="F54" s="1089"/>
      <c r="G54" s="1089"/>
      <c r="H54" s="1089"/>
      <c r="I54" s="1089"/>
    </row>
    <row r="55" spans="1:9" s="267" customFormat="1" ht="20.25" customHeight="1">
      <c r="A55" s="1088" t="s">
        <v>179</v>
      </c>
      <c r="B55" s="1088"/>
      <c r="C55" s="1088"/>
      <c r="D55" s="1088"/>
      <c r="E55" s="1088"/>
      <c r="F55" s="1088"/>
      <c r="G55" s="1088"/>
      <c r="H55" s="1088"/>
      <c r="I55" s="1088"/>
    </row>
    <row r="56" spans="1:9" s="267" customFormat="1" ht="12.75" customHeight="1">
      <c r="A56" s="181" t="s">
        <v>135</v>
      </c>
      <c r="B56" s="181"/>
      <c r="C56" s="181"/>
      <c r="D56" s="181"/>
      <c r="E56" s="181"/>
    </row>
    <row r="57" spans="1:9" s="267" customFormat="1">
      <c r="A57" s="569" t="s">
        <v>981</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83</v>
      </c>
    </row>
    <row r="61" spans="1:9" s="267" customFormat="1" ht="12.75" customHeight="1"/>
    <row r="62" spans="1:9" s="267" customFormat="1" ht="12.75" customHeight="1"/>
    <row r="63" spans="1:9" s="267" customFormat="1" ht="12.75" customHeight="1">
      <c r="I63" s="68" t="s">
        <v>841</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683</v>
      </c>
      <c r="AG1" s="140" t="str">
        <f>Naslovnica!A20</f>
        <v>Siječanj 2022.</v>
      </c>
    </row>
    <row r="2" spans="1:35" ht="12.75" customHeight="1">
      <c r="A2" s="564" t="s">
        <v>970</v>
      </c>
      <c r="AG2" s="542" t="str">
        <f>Naslovnica!A24</f>
        <v>January 2022</v>
      </c>
    </row>
    <row r="3" spans="1:35" ht="12.75" customHeight="1">
      <c r="A3" s="67"/>
      <c r="AG3" s="66"/>
    </row>
    <row r="4" spans="1:35" ht="12.75" customHeight="1">
      <c r="I4" s="180"/>
      <c r="J4" s="180"/>
      <c r="K4" s="180"/>
      <c r="AG4" s="14" t="s">
        <v>549</v>
      </c>
    </row>
    <row r="5" spans="1:35" ht="15" customHeight="1">
      <c r="A5" s="719" t="s">
        <v>136</v>
      </c>
      <c r="B5" s="1092" t="s">
        <v>591</v>
      </c>
      <c r="C5" s="1092"/>
      <c r="D5" s="1092"/>
      <c r="E5" s="1092"/>
      <c r="F5" s="1092"/>
      <c r="G5" s="1092"/>
      <c r="H5" s="1092"/>
      <c r="I5" s="1092"/>
      <c r="J5" s="1090" t="s">
        <v>585</v>
      </c>
      <c r="K5" s="1090"/>
      <c r="L5" s="1092" t="s">
        <v>590</v>
      </c>
      <c r="M5" s="1092"/>
      <c r="N5" s="1092"/>
      <c r="O5" s="1092"/>
      <c r="P5" s="1092"/>
      <c r="Q5" s="1092"/>
      <c r="R5" s="1092"/>
      <c r="S5" s="1092"/>
      <c r="T5" s="1090" t="s">
        <v>586</v>
      </c>
      <c r="U5" s="1090"/>
      <c r="V5" s="1092" t="s">
        <v>589</v>
      </c>
      <c r="W5" s="1092"/>
      <c r="X5" s="1092"/>
      <c r="Y5" s="1092"/>
      <c r="Z5" s="1092"/>
      <c r="AA5" s="1092"/>
      <c r="AB5" s="1092"/>
      <c r="AC5" s="1092"/>
      <c r="AD5" s="1090" t="s">
        <v>587</v>
      </c>
      <c r="AE5" s="1090"/>
      <c r="AF5" s="1091" t="s">
        <v>588</v>
      </c>
      <c r="AG5" s="1091"/>
    </row>
    <row r="6" spans="1:35" ht="22.5" customHeight="1">
      <c r="A6" s="1093" t="s">
        <v>592</v>
      </c>
      <c r="B6" s="1087" t="s">
        <v>137</v>
      </c>
      <c r="C6" s="1087"/>
      <c r="D6" s="1087" t="s">
        <v>138</v>
      </c>
      <c r="E6" s="1087"/>
      <c r="F6" s="1087" t="s">
        <v>139</v>
      </c>
      <c r="G6" s="1087"/>
      <c r="H6" s="1087" t="s">
        <v>140</v>
      </c>
      <c r="I6" s="1087"/>
      <c r="J6" s="1090"/>
      <c r="K6" s="1090"/>
      <c r="L6" s="1087" t="s">
        <v>137</v>
      </c>
      <c r="M6" s="1087"/>
      <c r="N6" s="1087" t="s">
        <v>138</v>
      </c>
      <c r="O6" s="1087"/>
      <c r="P6" s="1087" t="s">
        <v>139</v>
      </c>
      <c r="Q6" s="1087"/>
      <c r="R6" s="1087" t="s">
        <v>140</v>
      </c>
      <c r="S6" s="1087"/>
      <c r="T6" s="1090"/>
      <c r="U6" s="1090"/>
      <c r="V6" s="1087" t="s">
        <v>137</v>
      </c>
      <c r="W6" s="1087"/>
      <c r="X6" s="1087" t="s">
        <v>138</v>
      </c>
      <c r="Y6" s="1087"/>
      <c r="Z6" s="1087" t="s">
        <v>139</v>
      </c>
      <c r="AA6" s="1087"/>
      <c r="AB6" s="1087" t="s">
        <v>140</v>
      </c>
      <c r="AC6" s="1087"/>
      <c r="AD6" s="1090"/>
      <c r="AE6" s="1090"/>
      <c r="AF6" s="1091"/>
      <c r="AG6" s="1091"/>
    </row>
    <row r="7" spans="1:35">
      <c r="A7" s="1093"/>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3"/>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439</v>
      </c>
      <c r="B9" s="371">
        <v>4833.1773600000006</v>
      </c>
      <c r="C9" s="372">
        <v>9.8095986971257175E-3</v>
      </c>
      <c r="D9" s="371">
        <v>14186.59261</v>
      </c>
      <c r="E9" s="372">
        <v>5.214773870413035E-2</v>
      </c>
      <c r="F9" s="371">
        <v>20731.842679999998</v>
      </c>
      <c r="G9" s="372">
        <v>5.9639595671222734E-2</v>
      </c>
      <c r="H9" s="371">
        <v>23707.14906</v>
      </c>
      <c r="I9" s="372">
        <v>6.4450399151932319E-2</v>
      </c>
      <c r="J9" s="371">
        <v>63458.761709999992</v>
      </c>
      <c r="K9" s="372">
        <v>4.2871768836150292E-2</v>
      </c>
      <c r="L9" s="371">
        <v>246080.54141999999</v>
      </c>
      <c r="M9" s="372">
        <v>5.3624235331337991E-3</v>
      </c>
      <c r="N9" s="371">
        <v>332498.98772000003</v>
      </c>
      <c r="O9" s="372">
        <v>1.8151981349984556E-2</v>
      </c>
      <c r="P9" s="371">
        <v>1317894.97098</v>
      </c>
      <c r="Q9" s="372">
        <v>6.0911857307327386E-2</v>
      </c>
      <c r="R9" s="371">
        <v>1208877.9060899999</v>
      </c>
      <c r="S9" s="372">
        <v>3.29349965848817E-2</v>
      </c>
      <c r="T9" s="371">
        <v>3105352.4062099997</v>
      </c>
      <c r="U9" s="372">
        <v>2.5339810441011287E-2</v>
      </c>
      <c r="V9" s="371">
        <v>150647.97530000002</v>
      </c>
      <c r="W9" s="372">
        <v>4.1411397083236275E-2</v>
      </c>
      <c r="X9" s="371">
        <v>42397.174049999994</v>
      </c>
      <c r="Y9" s="372">
        <v>4.2287312480756387E-2</v>
      </c>
      <c r="Z9" s="371">
        <v>100404.85668000001</v>
      </c>
      <c r="AA9" s="372">
        <v>6.7490229966583493E-2</v>
      </c>
      <c r="AB9" s="371">
        <v>112726.37758</v>
      </c>
      <c r="AC9" s="372">
        <v>3.8031000139564744E-2</v>
      </c>
      <c r="AD9" s="371">
        <v>406176.38361000002</v>
      </c>
      <c r="AE9" s="372">
        <v>4.4673074638545987E-2</v>
      </c>
      <c r="AF9" s="371">
        <v>3574987.5515299998</v>
      </c>
      <c r="AG9" s="372">
        <v>2.6855221173880849E-2</v>
      </c>
    </row>
    <row r="10" spans="1:35" ht="18">
      <c r="A10" s="370" t="s">
        <v>440</v>
      </c>
      <c r="B10" s="373">
        <v>1964.9167600000001</v>
      </c>
      <c r="C10" s="374">
        <v>3.9880690181947898E-3</v>
      </c>
      <c r="D10" s="373">
        <v>1533.0621699999999</v>
      </c>
      <c r="E10" s="374">
        <v>5.6353014184670428E-3</v>
      </c>
      <c r="F10" s="373">
        <v>2905.7278199999996</v>
      </c>
      <c r="G10" s="374">
        <v>8.358949804428261E-3</v>
      </c>
      <c r="H10" s="373">
        <v>518.02725999999996</v>
      </c>
      <c r="I10" s="374">
        <v>1.4083120494194853E-3</v>
      </c>
      <c r="J10" s="373">
        <v>6921.7340099999992</v>
      </c>
      <c r="K10" s="374">
        <v>4.6762176321394787E-3</v>
      </c>
      <c r="L10" s="373">
        <v>269730.17060000001</v>
      </c>
      <c r="M10" s="374">
        <v>5.8777805269575002E-3</v>
      </c>
      <c r="N10" s="373">
        <v>24826.16721</v>
      </c>
      <c r="O10" s="374">
        <v>1.3553248004682921E-3</v>
      </c>
      <c r="P10" s="373">
        <v>71227.439639999997</v>
      </c>
      <c r="Q10" s="374">
        <v>3.2920647967051055E-3</v>
      </c>
      <c r="R10" s="373">
        <v>18876.735399999998</v>
      </c>
      <c r="S10" s="374">
        <v>5.1428288398748349E-4</v>
      </c>
      <c r="T10" s="373">
        <v>384660.51285</v>
      </c>
      <c r="U10" s="372">
        <v>3.1388464833392014E-3</v>
      </c>
      <c r="V10" s="373">
        <v>2205.1380099999997</v>
      </c>
      <c r="W10" s="374">
        <v>6.0616709632902333E-4</v>
      </c>
      <c r="X10" s="373">
        <v>2.1632600000000002</v>
      </c>
      <c r="Y10" s="374">
        <v>2.1576544580362444E-6</v>
      </c>
      <c r="Z10" s="373">
        <v>0</v>
      </c>
      <c r="AA10" s="374">
        <v>0</v>
      </c>
      <c r="AB10" s="373">
        <v>0</v>
      </c>
      <c r="AC10" s="374">
        <v>0</v>
      </c>
      <c r="AD10" s="373">
        <v>2207.3012699999995</v>
      </c>
      <c r="AE10" s="374">
        <v>2.4276875358451942E-4</v>
      </c>
      <c r="AF10" s="373">
        <v>393789.54813000001</v>
      </c>
      <c r="AG10" s="372">
        <v>2.9581376881907726E-3</v>
      </c>
    </row>
    <row r="11" spans="1:35" ht="27">
      <c r="A11" s="370" t="s">
        <v>441</v>
      </c>
      <c r="B11" s="373">
        <v>488990.42539999995</v>
      </c>
      <c r="C11" s="374">
        <v>0.99247337364643906</v>
      </c>
      <c r="D11" s="373">
        <v>256671.3309</v>
      </c>
      <c r="E11" s="374">
        <v>0.94348444792724473</v>
      </c>
      <c r="F11" s="373">
        <v>324100.09493000002</v>
      </c>
      <c r="G11" s="374">
        <v>0.932343492905094</v>
      </c>
      <c r="H11" s="373">
        <v>344283.48003999999</v>
      </c>
      <c r="I11" s="374">
        <v>0.93597115595114599</v>
      </c>
      <c r="J11" s="373">
        <v>1414045.3312700002</v>
      </c>
      <c r="K11" s="374">
        <v>0.95530739857616753</v>
      </c>
      <c r="L11" s="373">
        <v>45700909.713269994</v>
      </c>
      <c r="M11" s="374">
        <v>0.99588383672234704</v>
      </c>
      <c r="N11" s="373">
        <v>17968878.400540002</v>
      </c>
      <c r="O11" s="374">
        <v>0.98096763494935313</v>
      </c>
      <c r="P11" s="373">
        <v>20254479.2148</v>
      </c>
      <c r="Q11" s="374">
        <v>0.9361428451682352</v>
      </c>
      <c r="R11" s="373">
        <v>35680857.854040004</v>
      </c>
      <c r="S11" s="374">
        <v>0.97209894038792033</v>
      </c>
      <c r="T11" s="373">
        <v>119605125.18265</v>
      </c>
      <c r="U11" s="374">
        <v>0.97598301366406015</v>
      </c>
      <c r="V11" s="373">
        <v>3495626.7793999999</v>
      </c>
      <c r="W11" s="374">
        <v>0.96090762805311847</v>
      </c>
      <c r="X11" s="373">
        <v>961797.25052999996</v>
      </c>
      <c r="Y11" s="374">
        <v>0.95930499585489348</v>
      </c>
      <c r="Z11" s="373">
        <v>1389629.7185199999</v>
      </c>
      <c r="AA11" s="374">
        <v>0.93408259692277551</v>
      </c>
      <c r="AB11" s="373">
        <v>2858521.8432</v>
      </c>
      <c r="AC11" s="374">
        <v>0.96439224741819352</v>
      </c>
      <c r="AD11" s="373">
        <v>8705575.5916499998</v>
      </c>
      <c r="AE11" s="374">
        <v>0.95747769656322745</v>
      </c>
      <c r="AF11" s="373">
        <v>129724746.10556999</v>
      </c>
      <c r="AG11" s="374">
        <v>0.97448919700423908</v>
      </c>
    </row>
    <row r="12" spans="1:35" ht="18.75">
      <c r="A12" s="370" t="s">
        <v>442</v>
      </c>
      <c r="B12" s="375">
        <v>351144.01705000002</v>
      </c>
      <c r="C12" s="376">
        <v>0.71269511453582801</v>
      </c>
      <c r="D12" s="375">
        <v>169374.51566999999</v>
      </c>
      <c r="E12" s="376">
        <v>0.62259474343908661</v>
      </c>
      <c r="F12" s="375">
        <v>210742.85569999999</v>
      </c>
      <c r="G12" s="376">
        <v>0.60624706151526886</v>
      </c>
      <c r="H12" s="375">
        <v>216486.08609</v>
      </c>
      <c r="I12" s="376">
        <v>0.5885403860256524</v>
      </c>
      <c r="J12" s="375">
        <v>947747.47450999997</v>
      </c>
      <c r="K12" s="376">
        <v>0.64028369837911814</v>
      </c>
      <c r="L12" s="375">
        <v>35985996.207249999</v>
      </c>
      <c r="M12" s="376">
        <v>0.78418290130329416</v>
      </c>
      <c r="N12" s="375">
        <v>13229375.263489999</v>
      </c>
      <c r="O12" s="376">
        <v>0.72222587714173958</v>
      </c>
      <c r="P12" s="375">
        <v>15105616.33302</v>
      </c>
      <c r="Q12" s="376">
        <v>0.69816727954576252</v>
      </c>
      <c r="R12" s="375">
        <v>26250550.555830002</v>
      </c>
      <c r="S12" s="376">
        <v>0.71517709816028319</v>
      </c>
      <c r="T12" s="375">
        <v>90571538.359589994</v>
      </c>
      <c r="U12" s="376">
        <v>0.73906768481193397</v>
      </c>
      <c r="V12" s="375">
        <v>3356103.6884899996</v>
      </c>
      <c r="W12" s="376">
        <v>0.92255433383559904</v>
      </c>
      <c r="X12" s="375">
        <v>892746.95036999998</v>
      </c>
      <c r="Y12" s="376">
        <v>0.89043362210926669</v>
      </c>
      <c r="Z12" s="375">
        <v>1325951.4975099999</v>
      </c>
      <c r="AA12" s="376">
        <v>0.89127931108646496</v>
      </c>
      <c r="AB12" s="375">
        <v>2692502.1961300001</v>
      </c>
      <c r="AC12" s="376">
        <v>0.90838145955792726</v>
      </c>
      <c r="AD12" s="375">
        <v>8267304.3324999996</v>
      </c>
      <c r="AE12" s="376">
        <v>0.90927468560054003</v>
      </c>
      <c r="AF12" s="375">
        <v>99786590.166599989</v>
      </c>
      <c r="AG12" s="376">
        <v>0.74959448403241757</v>
      </c>
    </row>
    <row r="13" spans="1:35" ht="19.5">
      <c r="A13" s="377" t="s">
        <v>443</v>
      </c>
      <c r="B13" s="375">
        <v>142580.6667</v>
      </c>
      <c r="C13" s="376">
        <v>0.28938708806159685</v>
      </c>
      <c r="D13" s="375">
        <v>79787.685469999997</v>
      </c>
      <c r="E13" s="376">
        <v>0.29328729512991197</v>
      </c>
      <c r="F13" s="375">
        <v>107841.40298</v>
      </c>
      <c r="G13" s="376">
        <v>0.31022894441260512</v>
      </c>
      <c r="H13" s="375">
        <v>76121.870620000002</v>
      </c>
      <c r="I13" s="376">
        <v>0.20694537893333473</v>
      </c>
      <c r="J13" s="375">
        <v>406331.62576999998</v>
      </c>
      <c r="K13" s="376">
        <v>0.2745114316985397</v>
      </c>
      <c r="L13" s="375">
        <v>5710289.32974</v>
      </c>
      <c r="M13" s="376">
        <v>0.12443482815058496</v>
      </c>
      <c r="N13" s="375">
        <v>3381187.0581799997</v>
      </c>
      <c r="O13" s="376">
        <v>0.18458776323426607</v>
      </c>
      <c r="P13" s="375">
        <v>3641668.78798</v>
      </c>
      <c r="Q13" s="376">
        <v>0.16831448215409567</v>
      </c>
      <c r="R13" s="375">
        <v>3579286.2864299999</v>
      </c>
      <c r="S13" s="376">
        <v>9.7515043517645034E-2</v>
      </c>
      <c r="T13" s="375">
        <v>16312431.462329999</v>
      </c>
      <c r="U13" s="376">
        <v>0.13311014887096767</v>
      </c>
      <c r="V13" s="375">
        <v>0</v>
      </c>
      <c r="W13" s="376">
        <v>0</v>
      </c>
      <c r="X13" s="375">
        <v>0</v>
      </c>
      <c r="Y13" s="376">
        <v>0</v>
      </c>
      <c r="Z13" s="375">
        <v>0</v>
      </c>
      <c r="AA13" s="376">
        <v>0</v>
      </c>
      <c r="AB13" s="375">
        <v>0</v>
      </c>
      <c r="AC13" s="376">
        <v>0</v>
      </c>
      <c r="AD13" s="375">
        <v>0</v>
      </c>
      <c r="AE13" s="376">
        <v>0</v>
      </c>
      <c r="AF13" s="375">
        <v>16718763.088099999</v>
      </c>
      <c r="AG13" s="376">
        <v>0.12559094934260304</v>
      </c>
      <c r="AH13" s="135"/>
      <c r="AI13" s="77"/>
    </row>
    <row r="14" spans="1:35" ht="19.5">
      <c r="A14" s="377" t="s">
        <v>444</v>
      </c>
      <c r="B14" s="375">
        <v>153072.52603000001</v>
      </c>
      <c r="C14" s="376">
        <v>0.31068176068540354</v>
      </c>
      <c r="D14" s="375">
        <v>74374.25645999999</v>
      </c>
      <c r="E14" s="376">
        <v>0.27338836032101005</v>
      </c>
      <c r="F14" s="375">
        <v>99972.960470000005</v>
      </c>
      <c r="G14" s="376">
        <v>0.28759368052883244</v>
      </c>
      <c r="H14" s="375">
        <v>109551.03723</v>
      </c>
      <c r="I14" s="376">
        <v>0.29782611393348613</v>
      </c>
      <c r="J14" s="375">
        <v>436970.78019000002</v>
      </c>
      <c r="K14" s="376">
        <v>0.29521077581168464</v>
      </c>
      <c r="L14" s="375">
        <v>28100932.991659999</v>
      </c>
      <c r="M14" s="376">
        <v>0.61235684669721069</v>
      </c>
      <c r="N14" s="375">
        <v>8762632.0711900014</v>
      </c>
      <c r="O14" s="376">
        <v>0.47837479152556811</v>
      </c>
      <c r="P14" s="375">
        <v>10745825.598709999</v>
      </c>
      <c r="Q14" s="376">
        <v>0.49666188120538973</v>
      </c>
      <c r="R14" s="375">
        <v>21193630.812830001</v>
      </c>
      <c r="S14" s="376">
        <v>0.57740500916213555</v>
      </c>
      <c r="T14" s="375">
        <v>68803021.47439</v>
      </c>
      <c r="U14" s="376">
        <v>0.56143564203642593</v>
      </c>
      <c r="V14" s="375">
        <v>2793139.0756300003</v>
      </c>
      <c r="W14" s="376">
        <v>0.76780183164942573</v>
      </c>
      <c r="X14" s="375">
        <v>674744.72457000008</v>
      </c>
      <c r="Y14" s="376">
        <v>0.67299629402147609</v>
      </c>
      <c r="Z14" s="375">
        <v>1226161.9046500002</v>
      </c>
      <c r="AA14" s="376">
        <v>0.82420264972676938</v>
      </c>
      <c r="AB14" s="375">
        <v>2228471.4327699998</v>
      </c>
      <c r="AC14" s="376">
        <v>0.75182933391561846</v>
      </c>
      <c r="AD14" s="375">
        <v>6922517.1376200002</v>
      </c>
      <c r="AE14" s="376">
        <v>0.76136904373161673</v>
      </c>
      <c r="AF14" s="375">
        <v>76162509.392200008</v>
      </c>
      <c r="AG14" s="376">
        <v>0.57213095301826933</v>
      </c>
      <c r="AH14" s="135"/>
      <c r="AI14" s="77"/>
    </row>
    <row r="15" spans="1:35" ht="19.5">
      <c r="A15" s="377" t="s">
        <v>445</v>
      </c>
      <c r="B15" s="375">
        <v>0</v>
      </c>
      <c r="C15" s="376">
        <v>0</v>
      </c>
      <c r="D15" s="375">
        <v>0</v>
      </c>
      <c r="E15" s="376">
        <v>0</v>
      </c>
      <c r="F15" s="375">
        <v>1268.0828000000001</v>
      </c>
      <c r="G15" s="376">
        <v>3.6479123750340946E-3</v>
      </c>
      <c r="H15" s="375">
        <v>0</v>
      </c>
      <c r="I15" s="376">
        <v>0</v>
      </c>
      <c r="J15" s="375">
        <v>1268.0828000000001</v>
      </c>
      <c r="K15" s="376">
        <v>8.5669734488580862E-4</v>
      </c>
      <c r="L15" s="375">
        <v>0</v>
      </c>
      <c r="M15" s="376">
        <v>0</v>
      </c>
      <c r="N15" s="375">
        <v>0</v>
      </c>
      <c r="O15" s="376">
        <v>0</v>
      </c>
      <c r="P15" s="375">
        <v>0</v>
      </c>
      <c r="Q15" s="376">
        <v>0</v>
      </c>
      <c r="R15" s="375">
        <v>0</v>
      </c>
      <c r="S15" s="376">
        <v>0</v>
      </c>
      <c r="T15" s="375">
        <v>0</v>
      </c>
      <c r="U15" s="376">
        <v>0</v>
      </c>
      <c r="V15" s="375">
        <v>0</v>
      </c>
      <c r="W15" s="376">
        <v>0</v>
      </c>
      <c r="X15" s="375">
        <v>0</v>
      </c>
      <c r="Y15" s="376">
        <v>0</v>
      </c>
      <c r="Z15" s="375">
        <v>1263.5189800000001</v>
      </c>
      <c r="AA15" s="376">
        <v>8.493133633876226E-4</v>
      </c>
      <c r="AB15" s="375">
        <v>0</v>
      </c>
      <c r="AC15" s="376">
        <v>0</v>
      </c>
      <c r="AD15" s="375">
        <v>1263.5189800000001</v>
      </c>
      <c r="AE15" s="376">
        <v>1.3896740425695645E-4</v>
      </c>
      <c r="AF15" s="375">
        <v>2531.60178</v>
      </c>
      <c r="AG15" s="376">
        <v>1.9017332157420781E-5</v>
      </c>
      <c r="AI15" s="77"/>
    </row>
    <row r="16" spans="1:35" ht="19.5">
      <c r="A16" s="377" t="s">
        <v>446</v>
      </c>
      <c r="B16" s="375">
        <v>8288.6272800000006</v>
      </c>
      <c r="C16" s="376">
        <v>1.6822909922521171E-2</v>
      </c>
      <c r="D16" s="375">
        <v>4337.8757100000003</v>
      </c>
      <c r="E16" s="376">
        <v>1.5945365830595592E-2</v>
      </c>
      <c r="F16" s="375">
        <v>1660.4094499999999</v>
      </c>
      <c r="G16" s="376">
        <v>4.7765241987972346E-3</v>
      </c>
      <c r="H16" s="375">
        <v>7002.1987499999996</v>
      </c>
      <c r="I16" s="376">
        <v>1.903621997046074E-2</v>
      </c>
      <c r="J16" s="375">
        <v>21289.11119</v>
      </c>
      <c r="K16" s="376">
        <v>1.4382597911943726E-2</v>
      </c>
      <c r="L16" s="375">
        <v>420945.32454</v>
      </c>
      <c r="M16" s="376">
        <v>9.1729606146440362E-3</v>
      </c>
      <c r="N16" s="375">
        <v>413142.31962999998</v>
      </c>
      <c r="O16" s="376">
        <v>2.2554509811405443E-2</v>
      </c>
      <c r="P16" s="375">
        <v>400718.26007999998</v>
      </c>
      <c r="Q16" s="376">
        <v>1.8520818438424621E-2</v>
      </c>
      <c r="R16" s="375">
        <v>468942.99141000002</v>
      </c>
      <c r="S16" s="376">
        <v>1.2776009672098944E-2</v>
      </c>
      <c r="T16" s="375">
        <v>1703748.8956599999</v>
      </c>
      <c r="U16" s="376">
        <v>1.3902664949965476E-2</v>
      </c>
      <c r="V16" s="375">
        <v>88988.590620000003</v>
      </c>
      <c r="W16" s="376">
        <v>2.4461940857179079E-2</v>
      </c>
      <c r="X16" s="375">
        <v>67123.954299999998</v>
      </c>
      <c r="Y16" s="376">
        <v>6.695001952442893E-2</v>
      </c>
      <c r="Z16" s="375">
        <v>73056.25275</v>
      </c>
      <c r="AA16" s="376">
        <v>4.9107019935386131E-2</v>
      </c>
      <c r="AB16" s="375">
        <v>173006.37950000001</v>
      </c>
      <c r="AC16" s="376">
        <v>5.8367932902311674E-2</v>
      </c>
      <c r="AD16" s="375">
        <v>402175.17717000004</v>
      </c>
      <c r="AE16" s="376">
        <v>4.4233004262347116E-2</v>
      </c>
      <c r="AF16" s="375">
        <v>2127213.18402</v>
      </c>
      <c r="AG16" s="376">
        <v>1.5979574674715624E-2</v>
      </c>
      <c r="AI16" s="77"/>
    </row>
    <row r="17" spans="1:35" ht="19.5">
      <c r="A17" s="378" t="s">
        <v>447</v>
      </c>
      <c r="B17" s="375">
        <v>0</v>
      </c>
      <c r="C17" s="376">
        <v>0</v>
      </c>
      <c r="D17" s="375">
        <v>382.17228</v>
      </c>
      <c r="E17" s="376">
        <v>1.4048066893352304E-3</v>
      </c>
      <c r="F17" s="375">
        <v>0</v>
      </c>
      <c r="G17" s="376">
        <v>0</v>
      </c>
      <c r="H17" s="375">
        <v>0</v>
      </c>
      <c r="I17" s="376">
        <v>0</v>
      </c>
      <c r="J17" s="375">
        <v>382.17228</v>
      </c>
      <c r="K17" s="376">
        <v>2.5818974720338123E-4</v>
      </c>
      <c r="L17" s="375">
        <v>6624.2405199999994</v>
      </c>
      <c r="M17" s="376">
        <v>1.4435104477829896E-4</v>
      </c>
      <c r="N17" s="375">
        <v>25255.477260000003</v>
      </c>
      <c r="O17" s="376">
        <v>1.3787619485763139E-3</v>
      </c>
      <c r="P17" s="375">
        <v>19598.400020000001</v>
      </c>
      <c r="Q17" s="376">
        <v>9.0581948619354623E-4</v>
      </c>
      <c r="R17" s="375">
        <v>23249.50921</v>
      </c>
      <c r="S17" s="376">
        <v>6.3341591617649949E-4</v>
      </c>
      <c r="T17" s="375">
        <v>74727.627010000011</v>
      </c>
      <c r="U17" s="376">
        <v>6.0978068039983378E-4</v>
      </c>
      <c r="V17" s="375">
        <v>0</v>
      </c>
      <c r="W17" s="376">
        <v>0</v>
      </c>
      <c r="X17" s="375">
        <v>0</v>
      </c>
      <c r="Y17" s="376">
        <v>0</v>
      </c>
      <c r="Z17" s="375">
        <v>0</v>
      </c>
      <c r="AA17" s="376">
        <v>0</v>
      </c>
      <c r="AB17" s="375">
        <v>0</v>
      </c>
      <c r="AC17" s="376">
        <v>0</v>
      </c>
      <c r="AD17" s="375">
        <v>0</v>
      </c>
      <c r="AE17" s="376">
        <v>0</v>
      </c>
      <c r="AF17" s="375">
        <v>75109.79929000001</v>
      </c>
      <c r="AG17" s="376">
        <v>5.6422301985233124E-4</v>
      </c>
      <c r="AH17" s="135"/>
      <c r="AI17" s="77"/>
    </row>
    <row r="18" spans="1:35" ht="19.5">
      <c r="A18" s="378" t="s">
        <v>448</v>
      </c>
      <c r="B18" s="375">
        <v>0</v>
      </c>
      <c r="C18" s="376">
        <v>0</v>
      </c>
      <c r="D18" s="375">
        <v>3492.5239900000001</v>
      </c>
      <c r="E18" s="376">
        <v>1.2837982555447949E-2</v>
      </c>
      <c r="F18" s="375">
        <v>0</v>
      </c>
      <c r="G18" s="376">
        <v>0</v>
      </c>
      <c r="H18" s="375">
        <v>9810.9534100000001</v>
      </c>
      <c r="I18" s="376">
        <v>2.6672117416361812E-2</v>
      </c>
      <c r="J18" s="375">
        <v>13303.4774</v>
      </c>
      <c r="K18" s="376">
        <v>8.9876258603368495E-3</v>
      </c>
      <c r="L18" s="375">
        <v>116183.87836</v>
      </c>
      <c r="M18" s="376">
        <v>2.5318018234731609E-3</v>
      </c>
      <c r="N18" s="375">
        <v>127126.83606999999</v>
      </c>
      <c r="O18" s="376">
        <v>6.9401834070196783E-3</v>
      </c>
      <c r="P18" s="375">
        <v>297805.28623000003</v>
      </c>
      <c r="Q18" s="376">
        <v>1.3764278261658861E-2</v>
      </c>
      <c r="R18" s="375">
        <v>230459.33622</v>
      </c>
      <c r="S18" s="376">
        <v>6.2786964780500512E-3</v>
      </c>
      <c r="T18" s="375">
        <v>771575.33688000008</v>
      </c>
      <c r="U18" s="376">
        <v>6.2960882437690232E-3</v>
      </c>
      <c r="V18" s="375">
        <v>25469.82113</v>
      </c>
      <c r="W18" s="376">
        <v>7.0013611158930159E-3</v>
      </c>
      <c r="X18" s="375">
        <v>20375.856909999999</v>
      </c>
      <c r="Y18" s="376">
        <v>2.0323058022692655E-2</v>
      </c>
      <c r="Z18" s="375">
        <v>25469.82113</v>
      </c>
      <c r="AA18" s="376">
        <v>1.7120328060921914E-2</v>
      </c>
      <c r="AB18" s="375">
        <v>23024.7183</v>
      </c>
      <c r="AC18" s="376">
        <v>7.7679517756108389E-3</v>
      </c>
      <c r="AD18" s="375">
        <v>94340.217470000003</v>
      </c>
      <c r="AE18" s="376">
        <v>1.0375954256613284E-2</v>
      </c>
      <c r="AF18" s="375">
        <v>879219.03175000008</v>
      </c>
      <c r="AG18" s="376">
        <v>6.6046723848944512E-3</v>
      </c>
    </row>
    <row r="19" spans="1:35" ht="19.5">
      <c r="A19" s="379" t="s">
        <v>449</v>
      </c>
      <c r="B19" s="375">
        <v>0</v>
      </c>
      <c r="C19" s="376">
        <v>0</v>
      </c>
      <c r="D19" s="375">
        <v>0</v>
      </c>
      <c r="E19" s="376">
        <v>0</v>
      </c>
      <c r="F19" s="375">
        <v>0</v>
      </c>
      <c r="G19" s="376">
        <v>0</v>
      </c>
      <c r="H19" s="375">
        <v>0</v>
      </c>
      <c r="I19" s="376">
        <v>0</v>
      </c>
      <c r="J19" s="375">
        <v>0</v>
      </c>
      <c r="K19" s="376">
        <v>0</v>
      </c>
      <c r="L19" s="375">
        <v>449991</v>
      </c>
      <c r="M19" s="376">
        <v>9.8059046610269422E-3</v>
      </c>
      <c r="N19" s="375">
        <v>0</v>
      </c>
      <c r="O19" s="376">
        <v>0</v>
      </c>
      <c r="P19" s="375">
        <v>0</v>
      </c>
      <c r="Q19" s="376">
        <v>0</v>
      </c>
      <c r="R19" s="375">
        <v>429981.08</v>
      </c>
      <c r="S19" s="376">
        <v>1.1714520821352027E-2</v>
      </c>
      <c r="T19" s="375">
        <v>879972.08000000007</v>
      </c>
      <c r="U19" s="376">
        <v>7.1806103732352019E-3</v>
      </c>
      <c r="V19" s="375">
        <v>29999.4</v>
      </c>
      <c r="W19" s="376">
        <v>8.2464902909241966E-3</v>
      </c>
      <c r="X19" s="375">
        <v>0</v>
      </c>
      <c r="Y19" s="376">
        <v>0</v>
      </c>
      <c r="Z19" s="375">
        <v>0</v>
      </c>
      <c r="AA19" s="376">
        <v>0</v>
      </c>
      <c r="AB19" s="375">
        <v>149999.44</v>
      </c>
      <c r="AC19" s="376">
        <v>5.0605979239651828E-2</v>
      </c>
      <c r="AD19" s="375">
        <v>179998.84</v>
      </c>
      <c r="AE19" s="376">
        <v>1.9797068314765819E-2</v>
      </c>
      <c r="AF19" s="375">
        <v>1059970.9200000002</v>
      </c>
      <c r="AG19" s="376">
        <v>7.9624762559800718E-3</v>
      </c>
    </row>
    <row r="20" spans="1:35" ht="17.25" customHeight="1">
      <c r="A20" s="370" t="s">
        <v>450</v>
      </c>
      <c r="B20" s="375">
        <v>47202.197039999999</v>
      </c>
      <c r="C20" s="376">
        <v>9.5803355866306422E-2</v>
      </c>
      <c r="D20" s="375">
        <v>7000.0017600000001</v>
      </c>
      <c r="E20" s="376">
        <v>2.5730932912785782E-2</v>
      </c>
      <c r="F20" s="375">
        <v>0</v>
      </c>
      <c r="G20" s="376">
        <v>0</v>
      </c>
      <c r="H20" s="375">
        <v>14000.02608</v>
      </c>
      <c r="I20" s="376">
        <v>3.8060555772009071E-2</v>
      </c>
      <c r="J20" s="375">
        <v>68202.224879999994</v>
      </c>
      <c r="K20" s="376">
        <v>4.607638000452402E-2</v>
      </c>
      <c r="L20" s="375">
        <v>1181029.4424300001</v>
      </c>
      <c r="M20" s="376">
        <v>2.573620831157598E-2</v>
      </c>
      <c r="N20" s="375">
        <v>520031.50116000004</v>
      </c>
      <c r="O20" s="376">
        <v>2.838986721490399E-2</v>
      </c>
      <c r="P20" s="375">
        <v>0</v>
      </c>
      <c r="Q20" s="376">
        <v>0</v>
      </c>
      <c r="R20" s="375">
        <v>325000.53973000002</v>
      </c>
      <c r="S20" s="376">
        <v>8.8544025928250884E-3</v>
      </c>
      <c r="T20" s="375">
        <v>2026061.4833200001</v>
      </c>
      <c r="U20" s="376">
        <v>1.6532749657170821E-2</v>
      </c>
      <c r="V20" s="375">
        <v>418506.80111</v>
      </c>
      <c r="W20" s="376">
        <v>0.11504270992217708</v>
      </c>
      <c r="X20" s="375">
        <v>130502.41459</v>
      </c>
      <c r="Y20" s="376">
        <v>0.13016425054066905</v>
      </c>
      <c r="Z20" s="375">
        <v>0</v>
      </c>
      <c r="AA20" s="376">
        <v>0</v>
      </c>
      <c r="AB20" s="375">
        <v>118000.22556000001</v>
      </c>
      <c r="AC20" s="376">
        <v>3.981026172473439E-2</v>
      </c>
      <c r="AD20" s="375">
        <v>667009.44126000011</v>
      </c>
      <c r="AE20" s="376">
        <v>7.3360647630940273E-2</v>
      </c>
      <c r="AF20" s="375">
        <v>2761273.1494600005</v>
      </c>
      <c r="AG20" s="376">
        <v>2.0742618003945393E-2</v>
      </c>
    </row>
    <row r="21" spans="1:35" ht="19.5">
      <c r="A21" s="377" t="s">
        <v>451</v>
      </c>
      <c r="B21" s="375">
        <v>137846.40834999998</v>
      </c>
      <c r="C21" s="376">
        <v>0.27977825911061116</v>
      </c>
      <c r="D21" s="375">
        <v>87296.815230000007</v>
      </c>
      <c r="E21" s="376">
        <v>0.32088970448815807</v>
      </c>
      <c r="F21" s="375">
        <v>113357.23923000001</v>
      </c>
      <c r="G21" s="376">
        <v>0.32609643138982514</v>
      </c>
      <c r="H21" s="375">
        <v>127797.39395</v>
      </c>
      <c r="I21" s="376">
        <v>0.34743076992549354</v>
      </c>
      <c r="J21" s="375">
        <v>466297.85676</v>
      </c>
      <c r="K21" s="376">
        <v>0.31502370019704951</v>
      </c>
      <c r="L21" s="375">
        <v>9714913.5060200002</v>
      </c>
      <c r="M21" s="376">
        <v>0.21170093541905308</v>
      </c>
      <c r="N21" s="375">
        <v>4739503.13705</v>
      </c>
      <c r="O21" s="376">
        <v>0.25874175780761349</v>
      </c>
      <c r="P21" s="375">
        <v>5148862.8817799995</v>
      </c>
      <c r="Q21" s="376">
        <v>0.23797556562247274</v>
      </c>
      <c r="R21" s="375">
        <v>9430307.2982099988</v>
      </c>
      <c r="S21" s="376">
        <v>0.25692184222763709</v>
      </c>
      <c r="T21" s="375">
        <v>29033586.823059998</v>
      </c>
      <c r="U21" s="376">
        <v>0.23691532885212618</v>
      </c>
      <c r="V21" s="375">
        <v>139523.09091</v>
      </c>
      <c r="W21" s="376">
        <v>3.8353294217519318E-2</v>
      </c>
      <c r="X21" s="375">
        <v>69050.300159999999</v>
      </c>
      <c r="Y21" s="376">
        <v>6.8871373745626865E-2</v>
      </c>
      <c r="Z21" s="375">
        <v>63678.221010000001</v>
      </c>
      <c r="AA21" s="376">
        <v>4.2803285836310483E-2</v>
      </c>
      <c r="AB21" s="375">
        <v>166019.64707000001</v>
      </c>
      <c r="AC21" s="376">
        <v>5.6010787860266295E-2</v>
      </c>
      <c r="AD21" s="375">
        <v>438271.25915</v>
      </c>
      <c r="AE21" s="376">
        <v>4.8203010962687219E-2</v>
      </c>
      <c r="AF21" s="375">
        <v>29938155.938969996</v>
      </c>
      <c r="AG21" s="376">
        <v>0.22489471297182134</v>
      </c>
    </row>
    <row r="22" spans="1:35" ht="19.5">
      <c r="A22" s="377" t="s">
        <v>452</v>
      </c>
      <c r="B22" s="375">
        <v>61392.544700000006</v>
      </c>
      <c r="C22" s="376">
        <v>0.12460461962073588</v>
      </c>
      <c r="D22" s="375">
        <v>44951.967170000004</v>
      </c>
      <c r="E22" s="376">
        <v>0.16523653724753051</v>
      </c>
      <c r="F22" s="375">
        <v>51850.109840000005</v>
      </c>
      <c r="G22" s="376">
        <v>0.14915797086137678</v>
      </c>
      <c r="H22" s="375">
        <v>41762.321859999996</v>
      </c>
      <c r="I22" s="376">
        <v>0.11353530138003311</v>
      </c>
      <c r="J22" s="375">
        <v>199956.94357000003</v>
      </c>
      <c r="K22" s="376">
        <v>0.13508785281836522</v>
      </c>
      <c r="L22" s="375">
        <v>3964904.6106100003</v>
      </c>
      <c r="M22" s="376">
        <v>8.6400564903982111E-2</v>
      </c>
      <c r="N22" s="375">
        <v>2337032.69576</v>
      </c>
      <c r="O22" s="376">
        <v>0.12758467085458727</v>
      </c>
      <c r="P22" s="375">
        <v>3101519.8186900001</v>
      </c>
      <c r="Q22" s="376">
        <v>0.14334930839853716</v>
      </c>
      <c r="R22" s="375">
        <v>2232857.47248</v>
      </c>
      <c r="S22" s="376">
        <v>6.0832572801757745E-2</v>
      </c>
      <c r="T22" s="375">
        <v>11636314.597539999</v>
      </c>
      <c r="U22" s="376">
        <v>9.4952832259546163E-2</v>
      </c>
      <c r="V22" s="375">
        <v>0</v>
      </c>
      <c r="W22" s="376">
        <v>0</v>
      </c>
      <c r="X22" s="375">
        <v>0</v>
      </c>
      <c r="Y22" s="376">
        <v>0</v>
      </c>
      <c r="Z22" s="375">
        <v>0</v>
      </c>
      <c r="AA22" s="376">
        <v>0</v>
      </c>
      <c r="AB22" s="375">
        <v>0</v>
      </c>
      <c r="AC22" s="376">
        <v>0</v>
      </c>
      <c r="AD22" s="375">
        <v>0</v>
      </c>
      <c r="AE22" s="376">
        <v>0</v>
      </c>
      <c r="AF22" s="375">
        <v>11836271.541109998</v>
      </c>
      <c r="AG22" s="376">
        <v>8.8913789356995787E-2</v>
      </c>
    </row>
    <row r="23" spans="1:35" ht="19.5">
      <c r="A23" s="377" t="s">
        <v>453</v>
      </c>
      <c r="B23" s="375">
        <v>10759.91325</v>
      </c>
      <c r="C23" s="376">
        <v>2.1838724949747292E-2</v>
      </c>
      <c r="D23" s="375">
        <v>2830.23704</v>
      </c>
      <c r="E23" s="376">
        <v>1.0403517299047281E-2</v>
      </c>
      <c r="F23" s="375">
        <v>7216.4466400000001</v>
      </c>
      <c r="G23" s="376">
        <v>2.0759657809276497E-2</v>
      </c>
      <c r="H23" s="375">
        <v>8774.2253099999998</v>
      </c>
      <c r="I23" s="376">
        <v>2.3853662118851465E-2</v>
      </c>
      <c r="J23" s="375">
        <v>29580.822240000001</v>
      </c>
      <c r="K23" s="376">
        <v>1.9984351079083383E-2</v>
      </c>
      <c r="L23" s="375">
        <v>2292288.1772600003</v>
      </c>
      <c r="M23" s="376">
        <v>4.9952019755530194E-2</v>
      </c>
      <c r="N23" s="375">
        <v>140947.76785</v>
      </c>
      <c r="O23" s="376">
        <v>7.6947038873082822E-3</v>
      </c>
      <c r="P23" s="375">
        <v>563120.48301999993</v>
      </c>
      <c r="Q23" s="376">
        <v>2.6026895362565316E-2</v>
      </c>
      <c r="R23" s="375">
        <v>735776.28327000001</v>
      </c>
      <c r="S23" s="376">
        <v>2.0045688034048898E-2</v>
      </c>
      <c r="T23" s="375">
        <v>3732132.7113999999</v>
      </c>
      <c r="U23" s="376">
        <v>3.045436494049818E-2</v>
      </c>
      <c r="V23" s="375">
        <v>102633.53479999999</v>
      </c>
      <c r="W23" s="376">
        <v>2.8212779197298303E-2</v>
      </c>
      <c r="X23" s="375">
        <v>22105.763579999999</v>
      </c>
      <c r="Y23" s="376">
        <v>2.2048482076441226E-2</v>
      </c>
      <c r="Z23" s="375">
        <v>35648.491099999999</v>
      </c>
      <c r="AA23" s="376">
        <v>2.3962235910247053E-2</v>
      </c>
      <c r="AB23" s="375">
        <v>91846.826450000008</v>
      </c>
      <c r="AC23" s="376">
        <v>3.0986772967663109E-2</v>
      </c>
      <c r="AD23" s="375">
        <v>252234.61592999997</v>
      </c>
      <c r="AE23" s="376">
        <v>2.7741878352743429E-2</v>
      </c>
      <c r="AF23" s="375">
        <v>4013948.1495699999</v>
      </c>
      <c r="AG23" s="376">
        <v>3.0152682711037271E-2</v>
      </c>
    </row>
    <row r="24" spans="1:35" ht="19.5">
      <c r="A24" s="377" t="s">
        <v>445</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454</v>
      </c>
      <c r="B25" s="375">
        <v>0</v>
      </c>
      <c r="C25" s="376">
        <v>0</v>
      </c>
      <c r="D25" s="375">
        <v>2565.42058</v>
      </c>
      <c r="E25" s="376">
        <v>9.430092605728144E-3</v>
      </c>
      <c r="F25" s="375">
        <v>0</v>
      </c>
      <c r="G25" s="376">
        <v>0</v>
      </c>
      <c r="H25" s="375">
        <v>0</v>
      </c>
      <c r="I25" s="376">
        <v>0</v>
      </c>
      <c r="J25" s="375">
        <v>2565.42058</v>
      </c>
      <c r="K25" s="376">
        <v>1.7331589068169768E-3</v>
      </c>
      <c r="L25" s="375">
        <v>0</v>
      </c>
      <c r="M25" s="376">
        <v>0</v>
      </c>
      <c r="N25" s="375">
        <v>236011.04928000001</v>
      </c>
      <c r="O25" s="376">
        <v>1.2884454759689353E-2</v>
      </c>
      <c r="P25" s="375">
        <v>0</v>
      </c>
      <c r="Q25" s="376">
        <v>0</v>
      </c>
      <c r="R25" s="375">
        <v>0</v>
      </c>
      <c r="S25" s="376">
        <v>0</v>
      </c>
      <c r="T25" s="375">
        <v>236011.04928000001</v>
      </c>
      <c r="U25" s="376">
        <v>1.925860407591673E-3</v>
      </c>
      <c r="V25" s="375">
        <v>0</v>
      </c>
      <c r="W25" s="376">
        <v>0</v>
      </c>
      <c r="X25" s="375">
        <v>29462.752860000001</v>
      </c>
      <c r="Y25" s="376">
        <v>2.9386407576712511E-2</v>
      </c>
      <c r="Z25" s="375">
        <v>28029.729910000002</v>
      </c>
      <c r="AA25" s="376">
        <v>1.8841049926063433E-2</v>
      </c>
      <c r="AB25" s="375">
        <v>0</v>
      </c>
      <c r="AC25" s="376">
        <v>0</v>
      </c>
      <c r="AD25" s="375">
        <v>57492.482770000002</v>
      </c>
      <c r="AE25" s="376">
        <v>6.3232774665835994E-3</v>
      </c>
      <c r="AF25" s="375">
        <v>296068.95263000001</v>
      </c>
      <c r="AG25" s="376">
        <v>2.2240629067911259E-3</v>
      </c>
    </row>
    <row r="26" spans="1:35" ht="19.5">
      <c r="A26" s="378" t="s">
        <v>447</v>
      </c>
      <c r="B26" s="375">
        <v>248.35354000000001</v>
      </c>
      <c r="C26" s="376">
        <v>5.0406769314390726E-4</v>
      </c>
      <c r="D26" s="375">
        <v>1842.4631899999999</v>
      </c>
      <c r="E26" s="376">
        <v>6.7726121166242804E-3</v>
      </c>
      <c r="F26" s="375">
        <v>4795.4462699999995</v>
      </c>
      <c r="G26" s="376">
        <v>1.3795130564143041E-2</v>
      </c>
      <c r="H26" s="375">
        <v>0</v>
      </c>
      <c r="I26" s="376">
        <v>0</v>
      </c>
      <c r="J26" s="375">
        <v>6886.262999999999</v>
      </c>
      <c r="K26" s="376">
        <v>4.6522539602976897E-3</v>
      </c>
      <c r="L26" s="375">
        <v>26556.948579999997</v>
      </c>
      <c r="M26" s="376">
        <v>5.7871136503457807E-4</v>
      </c>
      <c r="N26" s="375">
        <v>331206.12622000003</v>
      </c>
      <c r="O26" s="376">
        <v>1.8081400690485298E-2</v>
      </c>
      <c r="P26" s="375">
        <v>275537.46191000001</v>
      </c>
      <c r="Q26" s="376">
        <v>1.2735080512679017E-2</v>
      </c>
      <c r="R26" s="375">
        <v>215198.56769</v>
      </c>
      <c r="S26" s="376">
        <v>5.8629279733183578E-3</v>
      </c>
      <c r="T26" s="375">
        <v>848499.10440000007</v>
      </c>
      <c r="U26" s="376">
        <v>6.9237895260670307E-3</v>
      </c>
      <c r="V26" s="375">
        <v>0</v>
      </c>
      <c r="W26" s="376">
        <v>0</v>
      </c>
      <c r="X26" s="375">
        <v>0</v>
      </c>
      <c r="Y26" s="376">
        <v>0</v>
      </c>
      <c r="Z26" s="375">
        <v>0</v>
      </c>
      <c r="AA26" s="376">
        <v>0</v>
      </c>
      <c r="AB26" s="375">
        <v>0</v>
      </c>
      <c r="AC26" s="376">
        <v>0</v>
      </c>
      <c r="AD26" s="375">
        <v>0</v>
      </c>
      <c r="AE26" s="376">
        <v>0</v>
      </c>
      <c r="AF26" s="375">
        <v>855385.3674000001</v>
      </c>
      <c r="AG26" s="376">
        <v>6.4256344670618809E-3</v>
      </c>
    </row>
    <row r="27" spans="1:35" ht="39">
      <c r="A27" s="378" t="s">
        <v>455</v>
      </c>
      <c r="B27" s="375">
        <v>65445.596859999998</v>
      </c>
      <c r="C27" s="376">
        <v>0.1328308468469841</v>
      </c>
      <c r="D27" s="375">
        <v>35106.727250000004</v>
      </c>
      <c r="E27" s="376">
        <v>0.12904694521922785</v>
      </c>
      <c r="F27" s="375">
        <v>49495.23648</v>
      </c>
      <c r="G27" s="376">
        <v>0.14238367215502878</v>
      </c>
      <c r="H27" s="375">
        <v>77260.846780000007</v>
      </c>
      <c r="I27" s="376">
        <v>0.21004180642660897</v>
      </c>
      <c r="J27" s="375">
        <v>227308.40737000003</v>
      </c>
      <c r="K27" s="376">
        <v>0.15356608343248623</v>
      </c>
      <c r="L27" s="375">
        <v>3431163.76957</v>
      </c>
      <c r="M27" s="376">
        <v>7.476963939450619E-2</v>
      </c>
      <c r="N27" s="375">
        <v>1694305.4979400001</v>
      </c>
      <c r="O27" s="376">
        <v>9.249652761554332E-2</v>
      </c>
      <c r="P27" s="375">
        <v>1208685.1181600001</v>
      </c>
      <c r="Q27" s="376">
        <v>5.5864281348691293E-2</v>
      </c>
      <c r="R27" s="375">
        <v>6246474.9747700002</v>
      </c>
      <c r="S27" s="376">
        <v>0.17018065341851216</v>
      </c>
      <c r="T27" s="375">
        <v>12580629.360440001</v>
      </c>
      <c r="U27" s="376">
        <v>0.10265848171842316</v>
      </c>
      <c r="V27" s="375">
        <v>36889.556109999998</v>
      </c>
      <c r="W27" s="376">
        <v>1.0140515020221017E-2</v>
      </c>
      <c r="X27" s="375">
        <v>17481.783719999999</v>
      </c>
      <c r="Y27" s="376">
        <v>1.7436484092473135E-2</v>
      </c>
      <c r="Z27" s="375">
        <v>0</v>
      </c>
      <c r="AA27" s="376">
        <v>0</v>
      </c>
      <c r="AB27" s="375">
        <v>74172.820619999999</v>
      </c>
      <c r="AC27" s="376">
        <v>2.5024014892603193E-2</v>
      </c>
      <c r="AD27" s="375">
        <v>128544.16045</v>
      </c>
      <c r="AE27" s="376">
        <v>1.4137855143360193E-2</v>
      </c>
      <c r="AF27" s="375">
        <v>12936481.92826</v>
      </c>
      <c r="AG27" s="376">
        <v>9.7178543529935296E-2</v>
      </c>
    </row>
    <row r="28" spans="1:35" ht="19.5" customHeight="1">
      <c r="A28" s="379" t="s">
        <v>449</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450</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456</v>
      </c>
      <c r="B30" s="375">
        <v>0</v>
      </c>
      <c r="C30" s="376">
        <v>0</v>
      </c>
      <c r="D30" s="375">
        <v>0</v>
      </c>
      <c r="E30" s="376">
        <v>0</v>
      </c>
      <c r="F30" s="375">
        <v>0</v>
      </c>
      <c r="G30" s="376">
        <v>0</v>
      </c>
      <c r="H30" s="375">
        <v>0</v>
      </c>
      <c r="I30" s="376">
        <v>0</v>
      </c>
      <c r="J30" s="375">
        <v>0</v>
      </c>
      <c r="K30" s="376">
        <v>0</v>
      </c>
      <c r="L30" s="375">
        <v>6.4019999999999994E-2</v>
      </c>
      <c r="M30" s="376">
        <v>1.3950812714008607E-9</v>
      </c>
      <c r="N30" s="375">
        <v>0</v>
      </c>
      <c r="O30" s="376">
        <v>0</v>
      </c>
      <c r="P30" s="375">
        <v>0</v>
      </c>
      <c r="Q30" s="376">
        <v>0</v>
      </c>
      <c r="R30" s="375">
        <v>0</v>
      </c>
      <c r="S30" s="376">
        <v>0</v>
      </c>
      <c r="T30" s="375">
        <v>6.4019999999999994E-2</v>
      </c>
      <c r="U30" s="376">
        <v>5.2240597916983641E-10</v>
      </c>
      <c r="V30" s="375">
        <v>0</v>
      </c>
      <c r="W30" s="376">
        <v>0</v>
      </c>
      <c r="X30" s="375">
        <v>0</v>
      </c>
      <c r="Y30" s="376">
        <v>0</v>
      </c>
      <c r="Z30" s="375">
        <v>0</v>
      </c>
      <c r="AA30" s="376">
        <v>0</v>
      </c>
      <c r="AB30" s="375">
        <v>0</v>
      </c>
      <c r="AC30" s="376">
        <v>0</v>
      </c>
      <c r="AD30" s="375">
        <v>0</v>
      </c>
      <c r="AE30" s="376">
        <v>0</v>
      </c>
      <c r="AF30" s="375">
        <v>6.4019999999999994E-2</v>
      </c>
      <c r="AG30" s="376">
        <v>4.8091671223192071E-10</v>
      </c>
    </row>
    <row r="31" spans="1:35" ht="18">
      <c r="A31" s="370" t="s">
        <v>457</v>
      </c>
      <c r="B31" s="373">
        <v>495788.51951999997</v>
      </c>
      <c r="C31" s="374">
        <v>1.0062710413617597</v>
      </c>
      <c r="D31" s="373">
        <v>272390.98567999998</v>
      </c>
      <c r="E31" s="374">
        <v>1.001267488049842</v>
      </c>
      <c r="F31" s="373">
        <v>347737.66542999999</v>
      </c>
      <c r="G31" s="374">
        <v>1.0003420383807451</v>
      </c>
      <c r="H31" s="373">
        <v>368508.65636000002</v>
      </c>
      <c r="I31" s="374">
        <v>1.0018298671524979</v>
      </c>
      <c r="J31" s="373">
        <v>1484425.82699</v>
      </c>
      <c r="K31" s="374">
        <v>1.0028553850444575</v>
      </c>
      <c r="L31" s="373">
        <v>46216720.489309996</v>
      </c>
      <c r="M31" s="374">
        <v>1.0071240421775196</v>
      </c>
      <c r="N31" s="373">
        <v>18326203.555470001</v>
      </c>
      <c r="O31" s="374">
        <v>1.0004749410998059</v>
      </c>
      <c r="P31" s="373">
        <v>21643601.625419997</v>
      </c>
      <c r="Q31" s="374">
        <v>1.0003467672722677</v>
      </c>
      <c r="R31" s="373">
        <v>36908612.495530002</v>
      </c>
      <c r="S31" s="374">
        <v>1.0055482198567893</v>
      </c>
      <c r="T31" s="373">
        <v>123095138.16573</v>
      </c>
      <c r="U31" s="374">
        <v>1.0044616711108165</v>
      </c>
      <c r="V31" s="373">
        <v>3648479.8927099998</v>
      </c>
      <c r="W31" s="374">
        <v>1.0029251922326836</v>
      </c>
      <c r="X31" s="373">
        <v>1004196.5878400001</v>
      </c>
      <c r="Y31" s="374">
        <v>1.0015944659901079</v>
      </c>
      <c r="Z31" s="373">
        <v>1490034.5752000001</v>
      </c>
      <c r="AA31" s="374">
        <v>1.0015728268893589</v>
      </c>
      <c r="AB31" s="373">
        <v>2971248.2207800001</v>
      </c>
      <c r="AC31" s="374">
        <v>1.0024232475577584</v>
      </c>
      <c r="AD31" s="373">
        <v>9113959.2765299994</v>
      </c>
      <c r="AE31" s="374">
        <v>1.0023935399553578</v>
      </c>
      <c r="AF31" s="373">
        <v>133693523.26924999</v>
      </c>
      <c r="AG31" s="374">
        <v>1.0043025563472274</v>
      </c>
    </row>
    <row r="32" spans="1:35" ht="18">
      <c r="A32" s="370" t="s">
        <v>593</v>
      </c>
      <c r="B32" s="373">
        <v>3089.7344600000001</v>
      </c>
      <c r="C32" s="374">
        <v>6.2710413617596749E-3</v>
      </c>
      <c r="D32" s="373">
        <v>344.81527</v>
      </c>
      <c r="E32" s="374">
        <v>1.2674880498421642E-3</v>
      </c>
      <c r="F32" s="373">
        <v>118.89896</v>
      </c>
      <c r="G32" s="374">
        <v>3.4203838074507736E-4</v>
      </c>
      <c r="H32" s="373">
        <v>673.09021999999993</v>
      </c>
      <c r="I32" s="374">
        <v>1.8298671524977512E-3</v>
      </c>
      <c r="J32" s="373">
        <v>4226.5389100000002</v>
      </c>
      <c r="K32" s="374">
        <v>2.8553850444573174E-3</v>
      </c>
      <c r="L32" s="373">
        <v>326920.86801999999</v>
      </c>
      <c r="M32" s="374">
        <v>7.1240421775197538E-3</v>
      </c>
      <c r="N32" s="373">
        <v>8699.7354099999993</v>
      </c>
      <c r="O32" s="374">
        <v>4.749410998060053E-4</v>
      </c>
      <c r="P32" s="373">
        <v>7502.6910099999996</v>
      </c>
      <c r="Q32" s="374">
        <v>3.4676727226772556E-4</v>
      </c>
      <c r="R32" s="373">
        <v>203647.21719999998</v>
      </c>
      <c r="S32" s="374">
        <v>5.5482198567895092E-3</v>
      </c>
      <c r="T32" s="373">
        <v>546770.51164000004</v>
      </c>
      <c r="U32" s="374">
        <v>4.4616711108167234E-3</v>
      </c>
      <c r="V32" s="373">
        <v>10641.376970000001</v>
      </c>
      <c r="W32" s="374">
        <v>2.9251922326836324E-3</v>
      </c>
      <c r="X32" s="373">
        <v>1598.6083799999999</v>
      </c>
      <c r="Y32" s="374">
        <v>1.5944659901080307E-3</v>
      </c>
      <c r="Z32" s="373">
        <v>2339.8862100000001</v>
      </c>
      <c r="AA32" s="374">
        <v>1.5728268893589687E-3</v>
      </c>
      <c r="AB32" s="373">
        <v>7182.6646200000005</v>
      </c>
      <c r="AC32" s="374">
        <v>2.4232475577582271E-3</v>
      </c>
      <c r="AD32" s="373">
        <v>21762.536180000003</v>
      </c>
      <c r="AE32" s="374">
        <v>2.3935399553576169E-3</v>
      </c>
      <c r="AF32" s="373">
        <v>572759.5867300001</v>
      </c>
      <c r="AG32" s="374">
        <v>4.3025563472275097E-3</v>
      </c>
    </row>
    <row r="33" spans="1:33" ht="22.5" customHeight="1">
      <c r="A33" s="721" t="s">
        <v>459</v>
      </c>
      <c r="B33" s="722">
        <v>492698.78506000002</v>
      </c>
      <c r="C33" s="723">
        <v>1</v>
      </c>
      <c r="D33" s="722">
        <v>272046.17041000002</v>
      </c>
      <c r="E33" s="723">
        <v>1</v>
      </c>
      <c r="F33" s="724">
        <v>347618.76647000003</v>
      </c>
      <c r="G33" s="723">
        <v>1</v>
      </c>
      <c r="H33" s="722">
        <v>367835.56614000001</v>
      </c>
      <c r="I33" s="723">
        <v>1</v>
      </c>
      <c r="J33" s="722">
        <v>1480199.2880800001</v>
      </c>
      <c r="K33" s="723">
        <v>1</v>
      </c>
      <c r="L33" s="722">
        <v>45889799.621289998</v>
      </c>
      <c r="M33" s="723">
        <v>1</v>
      </c>
      <c r="N33" s="722">
        <v>18317503.82006</v>
      </c>
      <c r="O33" s="723">
        <v>1</v>
      </c>
      <c r="P33" s="724">
        <v>21636098.934409998</v>
      </c>
      <c r="Q33" s="723">
        <v>1</v>
      </c>
      <c r="R33" s="722">
        <v>36704965.278329998</v>
      </c>
      <c r="S33" s="723">
        <v>1</v>
      </c>
      <c r="T33" s="722">
        <v>122548367.65408999</v>
      </c>
      <c r="U33" s="723">
        <v>1</v>
      </c>
      <c r="V33" s="722">
        <v>3637838.5157399997</v>
      </c>
      <c r="W33" s="723">
        <v>1</v>
      </c>
      <c r="X33" s="722">
        <v>1002597.9794600001</v>
      </c>
      <c r="Y33" s="723">
        <v>1</v>
      </c>
      <c r="Z33" s="724">
        <v>1487694.6889899999</v>
      </c>
      <c r="AA33" s="723">
        <v>1</v>
      </c>
      <c r="AB33" s="722">
        <v>2964065.5561599997</v>
      </c>
      <c r="AC33" s="723">
        <v>1</v>
      </c>
      <c r="AD33" s="722">
        <v>9092196.7403499987</v>
      </c>
      <c r="AE33" s="723">
        <v>1</v>
      </c>
      <c r="AF33" s="722">
        <v>133120763.68251999</v>
      </c>
      <c r="AG33" s="723">
        <v>1</v>
      </c>
    </row>
    <row r="34" spans="1:33" ht="19.5">
      <c r="A34" s="379" t="s">
        <v>460</v>
      </c>
      <c r="B34" s="375">
        <v>2275.3726699999997</v>
      </c>
      <c r="C34" s="376">
        <v>4.6181820191070876E-3</v>
      </c>
      <c r="D34" s="375">
        <v>280.42842999999999</v>
      </c>
      <c r="E34" s="376">
        <v>1.030811900705557E-3</v>
      </c>
      <c r="F34" s="375">
        <v>14.413</v>
      </c>
      <c r="G34" s="376">
        <v>4.1462088328432815E-5</v>
      </c>
      <c r="H34" s="375">
        <v>494.06205</v>
      </c>
      <c r="I34" s="376">
        <v>1.3431600842316526E-3</v>
      </c>
      <c r="J34" s="375">
        <v>3064.2761499999997</v>
      </c>
      <c r="K34" s="376">
        <v>2.0701781001224114E-3</v>
      </c>
      <c r="L34" s="375">
        <v>275392.89223</v>
      </c>
      <c r="M34" s="376">
        <v>6.0011787914243785E-3</v>
      </c>
      <c r="N34" s="375">
        <v>14851.944109999999</v>
      </c>
      <c r="O34" s="376">
        <v>8.1080611506329956E-4</v>
      </c>
      <c r="P34" s="375">
        <v>686.92100000000005</v>
      </c>
      <c r="Q34" s="376">
        <v>3.1748837999049935E-5</v>
      </c>
      <c r="R34" s="375">
        <v>34153.230000000003</v>
      </c>
      <c r="S34" s="376">
        <v>9.3047983402298696E-4</v>
      </c>
      <c r="T34" s="375">
        <v>325084.98733999993</v>
      </c>
      <c r="U34" s="372">
        <v>2.6527076089466819E-3</v>
      </c>
      <c r="V34" s="375">
        <v>8413.239599999999</v>
      </c>
      <c r="W34" s="376">
        <v>2.312702876611498E-3</v>
      </c>
      <c r="X34" s="375">
        <v>225.70295999999999</v>
      </c>
      <c r="Y34" s="376">
        <v>2.2511810777991369E-4</v>
      </c>
      <c r="Z34" s="375">
        <v>1976.4821999999999</v>
      </c>
      <c r="AA34" s="376">
        <v>1.328553643854062E-3</v>
      </c>
      <c r="AB34" s="375">
        <v>3945.7485000000001</v>
      </c>
      <c r="AC34" s="376">
        <v>1.3311947476329735E-3</v>
      </c>
      <c r="AD34" s="375">
        <v>14561.17326</v>
      </c>
      <c r="AE34" s="376">
        <v>1.6015022195218663E-3</v>
      </c>
      <c r="AF34" s="375">
        <v>342710.43674999994</v>
      </c>
      <c r="AG34" s="376">
        <v>2.5744326224519777E-3</v>
      </c>
    </row>
    <row r="35" spans="1:33" ht="28.5">
      <c r="A35" s="379" t="s">
        <v>461</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0</v>
      </c>
      <c r="S35" s="376">
        <v>0</v>
      </c>
      <c r="T35" s="375">
        <v>0</v>
      </c>
      <c r="U35" s="372">
        <v>0</v>
      </c>
      <c r="V35" s="375">
        <v>0</v>
      </c>
      <c r="W35" s="376">
        <v>0</v>
      </c>
      <c r="X35" s="375">
        <v>0</v>
      </c>
      <c r="Y35" s="376">
        <v>0</v>
      </c>
      <c r="Z35" s="375">
        <v>0</v>
      </c>
      <c r="AA35" s="376">
        <v>0</v>
      </c>
      <c r="AB35" s="375">
        <v>0</v>
      </c>
      <c r="AC35" s="376">
        <v>0</v>
      </c>
      <c r="AD35" s="375">
        <v>0</v>
      </c>
      <c r="AE35" s="376">
        <v>0</v>
      </c>
      <c r="AF35" s="375">
        <v>0</v>
      </c>
      <c r="AG35" s="372">
        <v>0</v>
      </c>
    </row>
    <row r="36" spans="1:33" ht="12.75" customHeight="1">
      <c r="A36" s="23" t="s">
        <v>594</v>
      </c>
    </row>
    <row r="37" spans="1:33" ht="12.75" customHeight="1">
      <c r="A37" s="23"/>
    </row>
    <row r="38" spans="1:33" ht="12.75" customHeight="1">
      <c r="A38" s="627"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842</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684</v>
      </c>
      <c r="J1" s="140" t="str">
        <f>Naslovnica!A20</f>
        <v>Siječanj 2022.</v>
      </c>
    </row>
    <row r="2" spans="1:17" ht="12.75" customHeight="1">
      <c r="A2" s="540" t="s">
        <v>971</v>
      </c>
      <c r="I2" s="531"/>
      <c r="J2" s="542" t="str">
        <f>Naslovnica!A24</f>
        <v>January 2022</v>
      </c>
    </row>
    <row r="3" spans="1:17" ht="12.75" customHeight="1"/>
    <row r="4" spans="1:17" ht="33.75">
      <c r="A4" s="922" t="s">
        <v>578</v>
      </c>
      <c r="B4" s="923" t="s">
        <v>33</v>
      </c>
      <c r="C4" s="923" t="s">
        <v>34</v>
      </c>
      <c r="D4" s="923" t="s">
        <v>35</v>
      </c>
      <c r="E4" s="923" t="s">
        <v>227</v>
      </c>
      <c r="F4" s="923" t="s">
        <v>228</v>
      </c>
      <c r="G4" s="923" t="s">
        <v>36</v>
      </c>
      <c r="H4" s="923" t="s">
        <v>37</v>
      </c>
      <c r="I4" s="923" t="s">
        <v>38</v>
      </c>
      <c r="J4" s="923" t="s">
        <v>437</v>
      </c>
    </row>
    <row r="5" spans="1:17" ht="21.75">
      <c r="A5" s="725" t="s">
        <v>579</v>
      </c>
      <c r="B5" s="726">
        <v>52576</v>
      </c>
      <c r="C5" s="726">
        <v>103941</v>
      </c>
      <c r="D5" s="726">
        <v>33717</v>
      </c>
      <c r="E5" s="726">
        <v>3399</v>
      </c>
      <c r="F5" s="726">
        <v>1917</v>
      </c>
      <c r="G5" s="726">
        <v>24889</v>
      </c>
      <c r="H5" s="726">
        <v>40350</v>
      </c>
      <c r="I5" s="726">
        <v>90473</v>
      </c>
      <c r="J5" s="726">
        <v>351262</v>
      </c>
      <c r="K5" s="53"/>
    </row>
    <row r="6" spans="1:17" ht="22.5">
      <c r="A6" s="763" t="s">
        <v>580</v>
      </c>
      <c r="B6" s="380">
        <v>0.14967744874196467</v>
      </c>
      <c r="C6" s="380">
        <v>0.29590732843290762</v>
      </c>
      <c r="D6" s="380">
        <v>9.5988179763253634E-2</v>
      </c>
      <c r="E6" s="380">
        <v>9.6765377410593795E-3</v>
      </c>
      <c r="F6" s="380">
        <v>5.4574647983556433E-3</v>
      </c>
      <c r="G6" s="380">
        <v>7.0855942288092652E-2</v>
      </c>
      <c r="H6" s="380">
        <v>0.1148715204035734</v>
      </c>
      <c r="I6" s="380">
        <v>0.25756557783079298</v>
      </c>
      <c r="J6" s="380">
        <v>1</v>
      </c>
      <c r="K6" s="53"/>
    </row>
    <row r="7" spans="1:17" ht="21.75">
      <c r="A7" s="860" t="s">
        <v>958</v>
      </c>
      <c r="B7" s="861">
        <v>407</v>
      </c>
      <c r="C7" s="861">
        <v>513</v>
      </c>
      <c r="D7" s="861">
        <v>317</v>
      </c>
      <c r="E7" s="861">
        <v>86</v>
      </c>
      <c r="F7" s="861">
        <v>37</v>
      </c>
      <c r="G7" s="861">
        <v>507</v>
      </c>
      <c r="H7" s="861">
        <v>444</v>
      </c>
      <c r="I7" s="861">
        <v>457</v>
      </c>
      <c r="J7" s="861">
        <v>2768</v>
      </c>
      <c r="K7" s="53"/>
    </row>
    <row r="8" spans="1:17" ht="22.5">
      <c r="A8" s="79" t="s">
        <v>581</v>
      </c>
      <c r="B8" s="223">
        <v>164</v>
      </c>
      <c r="C8" s="223">
        <v>50</v>
      </c>
      <c r="D8" s="223">
        <v>28</v>
      </c>
      <c r="E8" s="223">
        <v>0</v>
      </c>
      <c r="F8" s="223">
        <v>1</v>
      </c>
      <c r="G8" s="223">
        <v>6</v>
      </c>
      <c r="H8" s="223">
        <v>80</v>
      </c>
      <c r="I8" s="223">
        <v>93</v>
      </c>
      <c r="J8" s="223">
        <v>422</v>
      </c>
      <c r="K8" s="53"/>
    </row>
    <row r="9" spans="1:17" ht="22.5">
      <c r="A9" s="763" t="s">
        <v>668</v>
      </c>
      <c r="B9" s="224">
        <v>21</v>
      </c>
      <c r="C9" s="224">
        <v>9</v>
      </c>
      <c r="D9" s="224">
        <v>7</v>
      </c>
      <c r="E9" s="224">
        <v>0</v>
      </c>
      <c r="F9" s="224">
        <v>0</v>
      </c>
      <c r="G9" s="224">
        <v>1</v>
      </c>
      <c r="H9" s="224">
        <v>6</v>
      </c>
      <c r="I9" s="224">
        <v>20</v>
      </c>
      <c r="J9" s="224">
        <v>64</v>
      </c>
    </row>
    <row r="10" spans="1:17" ht="22.5">
      <c r="A10" s="763" t="s">
        <v>844</v>
      </c>
      <c r="B10" s="224">
        <v>30</v>
      </c>
      <c r="C10" s="224">
        <v>117</v>
      </c>
      <c r="D10" s="224">
        <v>6</v>
      </c>
      <c r="E10" s="224">
        <v>3</v>
      </c>
      <c r="F10" s="224">
        <v>2</v>
      </c>
      <c r="G10" s="224">
        <v>15</v>
      </c>
      <c r="H10" s="224">
        <v>29</v>
      </c>
      <c r="I10" s="224">
        <v>3</v>
      </c>
      <c r="J10" s="224">
        <v>205</v>
      </c>
    </row>
    <row r="11" spans="1:17" ht="32.25">
      <c r="A11" s="860" t="s">
        <v>959</v>
      </c>
      <c r="B11" s="861">
        <v>215</v>
      </c>
      <c r="C11" s="861">
        <v>176</v>
      </c>
      <c r="D11" s="861">
        <v>41</v>
      </c>
      <c r="E11" s="861">
        <v>3</v>
      </c>
      <c r="F11" s="861">
        <v>3</v>
      </c>
      <c r="G11" s="861">
        <v>22</v>
      </c>
      <c r="H11" s="861">
        <v>115</v>
      </c>
      <c r="I11" s="861">
        <v>116</v>
      </c>
      <c r="J11" s="861">
        <v>691</v>
      </c>
      <c r="M11" s="267"/>
      <c r="N11" s="267"/>
      <c r="O11" s="267"/>
      <c r="P11" s="267"/>
      <c r="Q11" s="267"/>
    </row>
    <row r="12" spans="1:17" ht="21.75">
      <c r="A12" s="725" t="s">
        <v>582</v>
      </c>
      <c r="B12" s="726">
        <v>52768</v>
      </c>
      <c r="C12" s="726">
        <v>104278</v>
      </c>
      <c r="D12" s="726">
        <v>33993</v>
      </c>
      <c r="E12" s="726">
        <v>3482</v>
      </c>
      <c r="F12" s="726">
        <v>1951</v>
      </c>
      <c r="G12" s="726">
        <v>25374</v>
      </c>
      <c r="H12" s="726">
        <v>40679</v>
      </c>
      <c r="I12" s="726">
        <v>90814</v>
      </c>
      <c r="J12" s="726">
        <v>353339</v>
      </c>
      <c r="M12" s="267"/>
      <c r="N12" s="267"/>
      <c r="O12" s="267"/>
      <c r="P12" s="267"/>
      <c r="Q12" s="267"/>
    </row>
    <row r="13" spans="1:17" s="267" customFormat="1" ht="22.5">
      <c r="A13" s="921" t="s">
        <v>671</v>
      </c>
      <c r="B13" s="224">
        <v>192</v>
      </c>
      <c r="C13" s="224">
        <v>337</v>
      </c>
      <c r="D13" s="224">
        <v>276</v>
      </c>
      <c r="E13" s="224">
        <v>83</v>
      </c>
      <c r="F13" s="224">
        <v>34</v>
      </c>
      <c r="G13" s="224">
        <v>485</v>
      </c>
      <c r="H13" s="224">
        <v>329</v>
      </c>
      <c r="I13" s="224">
        <v>341</v>
      </c>
      <c r="J13" s="224">
        <v>2077</v>
      </c>
    </row>
    <row r="14" spans="1:17" s="267" customFormat="1" ht="22.5">
      <c r="A14" s="1030" t="s">
        <v>1452</v>
      </c>
      <c r="B14" s="1031">
        <v>3.6518563603165077E-3</v>
      </c>
      <c r="C14" s="1031">
        <v>3.2422239539739994E-3</v>
      </c>
      <c r="D14" s="1031">
        <v>8.1857816531720751E-3</v>
      </c>
      <c r="E14" s="1031">
        <v>2.4418946749043879E-2</v>
      </c>
      <c r="F14" s="1031">
        <v>1.7736045905059949E-2</v>
      </c>
      <c r="G14" s="1031">
        <v>1.9486520149463615E-2</v>
      </c>
      <c r="H14" s="1031">
        <v>8.1536555142502909E-3</v>
      </c>
      <c r="I14" s="1031">
        <v>3.7690802780940835E-3</v>
      </c>
      <c r="J14" s="1031">
        <v>5.9129652510092612E-3</v>
      </c>
    </row>
    <row r="15" spans="1:17" ht="21.75" customHeight="1">
      <c r="A15" s="763" t="s">
        <v>583</v>
      </c>
      <c r="B15" s="380">
        <v>0.14934100113488746</v>
      </c>
      <c r="C15" s="380">
        <v>0.29512168201076022</v>
      </c>
      <c r="D15" s="380">
        <v>9.6205060862231448E-2</v>
      </c>
      <c r="E15" s="380">
        <v>9.8545589363189454E-3</v>
      </c>
      <c r="F15" s="380">
        <v>5.5216095590919769E-3</v>
      </c>
      <c r="G15" s="380">
        <v>7.1812055844387407E-2</v>
      </c>
      <c r="H15" s="380">
        <v>0.11512739890020632</v>
      </c>
      <c r="I15" s="380">
        <v>0.25701663275211623</v>
      </c>
      <c r="J15" s="380">
        <v>1</v>
      </c>
      <c r="M15" s="267"/>
      <c r="N15" s="267"/>
      <c r="O15" s="267"/>
      <c r="P15" s="267"/>
      <c r="Q15" s="267"/>
    </row>
    <row r="16" spans="1:17" ht="12.75" customHeight="1">
      <c r="A16" s="22" t="s">
        <v>982</v>
      </c>
      <c r="M16" s="267"/>
      <c r="N16" s="267"/>
      <c r="O16" s="267"/>
      <c r="P16" s="267"/>
      <c r="Q16" s="267"/>
    </row>
    <row r="17" spans="1:10" ht="12.75" customHeight="1">
      <c r="A17" s="29" t="s">
        <v>584</v>
      </c>
    </row>
    <row r="18" spans="1:10" ht="12.75" customHeight="1"/>
    <row r="19" spans="1:10" ht="12.75" customHeight="1"/>
    <row r="20" spans="1:10">
      <c r="A20" s="139" t="s">
        <v>686</v>
      </c>
      <c r="B20" s="267"/>
      <c r="C20" s="267"/>
      <c r="D20" s="267"/>
      <c r="E20" s="267"/>
      <c r="F20" s="267"/>
      <c r="G20" s="772"/>
      <c r="H20" s="772" t="s">
        <v>43</v>
      </c>
      <c r="I20" s="292"/>
      <c r="J20" s="727" t="s">
        <v>1569</v>
      </c>
    </row>
    <row r="21" spans="1:10">
      <c r="A21" s="540" t="s">
        <v>685</v>
      </c>
      <c r="B21" s="267"/>
      <c r="C21" s="267"/>
      <c r="D21" s="267"/>
      <c r="E21" s="267"/>
      <c r="F21" s="267"/>
      <c r="G21" s="554"/>
      <c r="H21" s="554" t="s">
        <v>44</v>
      </c>
      <c r="I21" s="728"/>
      <c r="J21" s="542" t="s">
        <v>1570</v>
      </c>
    </row>
    <row r="22" spans="1:10">
      <c r="A22" s="267"/>
      <c r="B22" s="267"/>
      <c r="C22" s="267"/>
      <c r="D22" s="267"/>
      <c r="E22" s="267"/>
      <c r="F22" s="267"/>
      <c r="G22" s="267"/>
      <c r="H22" s="267"/>
      <c r="I22" s="267"/>
      <c r="J22" s="267"/>
    </row>
    <row r="23" spans="1:10" ht="24" customHeight="1">
      <c r="A23" s="736"/>
      <c r="B23" s="737"/>
      <c r="C23" s="737" t="s">
        <v>1538</v>
      </c>
      <c r="D23" s="737"/>
      <c r="E23" s="1090" t="s">
        <v>656</v>
      </c>
      <c r="F23" s="1094"/>
      <c r="G23" s="1094"/>
      <c r="H23" s="1095"/>
      <c r="I23" s="1096"/>
      <c r="J23" s="1096"/>
    </row>
    <row r="24" spans="1:10" ht="24">
      <c r="A24" s="736"/>
      <c r="B24" s="738"/>
      <c r="C24" s="739" t="s">
        <v>1539</v>
      </c>
      <c r="D24" s="738"/>
      <c r="E24" s="1097" t="s">
        <v>562</v>
      </c>
      <c r="F24" s="1097"/>
      <c r="G24" s="740" t="s">
        <v>563</v>
      </c>
      <c r="H24" s="1098"/>
      <c r="I24" s="1098"/>
      <c r="J24" s="314"/>
    </row>
    <row r="25" spans="1:10" ht="21.75">
      <c r="A25" s="760" t="s">
        <v>564</v>
      </c>
      <c r="B25" s="760" t="s">
        <v>565</v>
      </c>
      <c r="C25" s="760" t="s">
        <v>566</v>
      </c>
      <c r="D25" s="760" t="s">
        <v>567</v>
      </c>
      <c r="E25" s="760" t="s">
        <v>565</v>
      </c>
      <c r="F25" s="760" t="s">
        <v>566</v>
      </c>
      <c r="G25" s="760" t="s">
        <v>567</v>
      </c>
      <c r="H25" s="315"/>
      <c r="I25" s="315"/>
      <c r="J25" s="315"/>
    </row>
    <row r="26" spans="1:10">
      <c r="A26" s="78" t="s">
        <v>6</v>
      </c>
      <c r="B26" s="381">
        <v>983</v>
      </c>
      <c r="C26" s="381">
        <v>979</v>
      </c>
      <c r="D26" s="381">
        <v>1962</v>
      </c>
      <c r="E26" s="381">
        <v>30</v>
      </c>
      <c r="F26" s="381">
        <v>49</v>
      </c>
      <c r="G26" s="382">
        <v>4.1954328199681257E-2</v>
      </c>
      <c r="H26" s="316"/>
      <c r="I26" s="316"/>
      <c r="J26" s="317"/>
    </row>
    <row r="27" spans="1:10">
      <c r="A27" s="78" t="s">
        <v>7</v>
      </c>
      <c r="B27" s="381">
        <v>5985</v>
      </c>
      <c r="C27" s="381">
        <v>3484</v>
      </c>
      <c r="D27" s="381">
        <v>9469</v>
      </c>
      <c r="E27" s="381">
        <v>217</v>
      </c>
      <c r="F27" s="381">
        <v>147</v>
      </c>
      <c r="G27" s="382">
        <v>3.9978034047226885E-2</v>
      </c>
      <c r="H27" s="316"/>
      <c r="I27" s="316"/>
      <c r="J27" s="317"/>
    </row>
    <row r="28" spans="1:10">
      <c r="A28" s="78" t="s">
        <v>8</v>
      </c>
      <c r="B28" s="381">
        <v>11085</v>
      </c>
      <c r="C28" s="381">
        <v>7304</v>
      </c>
      <c r="D28" s="381">
        <v>18389</v>
      </c>
      <c r="E28" s="381">
        <v>359</v>
      </c>
      <c r="F28" s="381">
        <v>364</v>
      </c>
      <c r="G28" s="382">
        <v>4.0926072681988002E-2</v>
      </c>
      <c r="H28" s="316"/>
      <c r="I28" s="316"/>
      <c r="J28" s="317"/>
    </row>
    <row r="29" spans="1:10">
      <c r="A29" s="78" t="s">
        <v>9</v>
      </c>
      <c r="B29" s="381">
        <v>18723</v>
      </c>
      <c r="C29" s="381">
        <v>13325</v>
      </c>
      <c r="D29" s="381">
        <v>32048</v>
      </c>
      <c r="E29" s="381">
        <v>290</v>
      </c>
      <c r="F29" s="381">
        <v>268</v>
      </c>
      <c r="G29" s="382">
        <v>1.7719911082883399E-2</v>
      </c>
      <c r="H29" s="316"/>
      <c r="I29" s="316"/>
      <c r="J29" s="317"/>
    </row>
    <row r="30" spans="1:10">
      <c r="A30" s="78" t="s">
        <v>10</v>
      </c>
      <c r="B30" s="381">
        <v>25062</v>
      </c>
      <c r="C30" s="381">
        <v>19645</v>
      </c>
      <c r="D30" s="381">
        <v>44707</v>
      </c>
      <c r="E30" s="381">
        <v>336</v>
      </c>
      <c r="F30" s="381">
        <v>326</v>
      </c>
      <c r="G30" s="382">
        <v>1.5030082869792238E-2</v>
      </c>
      <c r="H30" s="316"/>
      <c r="I30" s="316"/>
      <c r="J30" s="317"/>
    </row>
    <row r="31" spans="1:10">
      <c r="A31" s="78" t="s">
        <v>11</v>
      </c>
      <c r="B31" s="381">
        <v>27609</v>
      </c>
      <c r="C31" s="381">
        <v>24114</v>
      </c>
      <c r="D31" s="381">
        <v>51723</v>
      </c>
      <c r="E31" s="381">
        <v>416</v>
      </c>
      <c r="F31" s="381">
        <v>390</v>
      </c>
      <c r="G31" s="382">
        <v>1.5829683602726075E-2</v>
      </c>
      <c r="H31" s="316"/>
      <c r="I31" s="316"/>
      <c r="J31" s="317"/>
    </row>
    <row r="32" spans="1:10">
      <c r="A32" s="78" t="s">
        <v>12</v>
      </c>
      <c r="B32" s="381">
        <v>25601</v>
      </c>
      <c r="C32" s="381">
        <v>24999</v>
      </c>
      <c r="D32" s="381">
        <v>50600</v>
      </c>
      <c r="E32" s="381">
        <v>311</v>
      </c>
      <c r="F32" s="381">
        <v>352</v>
      </c>
      <c r="G32" s="382">
        <v>1.3276728678134342E-2</v>
      </c>
      <c r="H32" s="316"/>
      <c r="I32" s="316"/>
      <c r="J32" s="317"/>
    </row>
    <row r="33" spans="1:10">
      <c r="A33" s="78" t="s">
        <v>39</v>
      </c>
      <c r="B33" s="381">
        <v>40746</v>
      </c>
      <c r="C33" s="381">
        <v>44005</v>
      </c>
      <c r="D33" s="381">
        <v>84751</v>
      </c>
      <c r="E33" s="381">
        <v>348</v>
      </c>
      <c r="F33" s="381">
        <v>580</v>
      </c>
      <c r="G33" s="382">
        <v>1.1070947114753649E-2</v>
      </c>
      <c r="H33" s="316"/>
      <c r="I33" s="316"/>
      <c r="J33" s="317"/>
    </row>
    <row r="34" spans="1:10">
      <c r="A34" s="78" t="s">
        <v>40</v>
      </c>
      <c r="B34" s="381">
        <v>20711</v>
      </c>
      <c r="C34" s="381">
        <v>22032</v>
      </c>
      <c r="D34" s="381">
        <v>42743</v>
      </c>
      <c r="E34" s="381">
        <v>-168</v>
      </c>
      <c r="F34" s="381">
        <v>20</v>
      </c>
      <c r="G34" s="382">
        <v>-3.4506073535240933E-3</v>
      </c>
      <c r="H34" s="316"/>
      <c r="I34" s="316"/>
      <c r="J34" s="317"/>
    </row>
    <row r="35" spans="1:10">
      <c r="A35" s="78" t="s">
        <v>41</v>
      </c>
      <c r="B35" s="381">
        <v>5972</v>
      </c>
      <c r="C35" s="381">
        <v>7739</v>
      </c>
      <c r="D35" s="381">
        <v>13711</v>
      </c>
      <c r="E35" s="381">
        <v>-187</v>
      </c>
      <c r="F35" s="381">
        <v>22</v>
      </c>
      <c r="G35" s="382">
        <v>-1.1891034880369022E-2</v>
      </c>
      <c r="H35" s="316"/>
      <c r="I35" s="316"/>
      <c r="J35" s="317"/>
    </row>
    <row r="36" spans="1:10">
      <c r="A36" s="78" t="s">
        <v>42</v>
      </c>
      <c r="B36" s="381">
        <v>470</v>
      </c>
      <c r="C36" s="381">
        <v>678</v>
      </c>
      <c r="D36" s="381">
        <v>1148</v>
      </c>
      <c r="E36" s="381">
        <v>1</v>
      </c>
      <c r="F36" s="381">
        <v>28</v>
      </c>
      <c r="G36" s="382">
        <v>2.5915996425379895E-2</v>
      </c>
      <c r="H36" s="316"/>
      <c r="I36" s="316"/>
      <c r="J36" s="317"/>
    </row>
    <row r="37" spans="1:10" ht="24">
      <c r="A37" s="800" t="s">
        <v>568</v>
      </c>
      <c r="B37" s="741">
        <v>182947</v>
      </c>
      <c r="C37" s="741">
        <v>168304</v>
      </c>
      <c r="D37" s="741">
        <v>351251</v>
      </c>
      <c r="E37" s="741">
        <v>1953</v>
      </c>
      <c r="F37" s="741">
        <v>2546</v>
      </c>
      <c r="G37" s="742">
        <v>1.2974690845330317E-2</v>
      </c>
      <c r="H37" s="318"/>
      <c r="I37" s="318"/>
      <c r="J37" s="319"/>
    </row>
    <row r="38" spans="1:10">
      <c r="A38" s="22" t="s">
        <v>982</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83</v>
      </c>
    </row>
    <row r="66" spans="10:10">
      <c r="J66" s="28" t="s">
        <v>843</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687</v>
      </c>
      <c r="I1" s="140" t="str">
        <f>Naslovnica!A20</f>
        <v>Siječanj 2022.</v>
      </c>
    </row>
    <row r="2" spans="1:10">
      <c r="A2" s="567" t="s">
        <v>972</v>
      </c>
      <c r="I2" s="542" t="str">
        <f>Naslovnica!A24</f>
        <v>January 2022</v>
      </c>
    </row>
    <row r="3" spans="1:10" ht="12.75" customHeight="1"/>
    <row r="4" spans="1:10" ht="12.75" customHeight="1">
      <c r="F4" s="313"/>
      <c r="I4" s="14" t="s">
        <v>577</v>
      </c>
    </row>
    <row r="5" spans="1:10" s="267" customFormat="1" ht="22.15" customHeight="1">
      <c r="A5" s="1100" t="s">
        <v>1180</v>
      </c>
      <c r="B5" s="1104" t="s">
        <v>1158</v>
      </c>
      <c r="C5" s="1104"/>
      <c r="D5" s="1104"/>
      <c r="E5" s="1104"/>
      <c r="F5" s="1102" t="s">
        <v>1160</v>
      </c>
      <c r="G5" s="1099" t="s">
        <v>1157</v>
      </c>
      <c r="H5" s="1100" t="s">
        <v>1159</v>
      </c>
      <c r="I5" s="1100" t="s">
        <v>1161</v>
      </c>
      <c r="J5" s="941"/>
    </row>
    <row r="6" spans="1:10" s="267" customFormat="1" ht="72">
      <c r="A6" s="1100"/>
      <c r="B6" s="946" t="s">
        <v>1153</v>
      </c>
      <c r="C6" s="946" t="s">
        <v>1154</v>
      </c>
      <c r="D6" s="946" t="s">
        <v>1155</v>
      </c>
      <c r="E6" s="946" t="s">
        <v>1156</v>
      </c>
      <c r="F6" s="1102"/>
      <c r="G6" s="1099"/>
      <c r="H6" s="1100"/>
      <c r="I6" s="1100"/>
      <c r="J6" s="941"/>
    </row>
    <row r="7" spans="1:10" s="267" customFormat="1">
      <c r="A7" s="942" t="s">
        <v>1113</v>
      </c>
      <c r="B7" s="943">
        <v>0</v>
      </c>
      <c r="C7" s="943">
        <v>9243.6346400000002</v>
      </c>
      <c r="D7" s="943">
        <v>1.875</v>
      </c>
      <c r="E7" s="943">
        <v>6976.4438899999996</v>
      </c>
      <c r="F7" s="944">
        <v>16221.953529999999</v>
      </c>
      <c r="G7" s="949">
        <v>-0.58725434903542351</v>
      </c>
      <c r="H7" s="944">
        <v>16221.953530000057</v>
      </c>
      <c r="I7" s="944">
        <v>1303631.7579100002</v>
      </c>
    </row>
    <row r="8" spans="1:10" s="267" customFormat="1">
      <c r="A8" s="942" t="s">
        <v>1114</v>
      </c>
      <c r="B8" s="943">
        <v>0</v>
      </c>
      <c r="C8" s="943">
        <v>15479.696960000001</v>
      </c>
      <c r="D8" s="943">
        <v>0.47483999999999998</v>
      </c>
      <c r="E8" s="943">
        <v>2361.6525899999997</v>
      </c>
      <c r="F8" s="944">
        <v>17841.824390000002</v>
      </c>
      <c r="G8" s="949">
        <v>-0.68203202505735194</v>
      </c>
      <c r="H8" s="944">
        <v>17841.824389999732</v>
      </c>
      <c r="I8" s="944">
        <v>2248460.0557800005</v>
      </c>
    </row>
    <row r="9" spans="1:10" s="267" customFormat="1">
      <c r="A9" s="942" t="s">
        <v>227</v>
      </c>
      <c r="B9" s="943">
        <v>0</v>
      </c>
      <c r="C9" s="943">
        <v>1156.9094700000001</v>
      </c>
      <c r="D9" s="943">
        <v>0</v>
      </c>
      <c r="E9" s="943">
        <v>160.69447</v>
      </c>
      <c r="F9" s="944">
        <v>1317.60394</v>
      </c>
      <c r="G9" s="949">
        <v>-0.76150249561025896</v>
      </c>
      <c r="H9" s="944">
        <v>1317.6039399999936</v>
      </c>
      <c r="I9" s="944">
        <v>38431.012730000002</v>
      </c>
    </row>
    <row r="10" spans="1:10" s="267" customFormat="1">
      <c r="A10" s="942" t="s">
        <v>228</v>
      </c>
      <c r="B10" s="943">
        <v>0</v>
      </c>
      <c r="C10" s="943">
        <v>700.24497999999994</v>
      </c>
      <c r="D10" s="943">
        <v>0</v>
      </c>
      <c r="E10" s="943">
        <v>28.363430000000001</v>
      </c>
      <c r="F10" s="944">
        <v>728.60840999999994</v>
      </c>
      <c r="G10" s="949">
        <v>-0.66119113656297168</v>
      </c>
      <c r="H10" s="944">
        <v>728.60841000000073</v>
      </c>
      <c r="I10" s="944">
        <v>44837.611520000013</v>
      </c>
    </row>
    <row r="11" spans="1:10" s="267" customFormat="1">
      <c r="A11" s="942" t="s">
        <v>46</v>
      </c>
      <c r="B11" s="943">
        <v>0</v>
      </c>
      <c r="C11" s="943">
        <v>4553.0928700000004</v>
      </c>
      <c r="D11" s="943">
        <v>0</v>
      </c>
      <c r="E11" s="943">
        <v>0</v>
      </c>
      <c r="F11" s="944">
        <v>4553.0928700000004</v>
      </c>
      <c r="G11" s="949">
        <v>-0.76637032402935634</v>
      </c>
      <c r="H11" s="944">
        <v>4553.0928699999931</v>
      </c>
      <c r="I11" s="944">
        <v>475057.06148999988</v>
      </c>
    </row>
    <row r="12" spans="1:10" s="267" customFormat="1">
      <c r="A12" s="942" t="s">
        <v>36</v>
      </c>
      <c r="B12" s="943">
        <v>0</v>
      </c>
      <c r="C12" s="943">
        <v>4303.6982199999993</v>
      </c>
      <c r="D12" s="943">
        <v>0</v>
      </c>
      <c r="E12" s="943">
        <v>497.07673999999997</v>
      </c>
      <c r="F12" s="944">
        <v>4800.7749599999988</v>
      </c>
      <c r="G12" s="949">
        <v>-0.63212271632412254</v>
      </c>
      <c r="H12" s="944">
        <v>4800.7749600000097</v>
      </c>
      <c r="I12" s="944">
        <v>380351.86952000007</v>
      </c>
    </row>
    <row r="13" spans="1:10" s="267" customFormat="1">
      <c r="A13" s="942" t="s">
        <v>37</v>
      </c>
      <c r="B13" s="943">
        <v>0</v>
      </c>
      <c r="C13" s="943">
        <v>5880.7752099999998</v>
      </c>
      <c r="D13" s="943">
        <v>0</v>
      </c>
      <c r="E13" s="943">
        <v>694.14457999999991</v>
      </c>
      <c r="F13" s="944">
        <v>6574.9197899999999</v>
      </c>
      <c r="G13" s="949">
        <v>-0.67769284512167594</v>
      </c>
      <c r="H13" s="944">
        <v>6574.9197900000145</v>
      </c>
      <c r="I13" s="944">
        <v>494681.87764000002</v>
      </c>
    </row>
    <row r="14" spans="1:10" s="267" customFormat="1">
      <c r="A14" s="945" t="s">
        <v>38</v>
      </c>
      <c r="B14" s="943">
        <v>0</v>
      </c>
      <c r="C14" s="943">
        <v>17740.952659999999</v>
      </c>
      <c r="D14" s="943">
        <v>0</v>
      </c>
      <c r="E14" s="943">
        <v>0</v>
      </c>
      <c r="F14" s="944">
        <v>17740.952659999999</v>
      </c>
      <c r="G14" s="949">
        <v>-0.75374843967048955</v>
      </c>
      <c r="H14" s="944">
        <v>17740.952659999952</v>
      </c>
      <c r="I14" s="944">
        <v>2060985.3217000004</v>
      </c>
    </row>
    <row r="15" spans="1:10" s="267" customFormat="1" ht="20.45" customHeight="1">
      <c r="A15" s="947" t="s">
        <v>1115</v>
      </c>
      <c r="B15" s="948">
        <v>0</v>
      </c>
      <c r="C15" s="948">
        <v>59059.005009999993</v>
      </c>
      <c r="D15" s="948">
        <v>2.3498399999999999</v>
      </c>
      <c r="E15" s="948">
        <v>10718.375700000001</v>
      </c>
      <c r="F15" s="948">
        <v>69779.730549999993</v>
      </c>
      <c r="G15" s="1029">
        <v>-0.69404472437508646</v>
      </c>
      <c r="H15" s="948">
        <v>69779.730549999746</v>
      </c>
      <c r="I15" s="948">
        <v>7046436.5682899999</v>
      </c>
    </row>
    <row r="16" spans="1:10">
      <c r="A16" s="22" t="s">
        <v>982</v>
      </c>
      <c r="B16" s="18"/>
      <c r="C16" s="19"/>
      <c r="D16" s="19"/>
      <c r="E16" s="19"/>
      <c r="F16" s="19"/>
      <c r="G16" s="19"/>
    </row>
    <row r="17" spans="1:13" ht="10.15" customHeight="1">
      <c r="A17" s="995" t="s">
        <v>47</v>
      </c>
      <c r="B17" s="796"/>
      <c r="C17" s="796"/>
      <c r="D17" s="796"/>
      <c r="E17" s="796"/>
      <c r="F17" s="796"/>
      <c r="G17" s="30"/>
    </row>
    <row r="18" spans="1:13" ht="10.15" customHeight="1">
      <c r="A18" s="992" t="s">
        <v>985</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688</v>
      </c>
      <c r="L22" s="140" t="str">
        <f>Naslovnica!A20</f>
        <v>Siječanj 2022.</v>
      </c>
    </row>
    <row r="23" spans="1:13" ht="12.75" customHeight="1">
      <c r="A23" s="567" t="s">
        <v>973</v>
      </c>
      <c r="L23" s="542" t="str">
        <f>Naslovnica!A24</f>
        <v>January 2022</v>
      </c>
    </row>
    <row r="24" spans="1:13" ht="12.75" customHeight="1"/>
    <row r="25" spans="1:13" ht="12.75" customHeight="1">
      <c r="L25" s="14" t="s">
        <v>329</v>
      </c>
    </row>
    <row r="26" spans="1:13" s="267" customFormat="1" ht="14.45" customHeight="1">
      <c r="A26" s="1100" t="s">
        <v>1180</v>
      </c>
      <c r="B26" s="1103" t="s">
        <v>1221</v>
      </c>
      <c r="C26" s="1103"/>
      <c r="D26" s="1103"/>
      <c r="E26" s="1103"/>
      <c r="F26" s="1101" t="s">
        <v>1163</v>
      </c>
      <c r="G26" s="1101"/>
      <c r="H26" s="1101"/>
      <c r="I26" s="1102" t="s">
        <v>1162</v>
      </c>
      <c r="J26" s="1099" t="s">
        <v>1157</v>
      </c>
      <c r="K26" s="1100" t="s">
        <v>1159</v>
      </c>
      <c r="L26" s="1100" t="s">
        <v>1161</v>
      </c>
    </row>
    <row r="27" spans="1:13" s="267" customFormat="1" ht="96">
      <c r="A27" s="1100"/>
      <c r="B27" s="946" t="s">
        <v>1165</v>
      </c>
      <c r="C27" s="946" t="s">
        <v>1166</v>
      </c>
      <c r="D27" s="946" t="s">
        <v>1167</v>
      </c>
      <c r="E27" s="946" t="s">
        <v>1168</v>
      </c>
      <c r="F27" s="946" t="s">
        <v>1164</v>
      </c>
      <c r="G27" s="946" t="s">
        <v>1169</v>
      </c>
      <c r="H27" s="946" t="s">
        <v>1116</v>
      </c>
      <c r="I27" s="1102"/>
      <c r="J27" s="1099"/>
      <c r="K27" s="1100"/>
      <c r="L27" s="1100"/>
      <c r="M27" s="941"/>
    </row>
    <row r="28" spans="1:13" s="267" customFormat="1">
      <c r="A28" s="938" t="s">
        <v>1113</v>
      </c>
      <c r="B28" s="950">
        <v>901.83293999999989</v>
      </c>
      <c r="C28" s="950">
        <v>0</v>
      </c>
      <c r="D28" s="950">
        <v>2871.3257400000002</v>
      </c>
      <c r="E28" s="950">
        <v>3603.40879</v>
      </c>
      <c r="F28" s="950">
        <v>368.24817999999999</v>
      </c>
      <c r="G28" s="950">
        <v>2358.42038</v>
      </c>
      <c r="H28" s="950">
        <v>5.1041800000000004</v>
      </c>
      <c r="I28" s="951">
        <v>10108.34021</v>
      </c>
      <c r="J28" s="952">
        <v>0.3544818410886843</v>
      </c>
      <c r="K28" s="951">
        <v>10108.340209999995</v>
      </c>
      <c r="L28" s="951">
        <v>506094.81803999987</v>
      </c>
    </row>
    <row r="29" spans="1:13" s="267" customFormat="1">
      <c r="A29" s="938" t="s">
        <v>1114</v>
      </c>
      <c r="B29" s="950">
        <v>1258.3672199999999</v>
      </c>
      <c r="C29" s="950">
        <v>0</v>
      </c>
      <c r="D29" s="950">
        <v>0</v>
      </c>
      <c r="E29" s="950">
        <v>196.55034000000001</v>
      </c>
      <c r="F29" s="950">
        <v>724.50342000000001</v>
      </c>
      <c r="G29" s="950">
        <v>5663.3985199999997</v>
      </c>
      <c r="H29" s="950">
        <v>1.01E-3</v>
      </c>
      <c r="I29" s="951">
        <v>7842.8205099999996</v>
      </c>
      <c r="J29" s="952">
        <v>0.23511015436256999</v>
      </c>
      <c r="K29" s="951">
        <v>7842.8205099999905</v>
      </c>
      <c r="L29" s="951">
        <v>564808.56694999989</v>
      </c>
    </row>
    <row r="30" spans="1:13" s="267" customFormat="1">
      <c r="A30" s="938" t="s">
        <v>227</v>
      </c>
      <c r="B30" s="950">
        <v>0</v>
      </c>
      <c r="C30" s="950">
        <v>0</v>
      </c>
      <c r="D30" s="950">
        <v>13.003260000000001</v>
      </c>
      <c r="E30" s="950">
        <v>41.338560000000001</v>
      </c>
      <c r="F30" s="950">
        <v>0</v>
      </c>
      <c r="G30" s="950">
        <v>0</v>
      </c>
      <c r="H30" s="950">
        <v>0</v>
      </c>
      <c r="I30" s="951">
        <v>54.341819999999998</v>
      </c>
      <c r="J30" s="952">
        <v>-0.69180260964234197</v>
      </c>
      <c r="K30" s="951">
        <v>54.341820000000098</v>
      </c>
      <c r="L30" s="951">
        <v>2187.4121600000003</v>
      </c>
    </row>
    <row r="31" spans="1:13" s="267" customFormat="1">
      <c r="A31" s="938" t="s">
        <v>228</v>
      </c>
      <c r="B31" s="950">
        <v>132.59128000000001</v>
      </c>
      <c r="C31" s="950">
        <v>0</v>
      </c>
      <c r="D31" s="950">
        <v>29.517779999999998</v>
      </c>
      <c r="E31" s="950">
        <v>26.279820000000001</v>
      </c>
      <c r="F31" s="950">
        <v>1.1708399999999999</v>
      </c>
      <c r="G31" s="950">
        <v>17.168700000000001</v>
      </c>
      <c r="H31" s="950">
        <v>4.9888000000000003</v>
      </c>
      <c r="I31" s="951">
        <v>211.71722</v>
      </c>
      <c r="J31" s="952">
        <v>1.9063595501700221</v>
      </c>
      <c r="K31" s="951">
        <v>211.71721999999863</v>
      </c>
      <c r="L31" s="951">
        <v>22333.315449999998</v>
      </c>
    </row>
    <row r="32" spans="1:13" s="267" customFormat="1">
      <c r="A32" s="938" t="s">
        <v>46</v>
      </c>
      <c r="B32" s="950">
        <v>5.5053700000000001</v>
      </c>
      <c r="C32" s="950">
        <v>0</v>
      </c>
      <c r="D32" s="950">
        <v>411.36185999999998</v>
      </c>
      <c r="E32" s="950">
        <v>650.59055000000001</v>
      </c>
      <c r="F32" s="950">
        <v>121.07271</v>
      </c>
      <c r="G32" s="950">
        <v>150.24676000000002</v>
      </c>
      <c r="H32" s="950">
        <v>6.8782299999999994</v>
      </c>
      <c r="I32" s="951">
        <v>1345.6554799999999</v>
      </c>
      <c r="J32" s="952">
        <v>5.6334468929802428E-2</v>
      </c>
      <c r="K32" s="951">
        <v>1345.6554800000013</v>
      </c>
      <c r="L32" s="951">
        <v>123260.62817000003</v>
      </c>
    </row>
    <row r="33" spans="1:12" s="267" customFormat="1">
      <c r="A33" s="938" t="s">
        <v>36</v>
      </c>
      <c r="B33" s="950">
        <v>0</v>
      </c>
      <c r="C33" s="950">
        <v>0</v>
      </c>
      <c r="D33" s="950">
        <v>0</v>
      </c>
      <c r="E33" s="950">
        <v>255.23340999999999</v>
      </c>
      <c r="F33" s="950">
        <v>34.032209999999999</v>
      </c>
      <c r="G33" s="950">
        <v>488.02924000000002</v>
      </c>
      <c r="H33" s="950">
        <v>5.9545600000000007</v>
      </c>
      <c r="I33" s="951">
        <v>783.24941999999999</v>
      </c>
      <c r="J33" s="952">
        <v>0.14873796905997949</v>
      </c>
      <c r="K33" s="951">
        <v>783.24941999999282</v>
      </c>
      <c r="L33" s="951">
        <v>100859.56276999999</v>
      </c>
    </row>
    <row r="34" spans="1:12" s="267" customFormat="1">
      <c r="A34" s="938" t="s">
        <v>37</v>
      </c>
      <c r="B34" s="950">
        <v>772.70985999999994</v>
      </c>
      <c r="C34" s="950">
        <v>0</v>
      </c>
      <c r="D34" s="950">
        <v>645.37076000000002</v>
      </c>
      <c r="E34" s="950">
        <v>561.63270999999997</v>
      </c>
      <c r="F34" s="950">
        <v>49.941300000000005</v>
      </c>
      <c r="G34" s="950">
        <v>451.07802000000004</v>
      </c>
      <c r="H34" s="950">
        <v>4.1128</v>
      </c>
      <c r="I34" s="951">
        <v>2484.8454499999998</v>
      </c>
      <c r="J34" s="952">
        <v>0.25947647731967538</v>
      </c>
      <c r="K34" s="951">
        <v>2484.8454499999934</v>
      </c>
      <c r="L34" s="951">
        <v>155339.71736000001</v>
      </c>
    </row>
    <row r="35" spans="1:12" s="267" customFormat="1">
      <c r="A35" s="384" t="s">
        <v>38</v>
      </c>
      <c r="B35" s="950">
        <v>1653.69145</v>
      </c>
      <c r="C35" s="950">
        <v>0</v>
      </c>
      <c r="D35" s="950">
        <v>1379.4636499999999</v>
      </c>
      <c r="E35" s="950">
        <v>2017.9158400000001</v>
      </c>
      <c r="F35" s="950">
        <v>644.07181000000003</v>
      </c>
      <c r="G35" s="950">
        <v>66.00067</v>
      </c>
      <c r="H35" s="950">
        <v>0.44591000000000003</v>
      </c>
      <c r="I35" s="951">
        <v>5761.5893300000007</v>
      </c>
      <c r="J35" s="952">
        <v>-9.2993442281327332E-2</v>
      </c>
      <c r="K35" s="951">
        <v>5761.5893300001044</v>
      </c>
      <c r="L35" s="951">
        <v>684602.14796000021</v>
      </c>
    </row>
    <row r="36" spans="1:12" s="267" customFormat="1" ht="19.899999999999999" customHeight="1">
      <c r="A36" s="947" t="s">
        <v>1115</v>
      </c>
      <c r="B36" s="948">
        <v>4724.69812</v>
      </c>
      <c r="C36" s="948">
        <v>0</v>
      </c>
      <c r="D36" s="948">
        <v>5350.0430500000002</v>
      </c>
      <c r="E36" s="948">
        <v>7352.9500200000002</v>
      </c>
      <c r="F36" s="948">
        <v>1943.0404699999999</v>
      </c>
      <c r="G36" s="948">
        <v>9194.3422900000005</v>
      </c>
      <c r="H36" s="948">
        <v>27.485490000000002</v>
      </c>
      <c r="I36" s="948">
        <v>28592.559440000005</v>
      </c>
      <c r="J36" s="1029">
        <v>0.17457466216577311</v>
      </c>
      <c r="K36" s="948">
        <v>28592.559440000077</v>
      </c>
      <c r="L36" s="948">
        <v>2159486.1688600001</v>
      </c>
    </row>
    <row r="37" spans="1:12" ht="12.75" customHeight="1">
      <c r="A37" s="22" t="s">
        <v>982</v>
      </c>
      <c r="G37" s="135"/>
      <c r="H37" s="135"/>
    </row>
    <row r="38" spans="1:12" ht="12.75" customHeight="1">
      <c r="A38" s="17" t="s">
        <v>960</v>
      </c>
    </row>
    <row r="39" spans="1:12" ht="12.75" customHeight="1">
      <c r="A39" s="862" t="s">
        <v>984</v>
      </c>
      <c r="G39" s="77"/>
    </row>
    <row r="40" spans="1:12" ht="12.75" customHeight="1"/>
    <row r="41" spans="1:12" ht="12.75" customHeight="1">
      <c r="A41" s="627"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845</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