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Graf 19,20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s>
  <definedNames>
    <definedName name="clanstvo">#REF!</definedName>
    <definedName name="datum">'4 Tablica 2 - Graf 2'!$B$4</definedName>
    <definedName name="datumc">'3 Tablica 1 - Graf 1'!$C$2</definedName>
    <definedName name="datumcp">'3 Tablica 1 - Graf 1'!$C$3</definedName>
    <definedName name="datump">'4 Tablica 2 - Graf 2'!$E$4</definedName>
    <definedName name="_xlnm.Print_Area" localSheetId="9">'10 Graf 5.1, 5.2, 5.3'!$A$1:$L$79</definedName>
    <definedName name="_xlnm.Print_Area" localSheetId="10">'11 Tablica 12'!$A$1:$AG$55</definedName>
    <definedName name="_xlnm.Print_Area" localSheetId="11">'12 Tablica 13 - Graf 6'!$A$1:$H$52</definedName>
    <definedName name="_xlnm.Print_Area" localSheetId="12">'13 Tablica 14 - Graf 7'!$A$1:$J$76</definedName>
    <definedName name="_xlnm.Print_Area" localSheetId="13">'14 Tablica 15 - Graf 8'!$A$1:$F$53</definedName>
    <definedName name="_xlnm.Print_Area" localSheetId="14">'15 Tablica 16 - Graf 9,10'!$A$1:$G$66</definedName>
    <definedName name="_xlnm.Print_Area" localSheetId="15">'16 Tablica 17'!$A$1:$I$49</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Sadržaj'!$A$1:$A$194</definedName>
    <definedName name="_xlnm.Print_Area" localSheetId="19">'20 Tablica 21 - Graf 12'!$A$1:$J$73</definedName>
    <definedName name="_xlnm.Print_Area" localSheetId="20">'21 Tablica 22,23 - Graf 13,14'!$A$1:$I$46</definedName>
    <definedName name="_xlnm.Print_Area" localSheetId="21">'22 Tablica 24,25 - Graf 15,16'!$A$1:$I$55</definedName>
    <definedName name="_xlnm.Print_Area" localSheetId="22">'23 Tablica 26'!$A$1:$P$52</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29,30,31,32,33'!$A$1:$G$75</definedName>
    <definedName name="_xlnm.Print_Area" localSheetId="27">'28 Tablica 34'!$A$1:$J$201</definedName>
    <definedName name="_xlnm.Print_Area" localSheetId="28">'29 Tablice 35, 36'!$A$1:$M$71</definedName>
    <definedName name="_xlnm.Print_Area" localSheetId="2">'3 Tablica 1 - Graf 1'!$A$1:$R$51</definedName>
    <definedName name="_xlnm.Print_Area" localSheetId="29">'30 Tablica 37,37.1,38,39'!$A$1:$F$76</definedName>
    <definedName name="_xlnm.Print_Area" localSheetId="30">'31 Tablica 40.41.42.43 '!$A$1:$D$52</definedName>
    <definedName name="_xlnm.Print_Area" localSheetId="31">'32 Tablica 44,45,46-Graf 19,20 '!$A$1:$G$102</definedName>
    <definedName name="_xlnm.Print_Area" localSheetId="32">'33 Tablica 47'!$A$1:$E$64</definedName>
    <definedName name="_xlnm.Print_Area" localSheetId="33">'34 Tablica 48,49 '!$A$1:$G$83</definedName>
    <definedName name="_xlnm.Print_Area" localSheetId="34">'35 Tablica 50'!$A$1:$E$69</definedName>
    <definedName name="_xlnm.Print_Area" localSheetId="35">'36 Tablica 51'!$A$1:$E$58</definedName>
    <definedName name="_xlnm.Print_Area" localSheetId="36">'37 Tablica 52,53,54'!$A$1:$E$59</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'[1]Unos podataka'!$A$1:$EP$102</definedName>
  </definedNames>
  <calcPr calcId="162913"/>
</workbook>
</file>

<file path=xl/calcChain.xml><?xml version="1.0" encoding="utf-8"?>
<calcChain xmlns="http://schemas.openxmlformats.org/spreadsheetml/2006/main">
  <c r="C8" i="68" l="1"/>
  <c r="C34" i="65" l="1"/>
  <c r="F65" i="45" l="1"/>
  <c r="E65" i="45"/>
  <c r="G5" i="46" l="1"/>
  <c r="G6" i="46"/>
  <c r="F6" i="36" l="1"/>
  <c r="F5" i="36"/>
  <c r="D6" i="36" l="1"/>
  <c r="D5" i="36"/>
  <c r="C6" i="34"/>
  <c r="C5" i="34"/>
  <c r="C6" i="32"/>
  <c r="E6" i="32" s="1"/>
  <c r="C5" i="32"/>
  <c r="E5" i="32" s="1"/>
  <c r="D7" i="31"/>
  <c r="D6" i="31"/>
  <c r="C7" i="30"/>
  <c r="C6" i="30"/>
  <c r="C5" i="10"/>
  <c r="C30" i="10" s="1"/>
  <c r="C4" i="10"/>
  <c r="D6" i="8"/>
  <c r="D5" i="8"/>
  <c r="B18" i="6"/>
  <c r="A18" i="6"/>
  <c r="B6" i="6"/>
  <c r="A6" i="6"/>
  <c r="B23" i="5"/>
  <c r="A23" i="5"/>
  <c r="N23" i="4"/>
  <c r="N22" i="4"/>
  <c r="D2" i="68" l="1"/>
  <c r="D1" i="68"/>
  <c r="G42" i="67" l="1"/>
  <c r="G41" i="67"/>
  <c r="F73" i="45" l="1"/>
  <c r="E73" i="45"/>
  <c r="E62" i="65" l="1"/>
  <c r="C47" i="65"/>
  <c r="C20" i="65" l="1"/>
  <c r="B39" i="45" l="1"/>
  <c r="C30" i="68" l="1"/>
  <c r="G95" i="46" l="1"/>
  <c r="E95" i="46"/>
  <c r="B30" i="10" l="1"/>
  <c r="F26" i="10" l="1"/>
  <c r="F25" i="10"/>
  <c r="B6" i="34" l="1"/>
  <c r="B5" i="34"/>
  <c r="D38" i="68" l="1"/>
  <c r="D37" i="68"/>
  <c r="C20" i="68" l="1"/>
  <c r="M2" i="67"/>
  <c r="M1" i="67"/>
  <c r="E2" i="45" l="1"/>
  <c r="E1" i="45"/>
  <c r="E6" i="46"/>
  <c r="E5" i="46"/>
  <c r="B57" i="45"/>
  <c r="B35" i="45"/>
  <c r="B16" i="45"/>
  <c r="G4" i="44"/>
  <c r="G3" i="44"/>
  <c r="B40" i="45" l="1"/>
  <c r="J32" i="36"/>
  <c r="J31" i="36"/>
  <c r="J2" i="36"/>
  <c r="J1" i="36"/>
  <c r="E6" i="36"/>
  <c r="E5" i="36"/>
  <c r="C6" i="36"/>
  <c r="C5" i="36"/>
  <c r="D2" i="34"/>
  <c r="D1" i="34"/>
  <c r="O2" i="33"/>
  <c r="O1" i="33"/>
  <c r="I2" i="32"/>
  <c r="I1" i="32"/>
  <c r="G43" i="31"/>
  <c r="G42" i="31"/>
  <c r="G20" i="31"/>
  <c r="G19" i="31"/>
  <c r="D6" i="32"/>
  <c r="D5" i="32"/>
  <c r="B6" i="32"/>
  <c r="B5" i="32"/>
  <c r="G2" i="31"/>
  <c r="G1" i="31"/>
  <c r="B6" i="31"/>
  <c r="B7" i="31"/>
  <c r="B6" i="30"/>
  <c r="B7" i="30"/>
  <c r="F22" i="30"/>
  <c r="F21" i="30"/>
  <c r="F2" i="30"/>
  <c r="F1" i="30"/>
  <c r="H19" i="28" l="1"/>
  <c r="H18"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B7" i="5"/>
  <c r="A7" i="5"/>
  <c r="Q5" i="3"/>
  <c r="Q4" i="3"/>
</calcChain>
</file>

<file path=xl/sharedStrings.xml><?xml version="1.0" encoding="utf-8"?>
<sst xmlns="http://schemas.openxmlformats.org/spreadsheetml/2006/main" count="2353" uniqueCount="1287">
  <si>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</si>
  <si>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</si>
  <si>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</si>
  <si>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</si>
  <si>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</si>
  <si>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</si>
  <si>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</si>
  <si>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</si>
  <si>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</si>
  <si>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</si>
  <si>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</si>
  <si>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</si>
  <si>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</si>
  <si>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</si>
  <si>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</si>
  <si>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</si>
  <si>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</si>
  <si>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</si>
  <si>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</si>
  <si>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</si>
  <si>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</si>
  <si>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</si>
  <si>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</si>
  <si>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</si>
  <si>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</si>
  <si>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</si>
  <si>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</si>
  <si>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</si>
  <si>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</si>
  <si>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</si>
  <si>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</si>
  <si>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</si>
  <si>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</si>
  <si>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</si>
  <si>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</si>
  <si>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</si>
  <si>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</si>
  <si>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</si>
  <si>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</si>
  <si>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</si>
  <si>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</si>
  <si>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</si>
  <si>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</si>
  <si>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</si>
  <si>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</si>
  <si>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</si>
  <si>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</si>
  <si>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</si>
  <si>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</si>
  <si>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</si>
  <si>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</si>
  <si>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</si>
  <si>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</si>
  <si>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</si>
  <si>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</si>
  <si>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</si>
  <si>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</si>
  <si>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</si>
  <si>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</si>
  <si>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</si>
  <si>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</si>
  <si>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</si>
  <si>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</si>
  <si>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</si>
  <si>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</si>
  <si>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</si>
  <si>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</si>
  <si>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</si>
  <si>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</si>
  <si>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</si>
  <si>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</si>
  <si>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</si>
  <si>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</si>
  <si>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</si>
  <si>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</si>
  <si>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</si>
  <si>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</si>
  <si>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</si>
  <si>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</si>
  <si>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</si>
  <si>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</si>
  <si>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</si>
  <si>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</si>
  <si>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</si>
  <si>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</si>
  <si>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</si>
  <si>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</si>
  <si>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</si>
  <si>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</si>
  <si>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</si>
  <si>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</si>
  <si>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</si>
  <si>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</si>
  <si>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</si>
  <si>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</si>
  <si>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</si>
  <si>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</si>
  <si>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</si>
  <si>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</si>
  <si>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</si>
  <si>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</si>
  <si>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</si>
  <si>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</si>
  <si>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</si>
  <si>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</si>
  <si>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</si>
  <si>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</si>
  <si>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</si>
  <si>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</si>
  <si>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</si>
  <si>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</si>
  <si>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</si>
  <si>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</si>
  <si>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</si>
  <si>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</si>
  <si>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</si>
  <si>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</si>
  <si>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</si>
  <si>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</si>
  <si>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</si>
  <si>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</si>
  <si>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</si>
  <si>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</si>
  <si>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</si>
  <si>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</si>
  <si>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</si>
  <si>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</si>
  <si>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</si>
  <si>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</si>
  <si>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</si>
  <si>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</si>
  <si>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</si>
  <si>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</si>
  <si>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</si>
  <si>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</si>
  <si>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</si>
  <si>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</si>
  <si>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</si>
  <si>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</si>
  <si>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</si>
  <si>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</si>
  <si>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</si>
  <si>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</si>
  <si>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</si>
  <si>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</si>
  <si>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</si>
  <si>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</si>
  <si>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</si>
  <si>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</si>
  <si>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</si>
  <si>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</si>
  <si>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</si>
  <si>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</si>
  <si>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</si>
  <si>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</si>
  <si>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</si>
  <si>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</si>
  <si>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</si>
  <si>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</si>
  <si>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</si>
  <si>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</si>
  <si>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</si>
  <si>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</si>
  <si>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</si>
  <si>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</si>
  <si>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</si>
  <si>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</si>
  <si>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</si>
  <si>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</si>
  <si>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</si>
  <si>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</si>
  <si>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</si>
  <si>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</si>
  <si>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</si>
  <si>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</si>
  <si>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</si>
  <si>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</si>
  <si>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Allianz ZB DMD</t>
  </si>
  <si>
    <t>08.03.2004.</t>
  </si>
  <si>
    <t>14.12.2004.</t>
  </si>
  <si>
    <t>14.03.2005.</t>
  </si>
  <si>
    <t>09.10.2008.</t>
  </si>
  <si>
    <t>30.12.2008.</t>
  </si>
  <si>
    <t>Croatia osiguranje DMD</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</si>
  <si>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</si>
  <si>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</si>
  <si>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</si>
  <si>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</si>
  <si>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</si>
  <si>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</si>
  <si>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</si>
  <si>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</si>
  <si>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</si>
  <si>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</si>
  <si>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</si>
  <si>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</si>
  <si>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</si>
  <si>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</si>
  <si>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</si>
  <si>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</si>
  <si>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</si>
  <si>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</si>
  <si>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</si>
  <si>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</si>
  <si>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</si>
  <si>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</si>
  <si>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</si>
  <si>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</si>
  <si>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</si>
  <si>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</si>
  <si>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</si>
  <si>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</si>
  <si>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</si>
  <si>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</si>
  <si>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</si>
  <si>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</si>
  <si>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</si>
  <si>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</si>
  <si>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</si>
  <si>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</si>
  <si>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</si>
  <si>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</si>
  <si>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</si>
  <si>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</si>
  <si>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</si>
  <si>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</si>
  <si>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</si>
  <si>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</si>
  <si>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</si>
  <si>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AGRAM Invest d.d.</t>
  </si>
  <si>
    <t>N</t>
  </si>
  <si>
    <t xml:space="preserve">AGRAM EURO CASH </t>
  </si>
  <si>
    <t>AGRAM PRIVATE</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</si>
  <si>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</si>
  <si>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</si>
  <si>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</si>
  <si>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</si>
  <si>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</si>
  <si>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</si>
  <si>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</si>
  <si>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</si>
  <si>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</si>
  <si>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</si>
  <si>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</si>
  <si>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FIMA Equity </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</si>
  <si>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</si>
  <si>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</si>
  <si>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</si>
  <si>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</si>
  <si>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</si>
  <si>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</si>
  <si>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</si>
  <si>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</si>
  <si>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</si>
  <si>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</si>
  <si>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</si>
  <si>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Capital One </t>
  </si>
  <si>
    <t xml:space="preserve">Capital Two </t>
  </si>
  <si>
    <t xml:space="preserve">Ilirika Azijski Tigar </t>
  </si>
  <si>
    <t>ILIRIKA INVESTMENTS d.o.o.</t>
  </si>
  <si>
    <t>ILIRIKA BRIC</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</si>
  <si>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</si>
  <si>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</si>
  <si>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</si>
  <si>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</si>
  <si>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</si>
  <si>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</si>
  <si>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</si>
  <si>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</si>
  <si>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</si>
  <si>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Locusta Cash</t>
  </si>
  <si>
    <t>OTP INVEST d.o.o.</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</si>
  <si>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</si>
  <si>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</si>
  <si>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</si>
  <si>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</si>
  <si>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</si>
  <si>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</si>
  <si>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</si>
  <si>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</si>
  <si>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</si>
  <si>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</si>
  <si>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</si>
  <si>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</si>
  <si>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</si>
  <si>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</si>
  <si>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</si>
  <si>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</si>
  <si>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</si>
  <si>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</si>
  <si>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</si>
  <si>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</si>
  <si>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</si>
  <si>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</si>
  <si>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</si>
  <si>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</si>
  <si>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</si>
  <si>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</si>
  <si>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</si>
  <si>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</si>
  <si>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</si>
  <si>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KAPITALNI ZIF d.d.</t>
  </si>
  <si>
    <t>SLAVONSKI ZIF d.d.</t>
  </si>
  <si>
    <t>Fond hrvatskih branitelja iz Domovinskog rata i članova njihovih obitelji</t>
  </si>
  <si>
    <t>ERSTE INVEST d.o.o.</t>
  </si>
  <si>
    <t>Umirovljenički fond</t>
  </si>
  <si>
    <t>HPB INVEST d.o.o.</t>
  </si>
  <si>
    <t>Nexus Alpha</t>
  </si>
  <si>
    <t>Nexus Private Equity Pratneri d.o.o.</t>
  </si>
  <si>
    <t>Quaestus Private Equity Kapital</t>
  </si>
  <si>
    <t>Quaestus Private Equity d.o.o.</t>
  </si>
  <si>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</si>
  <si>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</si>
  <si>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</si>
  <si>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</si>
  <si>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</si>
  <si>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</si>
  <si>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</si>
  <si>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</si>
  <si>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</si>
  <si>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</si>
  <si>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</si>
  <si>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</si>
  <si>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</si>
  <si>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</si>
  <si>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</si>
  <si>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</si>
  <si>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</si>
  <si>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</si>
  <si>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</si>
  <si>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</si>
  <si>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</si>
  <si>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</si>
  <si>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</si>
  <si>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</si>
  <si>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</si>
  <si>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</si>
  <si>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</si>
  <si>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</si>
  <si>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</si>
  <si>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</si>
  <si>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</si>
  <si>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</si>
  <si>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</si>
  <si>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</si>
  <si>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</si>
  <si>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</si>
  <si>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</si>
  <si>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</si>
  <si>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</si>
  <si>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</si>
  <si>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</si>
  <si>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</si>
  <si>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</si>
  <si>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</si>
  <si>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</si>
  <si>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</si>
  <si>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</si>
  <si>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</si>
  <si>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</si>
  <si>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</si>
  <si>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</si>
  <si>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</si>
  <si>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</si>
  <si>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</si>
  <si>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</si>
  <si>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</si>
  <si>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</si>
  <si>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</si>
  <si>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</si>
  <si>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</si>
  <si>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</si>
  <si>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</si>
  <si>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</si>
  <si>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</si>
  <si>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</si>
  <si>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</si>
  <si>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</si>
  <si>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</si>
  <si>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</si>
  <si>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</si>
  <si>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</si>
  <si>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</si>
  <si>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</si>
  <si>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</si>
  <si>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</si>
  <si>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</si>
  <si>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</si>
  <si>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</si>
  <si>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</si>
  <si>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</si>
  <si>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</si>
  <si>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</si>
  <si>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</si>
  <si>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</si>
  <si>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</si>
  <si>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</si>
  <si>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</si>
  <si>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</si>
  <si>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</si>
  <si>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</si>
  <si>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</si>
  <si>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</si>
  <si>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</si>
  <si>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</si>
  <si>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</si>
  <si>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</si>
  <si>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</si>
  <si>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</si>
  <si>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</si>
  <si>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</si>
  <si>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</si>
  <si>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</si>
  <si>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</si>
  <si>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</si>
  <si>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</si>
  <si>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</si>
  <si>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</si>
  <si>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</si>
  <si>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</si>
  <si>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</si>
  <si>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</si>
  <si>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</si>
  <si>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</si>
  <si>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</si>
  <si>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</si>
  <si>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</si>
  <si>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</si>
  <si>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</si>
  <si>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</si>
  <si>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</si>
  <si>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</si>
  <si>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</si>
  <si>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</si>
  <si>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</si>
  <si>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</si>
  <si>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</si>
  <si>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</si>
  <si>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</si>
  <si>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</si>
  <si>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</si>
  <si>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</si>
  <si>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</si>
  <si>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</si>
  <si>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</si>
  <si>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</si>
  <si>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</si>
  <si>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</si>
  <si>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</si>
  <si>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</si>
  <si>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</si>
  <si>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</si>
  <si>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</si>
  <si>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</si>
  <si>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</si>
  <si>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</si>
  <si>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</si>
  <si>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</si>
  <si>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</si>
  <si>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</si>
  <si>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</si>
  <si>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</si>
  <si>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</si>
  <si>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</si>
  <si>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Section VII: Factoring companies</t>
  </si>
  <si>
    <t>Grafikon 18: Udio zaračunate bruto premije i likvidiranih šteta po društvima za osiguranje po vrstama osiguranja</t>
  </si>
  <si>
    <t>Chart 18:Share of written premium and claims settled per line of insurances</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</si>
  <si>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</si>
  <si>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</si>
  <si>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</si>
  <si>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2009.</t>
  </si>
  <si>
    <t>2010.</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</si>
  <si>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</si>
  <si>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</si>
  <si>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</si>
  <si>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</si>
  <si>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</si>
  <si>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</si>
  <si>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</si>
  <si>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</si>
  <si>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</si>
  <si>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</si>
  <si>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</si>
  <si>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</si>
  <si>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</si>
  <si>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</si>
  <si>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</si>
  <si>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</si>
  <si>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</si>
  <si>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</si>
  <si>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</si>
  <si>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</si>
  <si>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</si>
  <si>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</si>
  <si>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</si>
  <si>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</si>
  <si>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</si>
  <si>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</si>
  <si>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</si>
  <si>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</si>
  <si>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</si>
  <si>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</si>
  <si>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</si>
  <si>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</si>
  <si>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</si>
  <si>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</si>
  <si>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</si>
  <si>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</si>
  <si>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</si>
  <si>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</si>
  <si>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</si>
  <si>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</si>
  <si>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</si>
  <si>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</si>
  <si>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</si>
  <si>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</si>
  <si>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</si>
  <si>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</si>
  <si>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</si>
  <si>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</si>
  <si>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</si>
  <si>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</si>
  <si>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</si>
  <si>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</si>
  <si>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</si>
  <si>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</si>
  <si>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</si>
  <si>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</si>
  <si>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</si>
  <si>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</si>
  <si>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</si>
  <si>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</si>
  <si>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</si>
  <si>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</si>
  <si>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</si>
  <si>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</si>
  <si>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</si>
  <si>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</si>
  <si>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</si>
  <si>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</si>
  <si>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</si>
  <si>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</si>
  <si>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</si>
  <si>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</si>
  <si>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</si>
  <si>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</si>
  <si>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</si>
  <si>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</si>
  <si>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</si>
  <si>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</si>
  <si>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</si>
  <si>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</si>
  <si>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</si>
  <si>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</si>
  <si>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</si>
  <si>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</si>
  <si>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</si>
  <si>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</si>
  <si>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</si>
  <si>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</si>
  <si>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</si>
  <si>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</si>
  <si>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</si>
  <si>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</si>
  <si>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</si>
  <si>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</si>
  <si>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</si>
  <si>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</si>
  <si>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</si>
  <si>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</si>
  <si>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</si>
  <si>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</si>
  <si>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</si>
  <si>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</si>
  <si>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</si>
  <si>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</si>
  <si>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</si>
  <si>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</si>
  <si>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</si>
  <si>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</si>
  <si>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</si>
  <si>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</si>
  <si>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</si>
  <si>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</si>
  <si>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</si>
  <si>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</si>
  <si>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</si>
  <si>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</si>
  <si>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</si>
  <si>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</si>
  <si>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</si>
  <si>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</si>
  <si>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</si>
  <si>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</si>
  <si>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</si>
  <si>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</si>
  <si>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</si>
  <si>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</si>
  <si>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</si>
  <si>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</si>
  <si>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</si>
  <si>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</si>
  <si>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</si>
  <si>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</si>
  <si>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</si>
  <si>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</si>
  <si>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</si>
  <si>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</si>
  <si>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</si>
  <si>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</si>
  <si>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</si>
  <si>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</si>
  <si>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</si>
  <si>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</si>
  <si>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</si>
  <si>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</si>
  <si>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</si>
  <si>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</si>
  <si>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</si>
  <si>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</si>
  <si>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</si>
  <si>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</si>
  <si>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</si>
  <si>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</si>
  <si>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</si>
  <si>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</si>
  <si>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</si>
  <si>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</si>
  <si>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</si>
  <si>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</si>
  <si>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</si>
  <si>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</si>
  <si>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</si>
  <si>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</si>
  <si>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</si>
  <si>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</si>
  <si>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</si>
  <si>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</si>
  <si>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</si>
  <si>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</si>
  <si>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</si>
  <si>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</si>
  <si>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</si>
  <si>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</si>
  <si>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</si>
  <si>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</si>
  <si>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</si>
  <si>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</si>
  <si>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</si>
  <si>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</si>
  <si>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</si>
  <si>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</si>
  <si>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</si>
  <si>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</si>
  <si>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</si>
  <si>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</si>
  <si>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</si>
  <si>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</si>
  <si>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</si>
  <si>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</si>
  <si>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</si>
  <si>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</si>
  <si>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</si>
  <si>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</si>
  <si>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</si>
  <si>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</si>
  <si>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</si>
  <si>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</si>
  <si>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</si>
  <si>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</si>
  <si>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</si>
  <si>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</si>
  <si>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</si>
  <si>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</si>
  <si>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</si>
  <si>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</si>
  <si>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</si>
  <si>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</si>
  <si>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</si>
  <si>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</si>
  <si>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</si>
  <si>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</si>
  <si>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</si>
  <si>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</si>
  <si>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</si>
  <si>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</si>
  <si>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</si>
  <si>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</si>
  <si>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</si>
  <si>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</si>
  <si>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</si>
  <si>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</si>
  <si>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</si>
  <si>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</si>
  <si>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</si>
  <si>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</si>
  <si>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</si>
  <si>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</si>
  <si>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</si>
  <si>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</si>
  <si>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 xml:space="preserve">Capital Private 1 </t>
  </si>
  <si>
    <t>NETA Global Developed</t>
  </si>
  <si>
    <t>NETA MultiCash</t>
  </si>
  <si>
    <t>NETA New Europe</t>
  </si>
  <si>
    <t>NETA Private</t>
  </si>
  <si>
    <t>NETA US Algorithm</t>
  </si>
  <si>
    <t>ST INVEST d.o.o.</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</si>
  <si>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</si>
  <si>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</si>
  <si>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</si>
  <si>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</si>
  <si>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</si>
  <si>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</si>
  <si>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</si>
  <si>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</si>
  <si>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</si>
  <si>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</si>
  <si>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</si>
  <si>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</si>
  <si>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</si>
  <si>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</si>
  <si>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</si>
  <si>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</si>
  <si>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</si>
  <si>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</si>
  <si>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</si>
  <si>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</si>
  <si>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</si>
  <si>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</si>
  <si>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</si>
  <si>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</si>
  <si>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</si>
  <si>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</si>
  <si>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</si>
  <si>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</si>
  <si>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</si>
  <si>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NETA Capital Croatia d.d.</t>
  </si>
  <si>
    <t>HRV. MIR. INV. DRUŠTVO d.o.o.</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</si>
  <si>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</si>
  <si>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</si>
  <si>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</si>
  <si>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</si>
  <si>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</si>
  <si>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</si>
  <si>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</si>
  <si>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</si>
  <si>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</si>
  <si>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</si>
  <si>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</si>
  <si>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</si>
  <si>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</si>
  <si>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</si>
  <si>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</si>
  <si>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</si>
  <si>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</si>
  <si>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</si>
  <si>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</si>
  <si>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</si>
  <si>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t>POLUGODIŠNJI PODACI</t>
  </si>
  <si>
    <t>Funds for Economic Cooperation</t>
  </si>
  <si>
    <r>
      <t xml:space="preserve">Planirana veličina fonda
</t>
    </r>
    <r>
      <rPr>
        <b/>
        <i/>
        <sz val="8"/>
        <color rgb="FF0000FF"/>
        <rFont val="Arial"/>
        <family val="2"/>
      </rPr>
      <t>Planned size of the fund</t>
    </r>
  </si>
  <si>
    <r>
      <t xml:space="preserve">Kvalificirani ulagatelj  (HBOR)
</t>
    </r>
    <r>
      <rPr>
        <b/>
        <i/>
        <sz val="8"/>
        <color rgb="FF0000FF"/>
        <rFont val="Arial"/>
        <family val="2"/>
      </rPr>
      <t xml:space="preserve">Qualified investor(HBOR) </t>
    </r>
  </si>
  <si>
    <r>
      <t xml:space="preserve">stranica / </t>
    </r>
    <r>
      <rPr>
        <i/>
        <sz val="8"/>
        <color indexed="12"/>
        <rFont val="Arial"/>
        <family val="2"/>
        <charset val="238"/>
      </rPr>
      <t>page</t>
    </r>
    <r>
      <rPr>
        <sz val="8"/>
        <rFont val="Arial"/>
        <family val="2"/>
        <charset val="238"/>
      </rPr>
      <t xml:space="preserve"> 31</t>
    </r>
  </si>
  <si>
    <r>
      <rPr>
        <sz val="8"/>
        <rFont val="Arial"/>
        <family val="2"/>
      </rPr>
      <t xml:space="preserve">02 - Zdravstveno osiguranje </t>
    </r>
    <r>
      <rPr>
        <sz val="8"/>
        <color rgb="FF0000FF"/>
        <rFont val="Arial"/>
        <family val="2"/>
      </rPr>
      <t>/ Health insurance</t>
    </r>
  </si>
  <si>
    <t>SEMIANNUAL  DATA</t>
  </si>
  <si>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</si>
  <si>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</si>
  <si>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</si>
  <si>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</si>
  <si>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</si>
  <si>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</si>
  <si>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</si>
  <si>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</si>
  <si>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</si>
  <si>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</si>
  <si>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</si>
  <si>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</si>
  <si>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</si>
  <si>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</si>
  <si>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</si>
  <si>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</si>
  <si>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</si>
  <si>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</si>
  <si>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</si>
  <si>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</si>
  <si>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t xml:space="preserve">Ivan Mučnjak, Ivo Ninić,Damir Maričić, Mirna Krišto,
 Željko Kovačić, Jelena Dostal Pilipić, Ivana Sivrić                        </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</si>
  <si>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</si>
  <si>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</si>
  <si>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</si>
  <si>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</si>
  <si>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</si>
  <si>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</si>
  <si>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</si>
  <si>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</si>
  <si>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</si>
  <si>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</si>
  <si>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r>
      <t xml:space="preserve"> </t>
    </r>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</si>
  <si>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</si>
  <si>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NETA Frontier</t>
  </si>
  <si>
    <t>31.3.2014.</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</si>
  <si>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</si>
  <si>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</si>
  <si>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</si>
  <si>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</si>
  <si>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</si>
  <si>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</si>
  <si>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</si>
  <si>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</si>
  <si>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</si>
  <si>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</si>
  <si>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</si>
  <si>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</si>
  <si>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</si>
  <si>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</si>
  <si>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</si>
  <si>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03 - Osiguranje cestovnih vozila /</t>
    </r>
    <r>
      <rPr>
        <sz val="8"/>
        <color indexed="12"/>
        <rFont val="Arial"/>
        <family val="2"/>
      </rPr>
      <t xml:space="preserve"> Insurance of land motor vehicles</t>
    </r>
  </si>
  <si>
    <r>
      <t xml:space="preserve">01 - Osiguranje od nezgode / </t>
    </r>
    <r>
      <rPr>
        <sz val="8"/>
        <color indexed="12"/>
        <rFont val="Arial"/>
        <family val="2"/>
      </rPr>
      <t>Personal accident insurance</t>
    </r>
  </si>
  <si>
    <t>31.03.2014.</t>
  </si>
  <si>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</si>
  <si>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</si>
  <si>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</si>
  <si>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</si>
  <si>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</si>
  <si>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</si>
  <si>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</si>
  <si>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</si>
  <si>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</si>
  <si>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</si>
  <si>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</si>
  <si>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</si>
  <si>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</si>
  <si>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</si>
  <si>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</si>
  <si>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</si>
  <si>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</si>
  <si>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</si>
  <si>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</si>
  <si>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</si>
  <si>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</si>
  <si>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r>
      <t xml:space="preserve">ST Balanced </t>
    </r>
    <r>
      <rPr>
        <b/>
        <vertAlign val="superscript"/>
        <sz val="8"/>
        <color rgb="FFFF0000"/>
        <rFont val="Arial"/>
        <family val="2"/>
      </rPr>
      <t>1</t>
    </r>
  </si>
  <si>
    <r>
      <t xml:space="preserve">ST Cash </t>
    </r>
    <r>
      <rPr>
        <b/>
        <vertAlign val="superscript"/>
        <sz val="8"/>
        <color rgb="FFFF0000"/>
        <rFont val="Arial"/>
        <family val="2"/>
      </rPr>
      <t>1</t>
    </r>
  </si>
  <si>
    <r>
      <t xml:space="preserve">ST Global Equity </t>
    </r>
    <r>
      <rPr>
        <b/>
        <vertAlign val="superscript"/>
        <sz val="8"/>
        <color rgb="FFFF0000"/>
        <rFont val="Arial"/>
        <family val="2"/>
      </rPr>
      <t>1</t>
    </r>
  </si>
  <si>
    <t>Lipanj 2014.</t>
  </si>
  <si>
    <t>June 2014</t>
  </si>
  <si>
    <t>Erste Elite</t>
  </si>
  <si>
    <t>Erste Exclusive</t>
  </si>
  <si>
    <t>EQUINOX 1</t>
  </si>
  <si>
    <t>INTERCAPITAL ASSET MANAGEMENT d.o.o.</t>
  </si>
  <si>
    <t>KWSO Capital Flex</t>
  </si>
  <si>
    <t xml:space="preserve">INTERCAPITAL ASSET MANAGEMENT d.o.o. </t>
  </si>
  <si>
    <t>Locusta Value I</t>
  </si>
  <si>
    <t>Locusta Value II</t>
  </si>
  <si>
    <t>Locusta Value III</t>
  </si>
  <si>
    <t>30.6.2014.</t>
  </si>
  <si>
    <t>VII. dio: Faktoring društva</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</si>
  <si>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</si>
  <si>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t xml:space="preserve"> *Volumen transakcija predstavlja kumulativni iznos otkupljenih faktura kod poslova faktoringa te kumulativni iznos eskontiranih mjenica i </t>
  </si>
  <si>
    <r>
      <t>Faktoring /</t>
    </r>
    <r>
      <rPr>
        <i/>
        <sz val="8"/>
        <color indexed="12"/>
        <rFont val="Arial"/>
        <family val="2"/>
      </rPr>
      <t xml:space="preserve"> Factoring</t>
    </r>
  </si>
  <si>
    <r>
      <t xml:space="preserve">VII. dio: Faktoring društva / </t>
    </r>
    <r>
      <rPr>
        <b/>
        <i/>
        <sz val="10"/>
        <color rgb="FF0000FF"/>
        <rFont val="Arial"/>
        <family val="2"/>
      </rPr>
      <t>Section VII: Factoring companies</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</si>
  <si>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</si>
  <si>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</si>
  <si>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30.06.2014.</t>
  </si>
  <si>
    <t>ALD Automotive d.o.o.</t>
  </si>
  <si>
    <t>ALFA LEASING d.o.o.</t>
  </si>
  <si>
    <t>BKS - leasing Croatia d.o.o.</t>
  </si>
  <si>
    <t>Erste &amp; Steiermärkische S-Leasing d.o.o.</t>
  </si>
  <si>
    <t>ERSTE GROUP IMMORENT LEASING d.o.o.</t>
  </si>
  <si>
    <t>EUROLEASING d.o.o.</t>
  </si>
  <si>
    <t>HYPO - LEASING STEIERMARK d.o.o.</t>
  </si>
  <si>
    <t>HYPO ALPE-ADRIA-LEASING d.o.o.</t>
  </si>
  <si>
    <t>i4next leasing Croatia d.o.o.</t>
  </si>
  <si>
    <t>IMPULS-LEASING d.o.o.</t>
  </si>
  <si>
    <t>KBM Leasing Hrvatska d.o.o.</t>
  </si>
  <si>
    <t>Mercedes-Benz Leasing Hrvatska d.o.o.</t>
  </si>
  <si>
    <t>OPTIMA LEASING d.o.o.</t>
  </si>
  <si>
    <t>OTP Leasing d.d.</t>
  </si>
  <si>
    <t>PBZ-LEASING d.o.o.</t>
  </si>
  <si>
    <t>PORSCHE LEASING d.o.o.</t>
  </si>
  <si>
    <t>Raiffeisen Leasing d.o.o.</t>
  </si>
  <si>
    <t>SCANIA CREDIT HRVATSKA d.o.o.</t>
  </si>
  <si>
    <t>SG Leasing d.o.o.</t>
  </si>
  <si>
    <t>UniCredit Leasing Croatia d.o.o.</t>
  </si>
  <si>
    <t>VB LEASING d.o.o.</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</si>
  <si>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</si>
  <si>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</si>
  <si>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</si>
  <si>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</si>
  <si>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</si>
  <si>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</si>
  <si>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</si>
  <si>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</si>
  <si>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</si>
  <si>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</si>
  <si>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</si>
  <si>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</si>
  <si>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</si>
  <si>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</si>
  <si>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</si>
  <si>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</si>
  <si>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</si>
  <si>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</si>
  <si>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</si>
  <si>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</si>
  <si>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</si>
  <si>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</si>
  <si>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</si>
  <si>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</si>
  <si>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</si>
  <si>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</si>
  <si>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</si>
  <si>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</si>
  <si>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</si>
  <si>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</si>
  <si>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</si>
  <si>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</si>
  <si>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</si>
  <si>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</si>
  <si>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</si>
  <si>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</si>
  <si>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</si>
  <si>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</si>
  <si>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</si>
  <si>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</si>
  <si>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</si>
  <si>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</si>
  <si>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</si>
  <si>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The Mirex index is the average value of accounting units of all mandatory pension funds of the same category (A, B, C), calculated as the weighted arithmetic mean, with the weight representing the share of  a simple mandatory pension fund in the total net assets of all mandatory pension funds of the same category.</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</si>
  <si>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</si>
  <si>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</si>
  <si>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</si>
  <si>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</si>
  <si>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</si>
  <si>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</si>
  <si>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</si>
  <si>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</si>
  <si>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</si>
  <si>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</si>
  <si>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</si>
  <si>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</si>
  <si>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</si>
  <si>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</si>
  <si>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</si>
  <si>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</si>
  <si>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</si>
  <si>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</si>
  <si>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</si>
  <si>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</si>
  <si>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</si>
  <si>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</si>
  <si>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</si>
  <si>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</si>
  <si>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</si>
  <si>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</si>
  <si>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</si>
  <si>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</si>
  <si>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</si>
  <si>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</si>
  <si>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</si>
  <si>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</si>
  <si>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</si>
  <si>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</si>
  <si>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</si>
  <si>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</si>
  <si>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</si>
  <si>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</si>
  <si>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</si>
  <si>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</si>
  <si>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</si>
  <si>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</si>
  <si>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</si>
  <si>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</si>
  <si>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</si>
  <si>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</si>
  <si>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</si>
  <si>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</si>
  <si>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</si>
  <si>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</si>
  <si>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</si>
  <si>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</si>
  <si>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</si>
  <si>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 xml:space="preserve">Tablica 21 : Cijene udjela i prinosi zatvorenih dobrovoljnih mirovinskih fondova (ZDMF) </t>
  </si>
  <si>
    <t xml:space="preserve">Table 21 : Unit prices and rates of return of closed-end voluntary pension funds (ZMDFs)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</si>
  <si>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</si>
  <si>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</si>
  <si>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</si>
  <si>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</si>
  <si>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</si>
  <si>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</si>
  <si>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</si>
  <si>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</si>
  <si>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</si>
  <si>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 xml:space="preserve">Table 28: Capital Markets </t>
  </si>
  <si>
    <t>Tablica 29: Dionice s najvećim prometom</t>
  </si>
  <si>
    <t>Table 29: Stocks with the highest turnover</t>
  </si>
  <si>
    <t>Tablica 30: Obveznice s najvećim prometom</t>
  </si>
  <si>
    <t>Table 30: Bonds with the highest turnover</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</si>
  <si>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</si>
  <si>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</si>
  <si>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</si>
  <si>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</si>
  <si>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</si>
  <si>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</si>
  <si>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</si>
  <si>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 xml:space="preserve">Table 34: Open-end Investment funds / UCITS funds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</si>
  <si>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</si>
  <si>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</si>
  <si>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</si>
  <si>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</si>
  <si>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</si>
  <si>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</si>
  <si>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</si>
  <si>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Fondovi za gospodarsku suradnju</t>
  </si>
  <si>
    <t>Table 39: Venture capital open end alternative investment funds with private offering</t>
  </si>
  <si>
    <t>Tablica 39: Alternativni investicijski fondovi rizičnog kapitala s privatnom ponudom</t>
  </si>
  <si>
    <t xml:space="preserve">Tablica 40: Otvoreni alternativni investicijski fondovi s javnom ponudom </t>
  </si>
  <si>
    <t xml:space="preserve">Table 40: Opened-end alternative investment funds with public offering </t>
  </si>
  <si>
    <t xml:space="preserve">Tablica 41: Zatvoreni alternativni investicijski fondovi s javnom ponudom </t>
  </si>
  <si>
    <t xml:space="preserve">Table 41: Closed-end alternative investment funds with public offering </t>
  </si>
  <si>
    <t xml:space="preserve">Tablica 42: Zatvoreni alternativni investicijski fondovi s javnom ponudom za ulaganje u nekretnine </t>
  </si>
  <si>
    <t xml:space="preserve">Table 42: Closed-end alternative investment funds with public offering in real estate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</si>
  <si>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</si>
  <si>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</si>
  <si>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</si>
  <si>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</si>
  <si>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</si>
  <si>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</si>
  <si>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</si>
  <si>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</si>
  <si>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</si>
  <si>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</si>
  <si>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</si>
  <si>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</si>
  <si>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</si>
  <si>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</si>
  <si>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</si>
  <si>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</si>
  <si>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</si>
  <si>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</si>
  <si>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</si>
  <si>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</si>
  <si>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</si>
  <si>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</si>
  <si>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</si>
  <si>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</si>
  <si>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</si>
  <si>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</si>
  <si>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</si>
  <si>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</si>
  <si>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</si>
  <si>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</si>
  <si>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</si>
  <si>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</si>
  <si>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</si>
  <si>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</si>
  <si>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</si>
  <si>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</si>
  <si>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</si>
  <si>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</si>
  <si>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</si>
  <si>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</si>
  <si>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</si>
  <si>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</si>
  <si>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</si>
  <si>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</si>
  <si>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</si>
  <si>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</si>
  <si>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</si>
  <si>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</si>
  <si>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</si>
  <si>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</si>
  <si>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</si>
  <si>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</si>
  <si>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</si>
  <si>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</si>
  <si>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</si>
  <si>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</si>
  <si>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</si>
  <si>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</si>
  <si>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</si>
  <si>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</si>
  <si>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</si>
  <si>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</si>
  <si>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</si>
  <si>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Table 34: Open-end Investment funds / UCITS funds</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</si>
  <si>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</si>
  <si>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</si>
  <si>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</si>
  <si>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</si>
  <si>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</si>
  <si>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</si>
  <si>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</si>
  <si>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</si>
  <si>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41: Zatvoreni alternativni investicijski fondovi s javnom ponudom</t>
  </si>
  <si>
    <t>Table 41: Closed-end alternative investment funds with public offering</t>
  </si>
  <si>
    <t>Tablica 42: Zatvoreni alternativni investicijski fondovi s javnom ponudom za ulaganje u nekretnine</t>
  </si>
  <si>
    <t>Table 42: Closed-end alternative investment funds with public offering in real estate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</si>
  <si>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</si>
  <si>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</si>
  <si>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</si>
  <si>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</si>
  <si>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</si>
  <si>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</si>
  <si>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</si>
  <si>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</si>
  <si>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</si>
  <si>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</si>
  <si>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</si>
  <si>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</si>
  <si>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</si>
  <si>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</si>
  <si>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Proprius d.d. zatvoreni AIF</t>
  </si>
  <si>
    <t>First day in business for the OMFs category B  is 30 April 2002, and for the OMFs category A and C OMFs 21 August 2014</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</si>
  <si>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</si>
  <si>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</si>
  <si>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</si>
  <si>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</si>
  <si>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</si>
  <si>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Napomene: </t>
  </si>
  <si>
    <t>- Društvo Basler osiguranje Zagreb d.d. od 1. rujna 2014. pripojeno je društvu Uniqa osiguranje d.d. koje je preuzelo sva prava i obveze pripojenog društva.</t>
  </si>
  <si>
    <t>Remarks:</t>
  </si>
  <si>
    <t>- As of 1 September 2014 Basler osiguranje Zagreb d.d. has been merged to the company Uniqa osiguranje d.d. which has taken over all of its claims and liabilities.</t>
  </si>
  <si>
    <t>214*</t>
  </si>
  <si>
    <t>30.9.2014.</t>
  </si>
  <si>
    <r>
      <t>*</t>
    </r>
    <r>
      <rPr>
        <sz val="8"/>
        <color rgb="FF0000FF"/>
        <rFont val="Arial"/>
        <family val="2"/>
      </rPr>
      <t xml:space="preserve">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r>
  </si>
  <si>
    <r>
      <rPr>
        <sz val="8"/>
        <rFont val="Arial"/>
        <family val="2"/>
      </rPr>
      <t>*D</t>
    </r>
    <r>
      <rPr>
        <sz val="8"/>
        <color theme="1"/>
        <rFont val="Arial"/>
        <family val="2"/>
      </rPr>
      <t>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r>
  </si>
  <si>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</si>
  <si>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</si>
  <si>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</si>
  <si>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</si>
  <si>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</si>
  <si>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</si>
  <si>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</si>
  <si>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</si>
  <si>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</si>
  <si>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Money One</t>
  </si>
  <si>
    <t>SMART EQUITY</t>
  </si>
  <si>
    <t>Raiffeisen Dynamic</t>
  </si>
  <si>
    <t>Raiffeisen Harmonic</t>
  </si>
  <si>
    <t>Klasa</t>
  </si>
  <si>
    <t>Class</t>
  </si>
  <si>
    <t>YOU INVEST Active</t>
  </si>
  <si>
    <t>YOU INVEST Balanced</t>
  </si>
  <si>
    <t>YOU INVEST Solid</t>
  </si>
  <si>
    <t>Prosinac 2014.</t>
  </si>
  <si>
    <t>December 2014</t>
  </si>
  <si>
    <t>Primus</t>
  </si>
  <si>
    <t>2014.</t>
  </si>
  <si>
    <t>31.12.2014.</t>
  </si>
  <si>
    <t>Raiffeisen d.d.</t>
  </si>
  <si>
    <t>Erste d.o.o.</t>
  </si>
  <si>
    <t>Outfox Macro Income Fund **</t>
  </si>
  <si>
    <t>Locusta Value IV **</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</si>
  <si>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</si>
  <si>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</si>
  <si>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</si>
  <si>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</si>
  <si>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</si>
  <si>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ZB Future 2025</t>
  </si>
  <si>
    <t>ZB Future 2030</t>
  </si>
  <si>
    <t xml:space="preserve">ZB Future 2040 </t>
  </si>
  <si>
    <t xml:space="preserve">ZB Future 2055 </t>
  </si>
  <si>
    <t>HETA Asset Resolution Hrvatska d.o.o.</t>
  </si>
  <si>
    <r>
      <t xml:space="preserve">1) </t>
    </r>
    <r>
      <rPr>
        <sz val="8"/>
        <rFont val="Arial"/>
        <family val="2"/>
        <charset val="238"/>
      </rPr>
      <t xml:space="preserve">Podaci za 15 faktoring društava / </t>
    </r>
    <r>
      <rPr>
        <i/>
        <sz val="8"/>
        <color indexed="12"/>
        <rFont val="Arial"/>
        <family val="2"/>
      </rPr>
      <t>Data for 15 factoring companies</t>
    </r>
  </si>
  <si>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</si>
  <si>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</si>
  <si>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</si>
  <si>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</si>
  <si>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</si>
  <si>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</si>
  <si>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</si>
  <si>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</si>
  <si>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</si>
  <si>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</si>
  <si>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</si>
  <si>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</si>
  <si>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</si>
  <si>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</si>
  <si>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t>Ožujak 2015.</t>
  </si>
  <si>
    <t>March 2015</t>
  </si>
  <si>
    <t>31.3.2015.</t>
  </si>
  <si>
    <t>Travanj 2015.</t>
  </si>
  <si>
    <t>April 2015</t>
  </si>
  <si>
    <t>Grafikon 7: Dobna i spolna struktura članova ODMF-a na dan 31. ožujka 2015.</t>
  </si>
  <si>
    <t>Chart 7: ODMF members age and sex structure as at 31 March 2015</t>
  </si>
  <si>
    <t>OŽUJAK 2015.</t>
  </si>
  <si>
    <t>MARCH 2015</t>
  </si>
  <si>
    <t>Grafikon 11: Dobna i spolna struktura članova ZDMF- ova na dan 31.ožujka 2015.</t>
  </si>
  <si>
    <t>Chart 11: ZDMF members age and sex structure as at 31 March 2015</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</si>
  <si>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</si>
  <si>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</si>
  <si>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</si>
  <si>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</si>
  <si>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r>
      <t>31.3.2014.</t>
    </r>
    <r>
      <rPr>
        <b/>
        <vertAlign val="superscript"/>
        <sz val="8"/>
        <rFont val="Arial"/>
        <family val="2"/>
        <charset val="238"/>
      </rPr>
      <t>1</t>
    </r>
  </si>
  <si>
    <r>
      <t>31.3.2015.</t>
    </r>
    <r>
      <rPr>
        <b/>
        <vertAlign val="superscript"/>
        <sz val="8"/>
        <rFont val="Arial"/>
        <family val="2"/>
        <charset val="238"/>
      </rPr>
      <t>2</t>
    </r>
  </si>
  <si>
    <r>
      <t>1.1. - 31.3.2014.</t>
    </r>
    <r>
      <rPr>
        <b/>
        <vertAlign val="superscript"/>
        <sz val="8"/>
        <rFont val="Arial"/>
        <family val="2"/>
        <charset val="238"/>
      </rPr>
      <t>1</t>
    </r>
  </si>
  <si>
    <r>
      <t>1.1. - 31.3.2015.</t>
    </r>
    <r>
      <rPr>
        <b/>
        <vertAlign val="superscript"/>
        <sz val="8"/>
        <rFont val="Arial"/>
        <family val="2"/>
        <charset val="238"/>
      </rPr>
      <t>2</t>
    </r>
  </si>
  <si>
    <r>
      <t xml:space="preserve">2) </t>
    </r>
    <r>
      <rPr>
        <sz val="8"/>
        <rFont val="Arial"/>
        <family val="2"/>
        <charset val="238"/>
      </rPr>
      <t xml:space="preserve">Podaci za 15 faktoring društava / </t>
    </r>
    <r>
      <rPr>
        <i/>
        <sz val="8"/>
        <color indexed="12"/>
        <rFont val="Arial"/>
        <family val="2"/>
      </rPr>
      <t>Data for 15 factoring companies</t>
    </r>
  </si>
  <si>
    <t>PBZ Conservative10</t>
  </si>
  <si>
    <t>Tablica 37.1: Posebni alternativni investicijski fondovi s privatnom ponudom</t>
  </si>
  <si>
    <t>Table 37.1: Special alternative Investment funds with private offering</t>
  </si>
  <si>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</si>
  <si>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31.3.2014.</t>
    </r>
    <r>
      <rPr>
        <b/>
        <vertAlign val="superscript"/>
        <sz val="9"/>
        <rFont val="Arial"/>
        <family val="2"/>
      </rPr>
      <t>3</t>
    </r>
  </si>
  <si>
    <r>
      <t>1.1. - 31.3.2014.</t>
    </r>
    <r>
      <rPr>
        <b/>
        <vertAlign val="superscript"/>
        <sz val="9"/>
        <rFont val="Arial"/>
        <family val="2"/>
        <charset val="238"/>
      </rPr>
      <t>3</t>
    </r>
  </si>
  <si>
    <t>1.1. - 31.3.2015.</t>
  </si>
  <si>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</si>
  <si>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 xml:space="preserve">3)  Podaci dostavljeni u izvještajima sa stanjem na dan 31.3.2015. godine. / 
</t>
    </r>
    <r>
      <rPr>
        <i/>
        <sz val="8"/>
        <color indexed="12"/>
        <rFont val="Arial"/>
        <family val="2"/>
      </rPr>
      <t xml:space="preserve">Data delivered in reports containing the balance as at 31 March 2015. </t>
    </r>
  </si>
  <si>
    <t>Grafikon 19: Udjel broja aktivnih ugovora u ukupnom broju ugovora na dan 31. ožujka 2015.</t>
  </si>
  <si>
    <t>Chart 19: Share of the number of active contracts in total number of contracts as at 31 March 2015</t>
  </si>
  <si>
    <t xml:space="preserve">Grafikon 20: Godišnja promjena vrijednosti aktivnih ugovora na dan 31. ožujkaa 2015. </t>
  </si>
  <si>
    <t>Chart 20: Annual change in value of active contracts as at 31 March 2015</t>
  </si>
  <si>
    <r>
      <t xml:space="preserve">1)  Podaci dostavljeni u izvještajima sa stanjem na dan 31.3.2015. godine. / 
</t>
    </r>
    <r>
      <rPr>
        <i/>
        <sz val="8"/>
        <color indexed="12"/>
        <rFont val="Arial"/>
        <family val="2"/>
      </rPr>
      <t xml:space="preserve">Data delivered in reports containing the balance as at 31 March 2015. </t>
    </r>
  </si>
  <si>
    <r>
      <t>31.3.2014.</t>
    </r>
    <r>
      <rPr>
        <b/>
        <vertAlign val="superscript"/>
        <sz val="9"/>
        <rFont val="Arial"/>
        <family val="2"/>
        <charset val="238"/>
      </rPr>
      <t>3</t>
    </r>
  </si>
  <si>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</si>
  <si>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</si>
  <si>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 xml:space="preserve">3)  Podaci dostavljeni u izvještajima sa stanjem na dan 31.3.2015. godine. /  </t>
    </r>
    <r>
      <rPr>
        <i/>
        <sz val="8"/>
        <color indexed="12"/>
        <rFont val="Arial"/>
        <family val="2"/>
      </rPr>
      <t xml:space="preserve">Data delivered in reports containing the balance as at 31 March 2015. </t>
    </r>
  </si>
  <si>
    <r>
      <t>1.1. - 31.3.2014.</t>
    </r>
    <r>
      <rPr>
        <b/>
        <vertAlign val="superscript"/>
        <sz val="9"/>
        <rFont val="Arial"/>
        <family val="2"/>
        <charset val="238"/>
      </rPr>
      <t>1</t>
    </r>
  </si>
  <si>
    <r>
      <t xml:space="preserve">1)  Podaci dostavljeni u izvještajima sa stanjem na dan 31.3.2015. godine.
     </t>
    </r>
    <r>
      <rPr>
        <i/>
        <sz val="8"/>
        <color indexed="12"/>
        <rFont val="Arial"/>
        <family val="2"/>
      </rPr>
      <t xml:space="preserve">Data delivered in reports containing the balance as at 31 March 2015. </t>
    </r>
  </si>
  <si>
    <r>
      <t xml:space="preserve">RF Advantage </t>
    </r>
    <r>
      <rPr>
        <b/>
        <vertAlign val="superscript"/>
        <sz val="8"/>
        <color rgb="FFFF0000"/>
        <rFont val="Arial"/>
        <family val="2"/>
      </rPr>
      <t>1</t>
    </r>
  </si>
  <si>
    <r>
      <rPr>
        <b/>
        <vertAlign val="superscript"/>
        <sz val="8"/>
        <color rgb="FFFF0000"/>
        <rFont val="Arial"/>
        <family val="2"/>
      </rPr>
      <t>1</t>
    </r>
    <r>
      <rPr>
        <sz val="8"/>
        <rFont val="Arial"/>
        <family val="2"/>
      </rPr>
      <t xml:space="preserve"> Fond RF Advantage je brisan iz evidencije 30.04.2015.</t>
    </r>
  </si>
  <si>
    <t>ZB Private World</t>
  </si>
  <si>
    <t xml:space="preserve">  The RF Advantage fund removed from registry as at 30 April 2015</t>
  </si>
  <si>
    <r>
      <t xml:space="preserve">Broj / </t>
    </r>
    <r>
      <rPr>
        <i/>
        <sz val="10"/>
        <color rgb="FF0000FF"/>
        <rFont val="Arial"/>
        <family val="2"/>
      </rPr>
      <t>Number</t>
    </r>
    <r>
      <rPr>
        <sz val="10"/>
        <color theme="1"/>
        <rFont val="Arial"/>
        <family val="2"/>
        <charset val="238"/>
      </rPr>
      <t xml:space="preserve"> 6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XIII    Zagreb, 15.6.2015.</t>
    </r>
  </si>
  <si>
    <t>Svibanj 2015.</t>
  </si>
  <si>
    <t>May 2015</t>
  </si>
  <si>
    <t>Tablica 26: Zaračunata bruto premija osiguranja za period od 1. siječnja do 31. svibnja 2015.</t>
  </si>
  <si>
    <t>5Table 26: Written premium for the period 1 January - 31 May  2015</t>
  </si>
  <si>
    <t>I-V.2014</t>
  </si>
  <si>
    <t>I-V.2015</t>
  </si>
  <si>
    <t>Tablica 27: Podaci o osiguranju za period od 1. siječnja do 31. svibnja 2015.</t>
  </si>
  <si>
    <t>Table 27: Insurance data for the period 1 January - 31 May 2015</t>
  </si>
  <si>
    <t>Grafikon 18: Udio zaračunate bruto premije i likvidiranih šteta po društvima za osiguranje po vrstama osiguranja za period od 1. siječnja do 31. svibnja 2015.</t>
  </si>
  <si>
    <t>Chart 18: Share of written premium and claims settled per line of insurances for the period 1 January - 31 May 2015</t>
  </si>
  <si>
    <t>HT-R-A</t>
  </si>
  <si>
    <t>ADRS-P-A</t>
  </si>
  <si>
    <t>ADRS-R-A</t>
  </si>
  <si>
    <t>INA-R-A</t>
  </si>
  <si>
    <t>ERNT-R-A</t>
  </si>
  <si>
    <t>PODR-R-A</t>
  </si>
  <si>
    <t>RIVP-R-A</t>
  </si>
  <si>
    <t>ATGR-R-A</t>
  </si>
  <si>
    <t>ZABA-R-A</t>
  </si>
  <si>
    <t>LEDO-R-A</t>
  </si>
  <si>
    <t>ATGR-O-169A</t>
  </si>
  <si>
    <t>RIBA-O-17BA</t>
  </si>
  <si>
    <t>RHMF-O-19BA</t>
  </si>
  <si>
    <t>RHMF-O-187A</t>
  </si>
  <si>
    <t>RHMF-O-247E</t>
  </si>
  <si>
    <t>RIBA-O-177A</t>
  </si>
  <si>
    <t>FNOI-D-177A</t>
  </si>
  <si>
    <t>RHMF-O-15CA</t>
  </si>
  <si>
    <t>FNOI-D-161A</t>
  </si>
  <si>
    <t>FNOI-D-187A</t>
  </si>
  <si>
    <t>RHMF-O-17BA</t>
  </si>
  <si>
    <t>RHMF-O-167A</t>
  </si>
  <si>
    <t>RHMF-O-157A</t>
  </si>
  <si>
    <t>RHMF-O-172A</t>
  </si>
  <si>
    <t>RHMF-O-203A</t>
  </si>
  <si>
    <t>RHMF-O-203E</t>
  </si>
  <si>
    <t>RHMF-A-A</t>
  </si>
  <si>
    <t>OTP OPTIMUM</t>
  </si>
  <si>
    <t>AGRAM LIFE osiguranje d.d.</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</si>
  <si>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</si>
  <si>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</si>
  <si>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</si>
  <si>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</si>
  <si>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</si>
  <si>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</si>
  <si>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</si>
  <si>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</si>
  <si>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</si>
  <si>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</si>
  <si>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</si>
  <si>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</si>
  <si>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</si>
  <si>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</si>
  <si>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</si>
  <si>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</si>
  <si>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</si>
  <si>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</si>
  <si>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</si>
  <si>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</si>
  <si>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</si>
  <si>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</si>
  <si>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</si>
  <si>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</si>
  <si>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</si>
  <si>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r>
      <t xml:space="preserve">Otvoreni investicijski fondovi  
</t>
    </r>
    <r>
      <rPr>
        <b/>
        <i/>
        <sz val="8"/>
        <color rgb="FF0000FF"/>
        <rFont val="Arial"/>
        <family val="2"/>
      </rPr>
      <t>Opened-end Investment Fund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</si>
</sst>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196">
    <font>
      <sz val="11"/>
      <color theme="1"/>
      <name val="Calibri"/>
      <family val="2"/>
      <scheme val="minor"/>
    </font>
    <font>
      <sz val="10"/>
      <color theme="1"/>
      <name val="Arial"/>
      <family val="2"/>
      <charset val="238"/>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s>
  <fills count="20">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s>
  <borders count="2">
    <border>
      <left/>
      <right/>
      <top/>
      <bottom/>
      <diagonal/>
    </border>
    <border>
      <left/>
      <right/>
      <top style="medium">
        <color indexed="64"/>
      </top>
      <bottom/>
      <diagonal/>
    </border>
  </borders>
  <cellStyleXfs count="31">
    <xf numFmtId="0" fontId="0" fillId="0" borderId="0"/>
    <xf numFmtId="165" fontId="4"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alignment vertical="top"/>
    </xf>
    <xf numFmtId="9" fontId="4"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165" fontId="68" fillId="0" borderId="0" applyFont="0" applyFill="0" applyBorder="0" applyAlignment="0" applyProtection="0"/>
    <xf numFmtId="0" fontId="68" fillId="0" borderId="0"/>
    <xf numFmtId="165" fontId="10" fillId="0" borderId="0" applyFont="0" applyFill="0" applyBorder="0" applyAlignment="0" applyProtection="0"/>
    <xf numFmtId="0" fontId="10" fillId="0" borderId="0"/>
    <xf numFmtId="165" fontId="11" fillId="0" borderId="0" applyFont="0" applyFill="0" applyBorder="0" applyAlignment="0" applyProtection="0"/>
    <xf numFmtId="0" fontId="69" fillId="0" borderId="0">
      <alignment vertical="top"/>
    </xf>
    <xf numFmtId="0" fontId="67" fillId="0" borderId="0"/>
    <xf numFmtId="165" fontId="10" fillId="0" borderId="0" applyFont="0" applyFill="0" applyBorder="0" applyAlignment="0" applyProtection="0"/>
    <xf numFmtId="0" fontId="11" fillId="0" borderId="0"/>
    <xf numFmtId="0" fontId="68" fillId="0" borderId="0"/>
    <xf numFmtId="0" fontId="11" fillId="0" borderId="0"/>
    <xf numFmtId="0" fontId="10" fillId="0" borderId="0"/>
    <xf numFmtId="0" fontId="68" fillId="0" borderId="0"/>
    <xf numFmtId="0" fontId="68" fillId="0" borderId="0"/>
    <xf numFmtId="0" fontId="3" fillId="0" borderId="0"/>
    <xf numFmtId="0" fontId="125" fillId="0" borderId="0"/>
    <xf numFmtId="0" fontId="4" fillId="0" borderId="0"/>
    <xf numFmtId="0" fontId="10" fillId="0" borderId="0"/>
  </cellStyleXfs>
  <cellXfs count="814">
    <xf numFmtId="0" fontId="0" fillId="0" borderId="0" xfId="0"/>
    <xf numFmtId="0" fontId="14" fillId="0" borderId="0" xfId="0" applyFont="1" applyFill="1" applyBorder="1" applyAlignment="1">
      <alignment horizontal="center" vertical="center"/>
    </xf>
    <xf numFmtId="0" fontId="10" fillId="0" borderId="0" xfId="0" applyFont="1" applyFill="1" applyBorder="1" applyAlignment="1"/>
    <xf numFmtId="0" fontId="11" fillId="0" borderId="0" xfId="0" applyFont="1" applyFill="1" applyBorder="1"/>
    <xf numFmtId="0" fontId="19" fillId="0" borderId="0" xfId="0" applyFont="1" applyFill="1" applyBorder="1" applyAlignment="1">
      <alignment vertical="center"/>
    </xf>
    <xf numFmtId="0" fontId="15" fillId="0" borderId="0" xfId="0" applyFont="1" applyFill="1" applyBorder="1" applyAlignment="1">
      <alignment horizontal="center"/>
    </xf>
    <xf numFmtId="0" fontId="10" fillId="0" borderId="0" xfId="0" applyFont="1" applyFill="1" applyBorder="1" applyAlignment="1">
      <alignment horizontal="center"/>
    </xf>
    <xf numFmtId="0" fontId="24" fillId="0" borderId="0" xfId="0" applyFont="1" applyFill="1" applyBorder="1" applyAlignment="1">
      <alignment horizontal="left" vertical="center"/>
    </xf>
    <xf numFmtId="0" fontId="28" fillId="0" borderId="0" xfId="0" applyFont="1" applyFill="1" applyAlignment="1">
      <alignment horizontal="left"/>
    </xf>
    <xf numFmtId="0" fontId="26" fillId="0" borderId="0" xfId="0" applyFont="1" applyFill="1" applyAlignment="1">
      <alignment horizontal="center"/>
    </xf>
    <xf numFmtId="0" fontId="27" fillId="0" borderId="0" xfId="0" applyFont="1" applyFill="1" applyAlignment="1">
      <alignment horizontal="center"/>
    </xf>
    <xf numFmtId="0" fontId="23" fillId="0" borderId="0" xfId="0" applyFont="1" applyAlignment="1">
      <alignment horizontal="center"/>
    </xf>
    <xf numFmtId="0" fontId="14" fillId="0" borderId="0" xfId="0" applyFont="1" applyAlignment="1">
      <alignment horizontal="right"/>
    </xf>
    <xf numFmtId="0" fontId="14" fillId="0" borderId="0" xfId="0" applyFont="1" applyAlignment="1">
      <alignment horizontal="left"/>
    </xf>
    <xf numFmtId="0" fontId="14" fillId="0" borderId="0" xfId="0" applyFont="1" applyAlignment="1">
      <alignment horizontal="right" vertical="center"/>
    </xf>
    <xf numFmtId="0" fontId="29" fillId="0" borderId="0" xfId="0" applyFont="1" applyAlignment="1">
      <alignment horizontal="left" vertical="center"/>
    </xf>
    <xf numFmtId="0" fontId="31" fillId="0" borderId="0" xfId="0" applyFont="1" applyAlignment="1">
      <alignment horizontal="center"/>
    </xf>
    <xf numFmtId="0" fontId="29" fillId="0" borderId="0" xfId="0" applyFont="1" applyAlignment="1">
      <alignment horizontal="right"/>
    </xf>
    <xf numFmtId="0" fontId="29" fillId="0" borderId="0" xfId="0" applyFont="1" applyAlignment="1">
      <alignment horizontal="left"/>
    </xf>
    <xf numFmtId="0" fontId="29" fillId="0" borderId="0" xfId="0" applyFont="1" applyAlignment="1">
      <alignment horizontal="right" vertical="center"/>
    </xf>
    <xf numFmtId="0" fontId="38" fillId="0" borderId="0" xfId="0" applyFont="1" applyAlignment="1">
      <alignment horizontal="left" vertical="center"/>
    </xf>
    <xf numFmtId="0" fontId="34" fillId="0" borderId="0" xfId="0" applyFont="1" applyAlignment="1">
      <alignment horizontal="right" vertical="center"/>
    </xf>
    <xf numFmtId="0" fontId="24" fillId="0" borderId="0" xfId="0" applyFont="1" applyFill="1" applyBorder="1" applyAlignment="1">
      <alignment horizontal="left"/>
    </xf>
    <xf numFmtId="0" fontId="47" fillId="0" borderId="0" xfId="0" applyFont="1"/>
    <xf numFmtId="0" fontId="34" fillId="0" borderId="0" xfId="0" applyFont="1" applyAlignment="1">
      <alignment horizontal="right"/>
    </xf>
    <xf numFmtId="0" fontId="29" fillId="0" borderId="0" xfId="0" applyFont="1" applyFill="1" applyAlignment="1">
      <alignment horizontal="left" vertical="center"/>
    </xf>
    <xf numFmtId="0" fontId="50" fillId="0" borderId="0" xfId="0" applyFont="1" applyFill="1" applyAlignment="1">
      <alignment horizontal="left" vertical="center"/>
    </xf>
    <xf numFmtId="0" fontId="47" fillId="0" borderId="0" xfId="0" applyFont="1" applyFill="1" applyBorder="1" applyAlignment="1">
      <alignment horizontal="left" vertical="center"/>
    </xf>
    <xf numFmtId="0" fontId="47" fillId="0" borderId="0" xfId="0" applyFont="1" applyFill="1" applyBorder="1" applyAlignment="1">
      <alignment vertical="center"/>
    </xf>
    <xf numFmtId="0" fontId="47" fillId="0" borderId="0" xfId="0" applyFont="1" applyFill="1" applyBorder="1" applyAlignment="1">
      <alignment vertical="center" wrapText="1"/>
    </xf>
    <xf numFmtId="0" fontId="34" fillId="0" borderId="0" xfId="0" applyFont="1"/>
    <xf numFmtId="0" fontId="34" fillId="0" borderId="0" xfId="0" applyFont="1" applyAlignment="1"/>
    <xf numFmtId="0" fontId="47" fillId="0" borderId="0" xfId="0" applyFont="1" applyFill="1" applyBorder="1"/>
    <xf numFmtId="0" fontId="54" fillId="0" borderId="0" xfId="0" applyFont="1"/>
    <xf numFmtId="0" fontId="37" fillId="0" borderId="0" xfId="0" applyFont="1" applyFill="1" applyBorder="1" applyAlignment="1">
      <alignment horizontal="left"/>
    </xf>
    <xf numFmtId="0" fontId="21" fillId="0" borderId="0" xfId="3" applyFont="1" applyFill="1" applyBorder="1" applyAlignment="1"/>
    <xf numFmtId="0" fontId="47" fillId="0" borderId="0" xfId="0" applyFont="1" applyAlignment="1">
      <alignment horizontal="left" vertical="center"/>
    </xf>
    <xf numFmtId="0" fontId="57" fillId="0" borderId="0" xfId="0" applyFont="1" applyBorder="1" applyAlignment="1">
      <alignment horizontal="left" vertical="center"/>
    </xf>
    <xf numFmtId="0" fontId="14" fillId="0" borderId="0" xfId="3" applyFont="1" applyAlignment="1">
      <alignment horizontal="left" vertical="center"/>
    </xf>
    <xf numFmtId="0" fontId="29" fillId="0" borderId="0" xfId="3" applyFont="1" applyAlignment="1">
      <alignment horizontal="left" vertical="center"/>
    </xf>
    <xf numFmtId="0" fontId="58" fillId="0" borderId="0" xfId="0" applyFont="1" applyAlignment="1">
      <alignment horizontal="righ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21" fillId="0" borderId="0" xfId="0" applyFont="1" applyFill="1" applyBorder="1" applyAlignment="1">
      <alignment horizontal="left" vertical="center"/>
    </xf>
    <xf numFmtId="0" fontId="34" fillId="0" borderId="0" xfId="0" applyFont="1" applyFill="1" applyAlignment="1">
      <alignment horizontal="right" vertical="center"/>
    </xf>
    <xf numFmtId="0" fontId="34" fillId="0" borderId="0" xfId="0" applyFont="1" applyFill="1" applyAlignment="1">
      <alignment horizontal="right"/>
    </xf>
    <xf numFmtId="0" fontId="35" fillId="0" borderId="0" xfId="0" applyFont="1" applyAlignment="1">
      <alignment horizontal="left" vertical="center"/>
    </xf>
    <xf numFmtId="49" fontId="35" fillId="0" borderId="0" xfId="0" applyNumberFormat="1" applyFont="1" applyFill="1" applyAlignment="1">
      <alignment horizontal="left" vertical="top" wrapText="1"/>
    </xf>
    <xf numFmtId="0" fontId="35" fillId="0" borderId="0" xfId="0" applyFont="1"/>
    <xf numFmtId="0" fontId="35" fillId="0" borderId="0" xfId="0" applyFont="1" applyFill="1" applyAlignment="1">
      <alignment horizontal="justify" vertical="top" wrapText="1"/>
    </xf>
    <xf numFmtId="0" fontId="34" fillId="0" borderId="0" xfId="0" applyFont="1" applyAlignment="1">
      <alignment horizontal="left" vertical="center"/>
    </xf>
    <xf numFmtId="0" fontId="58" fillId="0" borderId="0" xfId="0" applyFont="1" applyAlignment="1">
      <alignment horizontal="left" vertical="center"/>
    </xf>
    <xf numFmtId="0" fontId="29" fillId="0" borderId="0" xfId="3" applyFont="1" applyFill="1" applyBorder="1" applyAlignment="1">
      <alignment horizontal="left" vertical="center"/>
    </xf>
    <xf numFmtId="0" fontId="34" fillId="0" borderId="0" xfId="3" applyFont="1" applyAlignment="1">
      <alignment horizontal="right" vertical="center"/>
    </xf>
    <xf numFmtId="0" fontId="58" fillId="0" borderId="0" xfId="16" applyFont="1"/>
    <xf numFmtId="0" fontId="34" fillId="0" borderId="0" xfId="18" applyFont="1" applyAlignment="1"/>
    <xf numFmtId="0" fontId="80" fillId="0" borderId="0" xfId="18" applyFont="1" applyAlignment="1"/>
    <xf numFmtId="0" fontId="34" fillId="0" borderId="0" xfId="18" applyFont="1">
      <alignment vertical="top"/>
    </xf>
    <xf numFmtId="0" fontId="0" fillId="0" borderId="0" xfId="0" applyBorder="1"/>
    <xf numFmtId="0" fontId="49" fillId="0" borderId="0" xfId="3" applyFont="1" applyFill="1">
      <alignment vertical="top"/>
    </xf>
    <xf numFmtId="166" fontId="35" fillId="0" borderId="0" xfId="1" applyNumberFormat="1" applyFont="1" applyFill="1" applyAlignment="1">
      <alignment horizontal="center" vertical="center"/>
    </xf>
    <xf numFmtId="0" fontId="35" fillId="0" borderId="0" xfId="3" applyFont="1">
      <alignment vertical="top"/>
    </xf>
    <xf numFmtId="0" fontId="34" fillId="0" borderId="0" xfId="3" applyFont="1" applyFill="1" applyAlignment="1">
      <alignment horizontal="left" vertical="center"/>
    </xf>
    <xf numFmtId="0" fontId="34" fillId="0" borderId="0" xfId="3" applyFont="1" applyAlignment="1">
      <alignment vertical="center"/>
    </xf>
    <xf numFmtId="0" fontId="34" fillId="0" borderId="0" xfId="0" applyFont="1" applyAlignment="1">
      <alignment horizontal="right"/>
    </xf>
    <xf numFmtId="0" fontId="58" fillId="0" borderId="0" xfId="0" applyFont="1" applyFill="1" applyBorder="1" applyAlignment="1">
      <alignment horizontal="left" vertical="center"/>
    </xf>
    <xf numFmtId="0" fontId="29" fillId="0" borderId="0" xfId="3" applyFont="1" applyFill="1" applyAlignment="1">
      <alignment horizontal="left" vertical="center"/>
    </xf>
    <xf numFmtId="0" fontId="65" fillId="0" borderId="0" xfId="0" applyNumberFormat="1" applyFont="1" applyAlignment="1">
      <alignment horizontal="right" vertical="center"/>
    </xf>
    <xf numFmtId="0" fontId="57" fillId="0" borderId="0" xfId="0" applyFont="1"/>
    <xf numFmtId="0" fontId="34" fillId="0" borderId="0" xfId="25" applyFont="1" applyFill="1" applyBorder="1" applyAlignment="1">
      <alignment horizontal="left" vertical="center"/>
    </xf>
    <xf numFmtId="0" fontId="25" fillId="0" borderId="0" xfId="3" applyFont="1" applyFill="1" applyBorder="1" applyAlignment="1">
      <alignment horizontal="left" vertical="center"/>
    </xf>
    <xf numFmtId="0" fontId="10" fillId="5" borderId="0" xfId="0" applyFont="1" applyFill="1" applyBorder="1" applyAlignment="1">
      <alignment horizontal="center" vertical="center" wrapText="1"/>
    </xf>
    <xf numFmtId="0" fontId="102" fillId="0" borderId="0" xfId="2" applyFont="1" applyAlignment="1" applyProtection="1">
      <alignment horizontal="left" vertical="center"/>
    </xf>
    <xf numFmtId="0" fontId="17" fillId="0" borderId="0" xfId="2" applyFont="1" applyAlignment="1" applyProtection="1">
      <alignment horizontal="left" vertical="center"/>
    </xf>
    <xf numFmtId="0" fontId="103" fillId="0" borderId="0" xfId="2" applyFont="1" applyAlignment="1" applyProtection="1"/>
    <xf numFmtId="0" fontId="103" fillId="0" borderId="0" xfId="2" applyFont="1" applyAlignment="1" applyProtection="1">
      <alignment vertical="center"/>
    </xf>
    <xf numFmtId="0" fontId="103" fillId="0" borderId="0" xfId="2" applyFont="1" applyAlignment="1" applyProtection="1">
      <alignment horizontal="left" vertical="center"/>
    </xf>
    <xf numFmtId="0" fontId="34" fillId="0" borderId="0" xfId="0" applyFont="1" applyAlignment="1">
      <alignment horizontal="right"/>
    </xf>
    <xf numFmtId="0" fontId="104" fillId="0" borderId="0" xfId="0" applyFont="1"/>
    <xf numFmtId="166" fontId="0" fillId="0" borderId="0" xfId="0" applyNumberFormat="1"/>
    <xf numFmtId="0" fontId="108" fillId="0" borderId="0" xfId="0" applyFont="1" applyFill="1" applyBorder="1" applyAlignment="1">
      <alignment horizontal="left" vertical="center"/>
    </xf>
    <xf numFmtId="0" fontId="64" fillId="0" borderId="0" xfId="3" applyFont="1" applyAlignment="1">
      <alignment horizontal="left" vertical="center"/>
    </xf>
    <xf numFmtId="0" fontId="107" fillId="0" borderId="0" xfId="0" applyFont="1"/>
    <xf numFmtId="0" fontId="107" fillId="0" borderId="0" xfId="0" applyFont="1" applyAlignment="1">
      <alignment vertical="top" wrapText="1"/>
    </xf>
    <xf numFmtId="0" fontId="61" fillId="0" borderId="0" xfId="0" applyFont="1" applyAlignment="1">
      <alignment vertical="top" wrapText="1"/>
    </xf>
    <xf numFmtId="0" fontId="61" fillId="0" borderId="0" xfId="0" applyFont="1"/>
    <xf numFmtId="0" fontId="38" fillId="0" borderId="0" xfId="0" applyFont="1" applyFill="1" applyBorder="1" applyAlignment="1">
      <alignment wrapText="1"/>
    </xf>
    <xf numFmtId="0" fontId="57" fillId="0" borderId="0" xfId="0" applyFont="1" applyBorder="1" applyAlignment="1">
      <alignment horizontal="center" vertical="center"/>
    </xf>
    <xf numFmtId="0" fontId="104" fillId="0" borderId="0" xfId="0" applyFont="1" applyAlignment="1">
      <alignment vertical="center"/>
    </xf>
    <xf numFmtId="0" fontId="57" fillId="0" borderId="0" xfId="0" applyFont="1" applyBorder="1" applyAlignment="1">
      <alignment horizontal="left" vertical="center" indent="3"/>
    </xf>
    <xf numFmtId="0" fontId="61" fillId="0" borderId="0" xfId="0" applyFont="1" applyAlignment="1">
      <alignment vertical="center"/>
    </xf>
    <xf numFmtId="0" fontId="65" fillId="0" borderId="0" xfId="0" applyFont="1" applyAlignment="1">
      <alignment horizontal="right" vertical="center"/>
    </xf>
    <xf numFmtId="0" fontId="116" fillId="0" borderId="0" xfId="0" applyFont="1"/>
    <xf numFmtId="0" fontId="116" fillId="0" borderId="0" xfId="0" applyFont="1" applyAlignment="1">
      <alignment vertical="center"/>
    </xf>
    <xf numFmtId="0" fontId="102" fillId="0" borderId="0" xfId="2" applyFont="1" applyAlignment="1" applyProtection="1"/>
    <xf numFmtId="0" fontId="118" fillId="0" borderId="0" xfId="0" applyFont="1" applyAlignment="1">
      <alignment vertical="center"/>
    </xf>
    <xf numFmtId="0" fontId="106" fillId="0" borderId="0" xfId="0" applyFont="1" applyAlignment="1">
      <alignment vertical="center"/>
    </xf>
    <xf numFmtId="0" fontId="58" fillId="0" borderId="0" xfId="0" applyFont="1" applyAlignment="1">
      <alignment vertical="top"/>
    </xf>
    <xf numFmtId="0" fontId="107" fillId="0" borderId="0" xfId="0" applyFont="1" applyAlignment="1">
      <alignment vertical="center"/>
    </xf>
    <xf numFmtId="0" fontId="79" fillId="0" borderId="0" xfId="0" applyFont="1" applyAlignment="1">
      <alignment vertical="top"/>
    </xf>
    <xf numFmtId="0" fontId="48" fillId="0" borderId="0" xfId="0" applyFont="1" applyAlignment="1">
      <alignment vertical="top"/>
    </xf>
    <xf numFmtId="0" fontId="106" fillId="0" borderId="0" xfId="27" applyFont="1" applyAlignment="1">
      <alignment vertical="center"/>
    </xf>
    <xf numFmtId="0" fontId="86" fillId="0" borderId="0" xfId="27" applyFont="1" applyAlignment="1">
      <alignment vertical="center"/>
    </xf>
    <xf numFmtId="0" fontId="14" fillId="0" borderId="0" xfId="27" applyFont="1" applyFill="1" applyBorder="1" applyAlignment="1">
      <alignment horizontal="right" vertical="center"/>
    </xf>
    <xf numFmtId="0" fontId="117" fillId="0" borderId="0" xfId="27" applyFont="1" applyAlignment="1">
      <alignment vertical="center"/>
    </xf>
    <xf numFmtId="0" fontId="24" fillId="0" borderId="0" xfId="27" applyFont="1" applyFill="1" applyBorder="1" applyAlignment="1">
      <alignment horizontal="right" vertical="center"/>
    </xf>
    <xf numFmtId="0" fontId="58" fillId="0" borderId="0" xfId="27" applyFont="1" applyAlignment="1">
      <alignment horizontal="right" vertical="center"/>
    </xf>
    <xf numFmtId="0" fontId="102" fillId="0" borderId="0" xfId="2" applyFont="1" applyAlignment="1" applyProtection="1">
      <alignment horizontal="left" vertical="center" wrapText="1"/>
    </xf>
    <xf numFmtId="0" fontId="123" fillId="0" borderId="0" xfId="2" applyFont="1" applyAlignment="1" applyProtection="1">
      <alignment horizontal="left" vertical="center"/>
    </xf>
    <xf numFmtId="0" fontId="124" fillId="0" borderId="0" xfId="2" applyFont="1" applyAlignment="1" applyProtection="1">
      <alignment horizontal="left" vertical="center"/>
    </xf>
    <xf numFmtId="0" fontId="102" fillId="0" borderId="0" xfId="2" applyFont="1" applyFill="1" applyBorder="1" applyAlignment="1" applyProtection="1">
      <alignment horizontal="left" vertical="center"/>
    </xf>
    <xf numFmtId="0" fontId="58" fillId="0" borderId="0" xfId="28" applyFont="1" applyFill="1" applyBorder="1" applyAlignment="1">
      <alignment horizontal="left" vertical="center"/>
    </xf>
    <xf numFmtId="0" fontId="0" fillId="0" borderId="0" xfId="0" applyAlignment="1">
      <alignment vertical="center"/>
    </xf>
    <xf numFmtId="0" fontId="34" fillId="0" borderId="0" xfId="0" applyFont="1" applyBorder="1" applyAlignment="1">
      <alignment horizontal="right" vertical="center"/>
    </xf>
    <xf numFmtId="0" fontId="14" fillId="5" borderId="0" xfId="0" applyFont="1" applyFill="1" applyBorder="1" applyAlignment="1">
      <alignment horizontal="center" vertical="center"/>
    </xf>
    <xf numFmtId="0" fontId="102" fillId="0" borderId="0" xfId="2" applyFont="1" applyAlignment="1" applyProtection="1">
      <alignment vertical="center"/>
    </xf>
    <xf numFmtId="0" fontId="126" fillId="0" borderId="0" xfId="2" applyFont="1" applyAlignment="1" applyProtection="1">
      <alignment horizontal="left" vertic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Fill="1" applyAlignment="1">
      <alignment horizontal="left" vertical="center"/>
    </xf>
    <xf numFmtId="0" fontId="117" fillId="0" borderId="0" xfId="0" applyFont="1" applyAlignment="1">
      <alignment horizontal="left" vertical="center"/>
    </xf>
    <xf numFmtId="0" fontId="58" fillId="0" borderId="0" xfId="0" applyFont="1" applyAlignment="1">
      <alignment horizontal="center" vertical="center"/>
    </xf>
    <xf numFmtId="0" fontId="141" fillId="4" borderId="0" xfId="0" applyFont="1" applyFill="1" applyAlignment="1">
      <alignment vertical="center" wrapText="1"/>
    </xf>
    <xf numFmtId="3" fontId="141" fillId="4" borderId="0" xfId="1" applyNumberFormat="1" applyFont="1" applyFill="1" applyAlignment="1">
      <alignment horizontal="right" vertical="center"/>
    </xf>
    <xf numFmtId="0" fontId="15" fillId="0" borderId="0" xfId="0" applyFont="1" applyFill="1" applyAlignment="1">
      <alignment horizontal="left" vertical="center"/>
    </xf>
    <xf numFmtId="0" fontId="24" fillId="0" borderId="0" xfId="0" applyFont="1" applyAlignment="1">
      <alignment horizontal="left"/>
    </xf>
    <xf numFmtId="0" fontId="24" fillId="0" borderId="0" xfId="0" applyFont="1" applyFill="1" applyAlignment="1">
      <alignment horizontal="left"/>
    </xf>
    <xf numFmtId="0" fontId="117" fillId="0" borderId="0" xfId="0" applyFont="1" applyFill="1" applyAlignment="1">
      <alignment horizontal="left" vertical="center"/>
    </xf>
    <xf numFmtId="0" fontId="24" fillId="0" borderId="0" xfId="3" applyFont="1" applyAlignment="1">
      <alignment horizontal="left" vertical="center"/>
    </xf>
    <xf numFmtId="0" fontId="24" fillId="0" borderId="0" xfId="3" applyFont="1" applyFill="1" applyBorder="1" applyAlignment="1">
      <alignment horizontal="left" vertical="center"/>
    </xf>
    <xf numFmtId="0" fontId="117" fillId="0" borderId="0" xfId="3" applyFont="1" applyFill="1" applyBorder="1" applyAlignment="1">
      <alignment horizontal="left" vertical="center"/>
    </xf>
    <xf numFmtId="0" fontId="135" fillId="0" borderId="0" xfId="18" applyFont="1" applyAlignment="1"/>
    <xf numFmtId="0" fontId="135" fillId="0" borderId="0" xfId="19" applyFont="1"/>
    <xf numFmtId="0" fontId="147" fillId="4" borderId="0" xfId="3" applyFont="1" applyFill="1" applyAlignment="1">
      <alignment horizontal="left" vertical="center"/>
    </xf>
    <xf numFmtId="0" fontId="147" fillId="4" borderId="0" xfId="3" applyFont="1" applyFill="1" applyAlignment="1">
      <alignment horizontal="center" vertical="center" wrapText="1"/>
    </xf>
    <xf numFmtId="0" fontId="15" fillId="0" borderId="0" xfId="3" applyFont="1" applyAlignment="1">
      <alignment horizontal="left" vertical="center"/>
    </xf>
    <xf numFmtId="0" fontId="47" fillId="0" borderId="0" xfId="0" applyFont="1" applyFill="1" applyBorder="1" applyAlignment="1">
      <alignment horizontal="right" vertical="center"/>
    </xf>
    <xf numFmtId="0" fontId="126"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4" fillId="0" borderId="0" xfId="0" applyFont="1" applyAlignment="1">
      <alignment vertical="center"/>
    </xf>
    <xf numFmtId="0" fontId="34" fillId="0" borderId="0" xfId="0" applyFont="1" applyBorder="1" applyAlignment="1">
      <alignment vertical="center"/>
    </xf>
    <xf numFmtId="0" fontId="126" fillId="0" borderId="0" xfId="2" applyFont="1" applyAlignment="1" applyProtection="1">
      <alignment vertical="center"/>
    </xf>
    <xf numFmtId="0" fontId="126" fillId="0" borderId="0" xfId="2" applyFont="1" applyAlignment="1" applyProtection="1">
      <alignment horizontal="left" vertical="center" wrapText="1"/>
    </xf>
    <xf numFmtId="0" fontId="117" fillId="0" borderId="0" xfId="27" applyFont="1" applyAlignment="1">
      <alignment vertical="center" wrapText="1"/>
    </xf>
    <xf numFmtId="0" fontId="65" fillId="0" borderId="0" xfId="27" applyFont="1" applyAlignment="1">
      <alignment horizontal="right" vertical="center"/>
    </xf>
    <xf numFmtId="166" fontId="156" fillId="2" borderId="0" xfId="1" applyNumberFormat="1" applyFont="1" applyFill="1" applyBorder="1" applyAlignment="1">
      <alignment horizontal="left" vertical="center"/>
    </xf>
    <xf numFmtId="10" fontId="156" fillId="2" borderId="0" xfId="4" applyNumberFormat="1" applyFont="1" applyFill="1" applyBorder="1" applyAlignment="1">
      <alignment horizontal="left" vertical="center"/>
    </xf>
    <xf numFmtId="10" fontId="156" fillId="2" borderId="0" xfId="4" applyNumberFormat="1" applyFont="1" applyFill="1" applyBorder="1" applyAlignment="1">
      <alignment horizontal="right" vertical="center"/>
    </xf>
    <xf numFmtId="10" fontId="0" fillId="0" borderId="0" xfId="0" applyNumberFormat="1"/>
    <xf numFmtId="0" fontId="34" fillId="6" borderId="0" xfId="0" applyFont="1" applyFill="1" applyAlignment="1">
      <alignment vertical="center" wrapText="1"/>
    </xf>
    <xf numFmtId="0" fontId="44" fillId="6" borderId="0" xfId="0" applyFont="1" applyFill="1" applyBorder="1" applyAlignment="1">
      <alignment horizontal="center" vertical="center"/>
    </xf>
    <xf numFmtId="3" fontId="44" fillId="6" borderId="0" xfId="0" applyNumberFormat="1" applyFont="1" applyFill="1" applyBorder="1" applyAlignment="1">
      <alignment horizontal="right" vertical="center"/>
    </xf>
    <xf numFmtId="3" fontId="45" fillId="6" borderId="0" xfId="0" applyNumberFormat="1" applyFont="1" applyFill="1" applyBorder="1" applyAlignment="1">
      <alignment horizontal="right" vertical="center"/>
    </xf>
    <xf numFmtId="10" fontId="44" fillId="6" borderId="0" xfId="0" applyNumberFormat="1" applyFont="1" applyFill="1" applyBorder="1" applyAlignment="1">
      <alignment horizontal="right" vertical="center"/>
    </xf>
    <xf numFmtId="1" fontId="44" fillId="6" borderId="0" xfId="0" applyNumberFormat="1" applyFont="1" applyFill="1" applyBorder="1" applyAlignment="1">
      <alignment horizontal="right" vertical="center"/>
    </xf>
    <xf numFmtId="0" fontId="49" fillId="6" borderId="0" xfId="0" applyFont="1" applyFill="1" applyBorder="1" applyAlignment="1">
      <alignment horizontal="center" vertical="center" wrapText="1"/>
    </xf>
    <xf numFmtId="0" fontId="36" fillId="6" borderId="0" xfId="0" applyFont="1" applyFill="1" applyBorder="1" applyAlignment="1">
      <alignment horizontal="center" vertical="center" wrapText="1"/>
    </xf>
    <xf numFmtId="166" fontId="34" fillId="6" borderId="0" xfId="5" applyNumberFormat="1" applyFont="1" applyFill="1" applyBorder="1" applyAlignment="1" applyProtection="1">
      <alignment horizontal="right" vertical="center" wrapText="1"/>
    </xf>
    <xf numFmtId="166" fontId="34" fillId="6" borderId="0" xfId="5" applyNumberFormat="1" applyFont="1" applyFill="1" applyBorder="1" applyAlignment="1" applyProtection="1">
      <alignment horizontal="left" vertical="center" wrapText="1" indent="1"/>
    </xf>
    <xf numFmtId="14" fontId="35" fillId="6" borderId="0" xfId="0" applyNumberFormat="1" applyFont="1" applyFill="1" applyBorder="1" applyAlignment="1">
      <alignment horizontal="center" vertical="center" wrapText="1"/>
    </xf>
    <xf numFmtId="14" fontId="36" fillId="6" borderId="0" xfId="0" applyNumberFormat="1" applyFont="1" applyFill="1" applyBorder="1" applyAlignment="1">
      <alignment horizontal="center" vertical="center" wrapText="1"/>
    </xf>
    <xf numFmtId="10" fontId="34" fillId="6" borderId="0" xfId="4" applyNumberFormat="1" applyFont="1" applyFill="1" applyBorder="1" applyAlignment="1" applyProtection="1">
      <alignment horizontal="right" vertical="center" wrapText="1"/>
    </xf>
    <xf numFmtId="167" fontId="34" fillId="6" borderId="0" xfId="4" applyNumberFormat="1" applyFont="1" applyFill="1" applyBorder="1" applyAlignment="1" applyProtection="1">
      <alignment horizontal="left" vertical="center" wrapText="1" indent="1"/>
    </xf>
    <xf numFmtId="0" fontId="35" fillId="6" borderId="0" xfId="0" applyFont="1" applyFill="1" applyBorder="1" applyAlignment="1">
      <alignment horizontal="center" vertical="center" wrapText="1"/>
    </xf>
    <xf numFmtId="3" fontId="34" fillId="6" borderId="0" xfId="6" applyNumberFormat="1" applyFont="1" applyFill="1" applyBorder="1" applyAlignment="1" applyProtection="1">
      <alignment vertical="center"/>
    </xf>
    <xf numFmtId="4" fontId="34" fillId="6" borderId="0" xfId="6" applyNumberFormat="1" applyFont="1" applyFill="1" applyBorder="1" applyAlignment="1" applyProtection="1">
      <alignment vertical="center"/>
    </xf>
    <xf numFmtId="0" fontId="35" fillId="6" borderId="0" xfId="0" applyFont="1" applyFill="1" applyBorder="1" applyAlignment="1">
      <alignment horizontal="left" vertical="center" wrapText="1"/>
    </xf>
    <xf numFmtId="0" fontId="36" fillId="6" borderId="0" xfId="0" applyFont="1" applyFill="1" applyBorder="1" applyAlignment="1">
      <alignment horizontal="left" vertical="center" wrapText="1"/>
    </xf>
    <xf numFmtId="3" fontId="34" fillId="6" borderId="0" xfId="7" applyNumberFormat="1" applyFont="1" applyFill="1" applyBorder="1" applyAlignment="1" applyProtection="1">
      <alignment horizontal="center" vertical="center"/>
    </xf>
    <xf numFmtId="14" fontId="35" fillId="6" borderId="0" xfId="0" applyNumberFormat="1" applyFont="1" applyFill="1" applyBorder="1" applyAlignment="1">
      <alignment horizontal="left" vertical="center" wrapText="1"/>
    </xf>
    <xf numFmtId="14" fontId="36" fillId="6" borderId="0" xfId="0" applyNumberFormat="1" applyFont="1" applyFill="1" applyBorder="1" applyAlignment="1">
      <alignment horizontal="left" vertical="center" wrapText="1"/>
    </xf>
    <xf numFmtId="10" fontId="34" fillId="6" borderId="0" xfId="4" applyNumberFormat="1" applyFont="1" applyFill="1" applyBorder="1" applyAlignment="1" applyProtection="1">
      <alignment horizontal="center" vertical="center" wrapText="1"/>
    </xf>
    <xf numFmtId="10" fontId="34" fillId="6" borderId="0" xfId="4" applyNumberFormat="1" applyFont="1" applyFill="1" applyBorder="1" applyAlignment="1" applyProtection="1">
      <alignment horizontal="center" vertical="center"/>
    </xf>
    <xf numFmtId="0" fontId="34" fillId="6" borderId="0" xfId="0" applyFont="1" applyFill="1" applyBorder="1" applyAlignment="1">
      <alignment horizontal="left" vertical="center" wrapText="1"/>
    </xf>
    <xf numFmtId="0" fontId="44" fillId="6" borderId="0" xfId="0" applyFont="1" applyFill="1" applyBorder="1" applyAlignment="1">
      <alignment vertical="center" wrapText="1"/>
    </xf>
    <xf numFmtId="0" fontId="44" fillId="6" borderId="0" xfId="0" applyFont="1" applyFill="1" applyBorder="1" applyAlignment="1">
      <alignment vertical="center"/>
    </xf>
    <xf numFmtId="167" fontId="44" fillId="6" borderId="0" xfId="1" applyNumberFormat="1" applyFont="1" applyFill="1" applyBorder="1" applyAlignment="1">
      <alignment horizontal="center" vertical="center"/>
    </xf>
    <xf numFmtId="167" fontId="44" fillId="6" borderId="0" xfId="1" applyNumberFormat="1" applyFont="1" applyFill="1" applyBorder="1" applyAlignment="1">
      <alignment horizontal="left" vertical="center" indent="1"/>
    </xf>
    <xf numFmtId="169" fontId="44"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0" fontId="35" fillId="6" borderId="0" xfId="0" applyFont="1" applyFill="1" applyBorder="1" applyAlignment="1">
      <alignment vertical="center" wrapText="1"/>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3" fontId="34" fillId="6" borderId="0" xfId="1" applyNumberFormat="1" applyFont="1" applyFill="1" applyBorder="1" applyAlignment="1">
      <alignment horizontal="right" vertical="center" wrapText="1"/>
    </xf>
    <xf numFmtId="3" fontId="34" fillId="6" borderId="0" xfId="1" applyNumberFormat="1" applyFont="1" applyFill="1" applyAlignment="1">
      <alignment horizontal="right" vertical="center"/>
    </xf>
    <xf numFmtId="0" fontId="44" fillId="6" borderId="0" xfId="0" applyFont="1" applyFill="1" applyAlignment="1">
      <alignment horizontal="left" vertical="center" wrapText="1"/>
    </xf>
    <xf numFmtId="166" fontId="44" fillId="6" borderId="0" xfId="1" applyNumberFormat="1" applyFont="1" applyFill="1" applyBorder="1" applyAlignment="1">
      <alignment horizontal="center" vertical="center"/>
    </xf>
    <xf numFmtId="10" fontId="44" fillId="6" borderId="0" xfId="4" applyNumberFormat="1" applyFont="1" applyFill="1" applyBorder="1" applyAlignment="1">
      <alignment horizontal="center" vertical="center"/>
    </xf>
    <xf numFmtId="164" fontId="44" fillId="6" borderId="0" xfId="1" applyNumberFormat="1" applyFont="1" applyFill="1" applyBorder="1" applyAlignment="1">
      <alignment horizontal="center" vertical="center"/>
    </xf>
    <xf numFmtId="10" fontId="44" fillId="6" borderId="0" xfId="1" applyNumberFormat="1" applyFont="1" applyFill="1" applyBorder="1" applyAlignment="1">
      <alignment horizontal="center" vertical="center"/>
    </xf>
    <xf numFmtId="171" fontId="44" fillId="6" borderId="0" xfId="0" applyNumberFormat="1" applyFont="1" applyFill="1" applyAlignment="1">
      <alignment horizontal="left" vertical="center" wrapText="1"/>
    </xf>
    <xf numFmtId="164" fontId="44" fillId="6" borderId="0" xfId="0" applyNumberFormat="1" applyFont="1" applyFill="1" applyBorder="1" applyAlignment="1">
      <alignment horizontal="center" vertical="center"/>
    </xf>
    <xf numFmtId="164" fontId="44" fillId="6" borderId="0" xfId="11" applyNumberFormat="1" applyFont="1" applyFill="1" applyAlignment="1">
      <alignment horizontal="right" vertical="center" indent="1"/>
    </xf>
    <xf numFmtId="10" fontId="44" fillId="6" borderId="0" xfId="4" applyNumberFormat="1" applyFont="1" applyFill="1" applyAlignment="1">
      <alignment horizontal="right" vertical="center" indent="1"/>
    </xf>
    <xf numFmtId="10" fontId="44" fillId="6" borderId="0" xfId="4" applyNumberFormat="1" applyFont="1" applyFill="1" applyBorder="1" applyAlignment="1">
      <alignment horizontal="right" vertical="center" indent="1"/>
    </xf>
    <xf numFmtId="3" fontId="44" fillId="6" borderId="0" xfId="12" applyNumberFormat="1" applyFont="1" applyFill="1" applyBorder="1" applyAlignment="1">
      <alignment horizontal="right" vertical="center" indent="1"/>
    </xf>
    <xf numFmtId="164" fontId="44" fillId="6" borderId="0" xfId="11" applyNumberFormat="1" applyFont="1" applyFill="1" applyBorder="1" applyAlignment="1">
      <alignment horizontal="right" vertical="center"/>
    </xf>
    <xf numFmtId="164" fontId="44" fillId="6" borderId="0" xfId="11" applyNumberFormat="1" applyFont="1" applyFill="1" applyBorder="1" applyAlignment="1">
      <alignment horizontal="right" vertical="center" indent="1"/>
    </xf>
    <xf numFmtId="0" fontId="34"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3" fillId="6" borderId="0" xfId="0" applyFont="1" applyFill="1" applyBorder="1" applyAlignment="1">
      <alignment vertical="center" wrapText="1"/>
    </xf>
    <xf numFmtId="0" fontId="64" fillId="6" borderId="0" xfId="0" applyFont="1" applyFill="1" applyBorder="1" applyAlignment="1">
      <alignment vertical="center" wrapText="1"/>
    </xf>
    <xf numFmtId="3" fontId="152" fillId="6" borderId="0" xfId="0" applyNumberFormat="1" applyFont="1" applyFill="1" applyAlignment="1">
      <alignment horizontal="center" vertical="center"/>
    </xf>
    <xf numFmtId="10" fontId="152"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4" fillId="6" borderId="0" xfId="15" applyNumberFormat="1" applyFont="1" applyFill="1" applyBorder="1" applyAlignment="1" applyProtection="1">
      <alignment horizontal="center" vertical="center"/>
    </xf>
    <xf numFmtId="14" fontId="34"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06" fillId="6" borderId="0" xfId="27" applyFont="1" applyFill="1" applyAlignment="1">
      <alignment horizontal="center" vertical="center"/>
    </xf>
    <xf numFmtId="3" fontId="106" fillId="6" borderId="0" xfId="27" applyNumberFormat="1" applyFont="1" applyFill="1" applyAlignment="1">
      <alignment vertical="center"/>
    </xf>
    <xf numFmtId="177" fontId="106" fillId="6" borderId="0" xfId="27" applyNumberFormat="1" applyFont="1" applyFill="1" applyAlignment="1">
      <alignment horizontal="right" vertical="center"/>
    </xf>
    <xf numFmtId="0" fontId="45" fillId="6" borderId="0" xfId="3" applyFont="1" applyFill="1" applyBorder="1" applyAlignment="1">
      <alignment horizontal="left" vertical="center" wrapText="1"/>
    </xf>
    <xf numFmtId="166" fontId="45" fillId="6" borderId="0" xfId="3" applyNumberFormat="1" applyFont="1" applyFill="1" applyBorder="1" applyAlignment="1">
      <alignment horizontal="right" vertical="center" wrapText="1"/>
    </xf>
    <xf numFmtId="2" fontId="44" fillId="6" borderId="0" xfId="17" applyNumberFormat="1" applyFont="1" applyFill="1" applyBorder="1" applyAlignment="1">
      <alignment horizontal="center" vertical="center" wrapText="1"/>
    </xf>
    <xf numFmtId="10" fontId="44" fillId="6" borderId="0" xfId="17" applyNumberFormat="1" applyFont="1" applyFill="1" applyBorder="1" applyAlignment="1">
      <alignment horizontal="center" vertical="center" wrapText="1"/>
    </xf>
    <xf numFmtId="10" fontId="44" fillId="6" borderId="0" xfId="4" applyNumberFormat="1" applyFont="1" applyFill="1" applyAlignment="1">
      <alignment horizontal="center" vertical="center" wrapText="1"/>
    </xf>
    <xf numFmtId="4" fontId="44" fillId="6" borderId="0" xfId="3" applyNumberFormat="1" applyFont="1" applyFill="1" applyBorder="1" applyAlignment="1">
      <alignment horizontal="center" vertical="center" wrapText="1"/>
    </xf>
    <xf numFmtId="10" fontId="44" fillId="6" borderId="0" xfId="3" applyNumberFormat="1" applyFont="1" applyFill="1" applyBorder="1" applyAlignment="1">
      <alignment horizontal="center" vertical="center" wrapText="1"/>
    </xf>
    <xf numFmtId="173" fontId="56" fillId="6" borderId="0" xfId="3" applyNumberFormat="1" applyFont="1" applyFill="1" applyAlignment="1">
      <alignment horizontal="center" vertical="center"/>
    </xf>
    <xf numFmtId="0" fontId="56" fillId="8" borderId="0" xfId="3" applyFont="1" applyFill="1" applyBorder="1" applyAlignment="1">
      <alignment horizontal="left" vertical="center" wrapText="1"/>
    </xf>
    <xf numFmtId="166" fontId="56" fillId="8" borderId="0" xfId="17" applyNumberFormat="1" applyFont="1" applyFill="1" applyBorder="1" applyAlignment="1">
      <alignment horizontal="center" vertical="center"/>
    </xf>
    <xf numFmtId="0" fontId="77" fillId="8" borderId="0" xfId="3" applyFont="1" applyFill="1" applyBorder="1" applyAlignment="1">
      <alignment horizontal="left" vertical="center" wrapText="1"/>
    </xf>
    <xf numFmtId="0" fontId="11" fillId="6" borderId="0" xfId="3" applyFont="1" applyFill="1" applyAlignment="1">
      <alignment horizontal="left" vertical="center"/>
    </xf>
    <xf numFmtId="0" fontId="20" fillId="6" borderId="0" xfId="3" applyFill="1">
      <alignment vertical="top"/>
    </xf>
    <xf numFmtId="166" fontId="10" fillId="7" borderId="0" xfId="1" applyNumberFormat="1" applyFont="1" applyFill="1" applyBorder="1" applyAlignment="1">
      <alignment horizontal="center" vertical="center"/>
    </xf>
    <xf numFmtId="10" fontId="10" fillId="7" borderId="0" xfId="4" applyNumberFormat="1" applyFont="1" applyFill="1" applyBorder="1" applyAlignment="1">
      <alignment vertical="center"/>
    </xf>
    <xf numFmtId="166" fontId="10" fillId="7" borderId="0" xfId="1" applyNumberFormat="1" applyFont="1" applyFill="1" applyBorder="1" applyAlignment="1">
      <alignment horizontal="right" vertical="center"/>
    </xf>
    <xf numFmtId="10" fontId="10" fillId="7" borderId="0" xfId="4" applyNumberFormat="1" applyFont="1" applyFill="1" applyBorder="1" applyAlignment="1">
      <alignment horizontal="right" vertical="center"/>
    </xf>
    <xf numFmtId="0" fontId="10" fillId="6" borderId="0" xfId="3" applyFont="1" applyFill="1" applyAlignment="1">
      <alignment vertical="center"/>
    </xf>
    <xf numFmtId="0" fontId="20" fillId="6" borderId="0" xfId="3" applyFill="1" applyAlignment="1">
      <alignment horizontal="left" vertical="center"/>
    </xf>
    <xf numFmtId="174" fontId="10" fillId="7" borderId="0" xfId="1" applyNumberFormat="1" applyFont="1" applyFill="1" applyBorder="1" applyAlignment="1">
      <alignment horizontal="right" vertical="center" indent="2"/>
    </xf>
    <xf numFmtId="0" fontId="10" fillId="6" borderId="0" xfId="3" applyFont="1" applyFill="1" applyAlignment="1">
      <alignment horizontal="left" vertical="center"/>
    </xf>
    <xf numFmtId="0" fontId="45" fillId="6" borderId="0" xfId="3" applyFont="1" applyFill="1" applyAlignment="1">
      <alignment horizontal="left" vertical="center"/>
    </xf>
    <xf numFmtId="166" fontId="44" fillId="6" borderId="0" xfId="20" applyNumberFormat="1" applyFont="1" applyFill="1" applyAlignment="1">
      <alignment horizontal="center" vertical="center"/>
    </xf>
    <xf numFmtId="10" fontId="45" fillId="6" borderId="0" xfId="3" applyNumberFormat="1" applyFont="1" applyFill="1" applyAlignment="1">
      <alignment horizontal="right" vertical="center" indent="2"/>
    </xf>
    <xf numFmtId="165" fontId="44" fillId="6" borderId="0" xfId="20" applyFont="1" applyFill="1" applyAlignment="1">
      <alignment horizontal="center" vertical="center"/>
    </xf>
    <xf numFmtId="10" fontId="45" fillId="6" borderId="0" xfId="3" applyNumberFormat="1" applyFont="1" applyFill="1" applyAlignment="1">
      <alignment horizontal="center" vertical="center"/>
    </xf>
    <xf numFmtId="0" fontId="86" fillId="6" borderId="0" xfId="3" applyFont="1" applyFill="1" applyAlignment="1">
      <alignment horizontal="left" vertical="center"/>
    </xf>
    <xf numFmtId="0" fontId="15" fillId="7" borderId="0" xfId="3" applyFont="1" applyFill="1" applyBorder="1" applyAlignment="1">
      <alignment horizontal="center" vertical="center"/>
    </xf>
    <xf numFmtId="0" fontId="15" fillId="7" borderId="0" xfId="3" applyFont="1" applyFill="1" applyBorder="1" applyAlignment="1">
      <alignment horizontal="center" vertical="center" wrapText="1"/>
    </xf>
    <xf numFmtId="0" fontId="44"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6" fillId="6" borderId="0" xfId="3" applyFont="1" applyFill="1" applyAlignment="1">
      <alignment horizontal="left" vertical="center"/>
    </xf>
    <xf numFmtId="166" fontId="89" fillId="6" borderId="0" xfId="20" applyNumberFormat="1" applyFont="1" applyFill="1" applyAlignment="1">
      <alignment horizontal="center" vertical="center"/>
    </xf>
    <xf numFmtId="0" fontId="106" fillId="6" borderId="0" xfId="3" applyFont="1" applyFill="1" applyAlignment="1">
      <alignment horizontal="left" vertical="center"/>
    </xf>
    <xf numFmtId="0" fontId="88" fillId="7" borderId="0" xfId="3" applyFont="1" applyFill="1" applyBorder="1" applyAlignment="1">
      <alignment horizontal="left" vertical="center"/>
    </xf>
    <xf numFmtId="0" fontId="96" fillId="6" borderId="0" xfId="3" applyFont="1" applyFill="1" applyAlignment="1">
      <alignment horizontal="left" vertical="center" wrapText="1"/>
    </xf>
    <xf numFmtId="0" fontId="69" fillId="6" borderId="0" xfId="3" applyFont="1" applyFill="1" applyAlignment="1">
      <alignment horizontal="left" vertical="center"/>
    </xf>
    <xf numFmtId="2" fontId="20" fillId="6" borderId="0" xfId="3" applyNumberFormat="1" applyFill="1" applyAlignment="1">
      <alignment horizontal="center" vertical="center"/>
    </xf>
    <xf numFmtId="3" fontId="20" fillId="6" borderId="0" xfId="3" applyNumberFormat="1" applyFill="1" applyAlignment="1">
      <alignment horizontal="right" vertical="center"/>
    </xf>
    <xf numFmtId="2" fontId="90" fillId="6" borderId="0" xfId="3" applyNumberFormat="1" applyFont="1" applyFill="1" applyAlignment="1">
      <alignment horizontal="center" vertical="center"/>
    </xf>
    <xf numFmtId="3" fontId="90" fillId="6" borderId="0" xfId="3" applyNumberFormat="1" applyFont="1" applyFill="1" applyAlignment="1">
      <alignment horizontal="right" vertical="center"/>
    </xf>
    <xf numFmtId="0" fontId="109" fillId="7" borderId="0" xfId="0" applyFont="1" applyFill="1" applyBorder="1" applyAlignment="1">
      <alignment horizontal="left" vertical="center"/>
    </xf>
    <xf numFmtId="0" fontId="34" fillId="7" borderId="0" xfId="0" applyFont="1" applyFill="1" applyBorder="1" applyAlignment="1">
      <alignment horizontal="left" vertical="center"/>
    </xf>
    <xf numFmtId="0" fontId="34" fillId="7" borderId="0" xfId="0" applyFont="1" applyFill="1" applyBorder="1" applyAlignment="1">
      <alignment horizontal="center" vertical="center"/>
    </xf>
    <xf numFmtId="3" fontId="34" fillId="7" borderId="0" xfId="0" applyNumberFormat="1" applyFont="1" applyFill="1" applyBorder="1" applyAlignment="1">
      <alignment horizontal="right" vertical="center"/>
    </xf>
    <xf numFmtId="170" fontId="34" fillId="7" borderId="0" xfId="0" applyNumberFormat="1" applyFont="1" applyFill="1" applyBorder="1" applyAlignment="1">
      <alignment horizontal="right" vertical="center"/>
    </xf>
    <xf numFmtId="10" fontId="34" fillId="7" borderId="0" xfId="0" applyNumberFormat="1" applyFont="1" applyFill="1" applyBorder="1" applyAlignment="1">
      <alignment horizontal="right" vertical="center"/>
    </xf>
    <xf numFmtId="175" fontId="34" fillId="7" borderId="0" xfId="0" applyNumberFormat="1" applyFont="1" applyFill="1" applyBorder="1" applyAlignment="1">
      <alignment horizontal="right" vertical="center"/>
    </xf>
    <xf numFmtId="176" fontId="34" fillId="7" borderId="0" xfId="0" applyNumberFormat="1" applyFont="1" applyFill="1" applyBorder="1" applyAlignment="1">
      <alignment horizontal="right" vertical="center"/>
    </xf>
    <xf numFmtId="175" fontId="34" fillId="7" borderId="0" xfId="0" applyNumberFormat="1" applyFont="1" applyFill="1" applyBorder="1" applyAlignment="1" applyProtection="1">
      <alignment horizontal="right" vertical="center"/>
    </xf>
    <xf numFmtId="176" fontId="34" fillId="7" borderId="0" xfId="0" applyNumberFormat="1" applyFont="1" applyFill="1" applyBorder="1" applyAlignment="1" applyProtection="1">
      <alignment horizontal="right" vertical="center"/>
    </xf>
    <xf numFmtId="3" fontId="34" fillId="7" borderId="0" xfId="0" applyNumberFormat="1" applyFont="1" applyFill="1" applyBorder="1" applyAlignment="1" applyProtection="1">
      <alignment horizontal="right" vertical="center"/>
    </xf>
    <xf numFmtId="170" fontId="34" fillId="7" borderId="0" xfId="0" applyNumberFormat="1" applyFont="1" applyFill="1" applyBorder="1" applyAlignment="1" applyProtection="1">
      <alignment horizontal="right" vertical="center"/>
    </xf>
    <xf numFmtId="175" fontId="109" fillId="7" borderId="0" xfId="0" applyNumberFormat="1" applyFont="1" applyFill="1" applyBorder="1" applyAlignment="1" applyProtection="1">
      <alignment horizontal="right" vertical="center"/>
    </xf>
    <xf numFmtId="176" fontId="109" fillId="7" borderId="0" xfId="0" applyNumberFormat="1" applyFont="1" applyFill="1" applyBorder="1" applyAlignment="1" applyProtection="1">
      <alignment horizontal="right" vertical="center"/>
    </xf>
    <xf numFmtId="0" fontId="112" fillId="7" borderId="0" xfId="0" applyFont="1" applyFill="1" applyBorder="1" applyAlignment="1">
      <alignment horizontal="left" vertical="center"/>
    </xf>
    <xf numFmtId="3" fontId="113" fillId="7" borderId="0" xfId="0" applyNumberFormat="1" applyFont="1" applyFill="1" applyBorder="1" applyAlignment="1" applyProtection="1">
      <alignment horizontal="right" vertical="center"/>
    </xf>
    <xf numFmtId="0" fontId="109" fillId="7" borderId="0" xfId="0" applyFont="1" applyFill="1" applyBorder="1" applyAlignment="1">
      <alignment horizontal="center" vertical="center"/>
    </xf>
    <xf numFmtId="3" fontId="109" fillId="7" borderId="0" xfId="0" applyNumberFormat="1" applyFont="1" applyFill="1" applyBorder="1" applyAlignment="1" applyProtection="1">
      <alignment horizontal="right" vertical="center"/>
    </xf>
    <xf numFmtId="170" fontId="109" fillId="7" borderId="0" xfId="0" applyNumberFormat="1" applyFont="1" applyFill="1" applyBorder="1" applyAlignment="1" applyProtection="1">
      <alignment horizontal="right" vertical="center"/>
    </xf>
    <xf numFmtId="49" fontId="109" fillId="7" borderId="0" xfId="21" applyNumberFormat="1" applyFont="1" applyFill="1" applyBorder="1" applyAlignment="1">
      <alignment horizontal="left" vertical="center"/>
    </xf>
    <xf numFmtId="49" fontId="109" fillId="7" borderId="0" xfId="21" applyNumberFormat="1" applyFont="1" applyFill="1" applyBorder="1" applyAlignment="1">
      <alignment horizontal="center" vertical="center"/>
    </xf>
    <xf numFmtId="0" fontId="34" fillId="7" borderId="0" xfId="3" applyFont="1" applyFill="1" applyBorder="1" applyAlignment="1">
      <alignment horizontal="center" vertical="center"/>
    </xf>
    <xf numFmtId="170" fontId="113" fillId="7" borderId="0" xfId="0" applyNumberFormat="1" applyFont="1" applyFill="1" applyBorder="1" applyAlignment="1" applyProtection="1">
      <alignment horizontal="right" vertical="center"/>
    </xf>
    <xf numFmtId="3" fontId="62" fillId="6" borderId="0" xfId="22" applyNumberFormat="1" applyFont="1" applyFill="1" applyAlignment="1">
      <alignment vertical="center"/>
    </xf>
    <xf numFmtId="10" fontId="62" fillId="6" borderId="0" xfId="22" applyNumberFormat="1" applyFont="1" applyFill="1" applyAlignment="1">
      <alignment vertical="center"/>
    </xf>
    <xf numFmtId="3" fontId="35" fillId="6" borderId="0" xfId="22" applyNumberFormat="1" applyFont="1" applyFill="1" applyAlignment="1">
      <alignment vertical="center"/>
    </xf>
    <xf numFmtId="10" fontId="35" fillId="6" borderId="0" xfId="22" applyNumberFormat="1" applyFont="1" applyFill="1" applyAlignment="1">
      <alignment vertical="center"/>
    </xf>
    <xf numFmtId="0" fontId="34" fillId="6" borderId="0" xfId="23" applyFont="1" applyFill="1" applyBorder="1" applyAlignment="1">
      <alignment horizontal="left" vertical="center" wrapText="1"/>
    </xf>
    <xf numFmtId="175" fontId="34" fillId="6" borderId="0" xfId="24" applyNumberFormat="1" applyFont="1" applyFill="1" applyAlignment="1">
      <alignment horizontal="right" vertical="center"/>
    </xf>
    <xf numFmtId="4" fontId="34" fillId="6" borderId="0" xfId="0" applyNumberFormat="1" applyFont="1" applyFill="1" applyBorder="1" applyAlignment="1">
      <alignment horizontal="right" vertical="center"/>
    </xf>
    <xf numFmtId="0" fontId="34" fillId="6" borderId="0" xfId="21" applyFont="1" applyFill="1" applyBorder="1" applyAlignment="1">
      <alignment horizontal="left" vertical="center" wrapText="1"/>
    </xf>
    <xf numFmtId="0" fontId="56" fillId="6" borderId="0" xfId="3" applyFont="1" applyFill="1" applyBorder="1" applyAlignment="1">
      <alignment horizontal="left" vertical="center" wrapText="1"/>
    </xf>
    <xf numFmtId="0" fontId="34" fillId="6" borderId="0" xfId="3" applyFont="1" applyFill="1" applyBorder="1" applyAlignment="1">
      <alignment horizontal="left" vertical="center"/>
    </xf>
    <xf numFmtId="3" fontId="34" fillId="6" borderId="0" xfId="3" applyNumberFormat="1" applyFont="1" applyFill="1" applyBorder="1" applyAlignment="1">
      <alignment horizontal="right" vertical="center"/>
    </xf>
    <xf numFmtId="0" fontId="58" fillId="6" borderId="0" xfId="23" applyFont="1" applyFill="1" applyBorder="1" applyAlignment="1">
      <alignment horizontal="left" vertical="center" wrapText="1"/>
    </xf>
    <xf numFmtId="175" fontId="58" fillId="6" borderId="0" xfId="24"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1" applyFont="1" applyFill="1" applyBorder="1" applyAlignment="1">
      <alignment horizontal="left" vertical="center" wrapText="1"/>
    </xf>
    <xf numFmtId="3" fontId="58" fillId="6" borderId="0" xfId="23" applyNumberFormat="1" applyFont="1" applyFill="1" applyBorder="1" applyAlignment="1">
      <alignment horizontal="right" vertical="center" wrapText="1"/>
    </xf>
    <xf numFmtId="175" fontId="58" fillId="6" borderId="0" xfId="24" applyNumberFormat="1" applyFont="1" applyFill="1" applyAlignment="1">
      <alignment vertical="center"/>
    </xf>
    <xf numFmtId="176" fontId="58" fillId="6" borderId="0" xfId="0" applyNumberFormat="1" applyFont="1" applyFill="1" applyBorder="1" applyAlignment="1">
      <alignment vertical="center"/>
    </xf>
    <xf numFmtId="3" fontId="58" fillId="6" borderId="0" xfId="21" applyNumberFormat="1" applyFont="1" applyFill="1" applyBorder="1" applyAlignment="1">
      <alignment horizontal="right" vertical="center" wrapText="1"/>
    </xf>
    <xf numFmtId="0" fontId="96" fillId="6" borderId="0" xfId="0" applyFont="1" applyFill="1" applyBorder="1" applyAlignment="1">
      <alignment horizontal="center" vertical="center"/>
    </xf>
    <xf numFmtId="0" fontId="56" fillId="6" borderId="0" xfId="0" applyFont="1" applyFill="1" applyBorder="1" applyAlignment="1">
      <alignment horizontal="right" vertical="center"/>
    </xf>
    <xf numFmtId="0" fontId="56" fillId="6" borderId="0" xfId="0" applyFont="1" applyFill="1" applyBorder="1" applyAlignment="1">
      <alignment horizontal="center" vertical="center"/>
    </xf>
    <xf numFmtId="14" fontId="44" fillId="6" borderId="0" xfId="3" applyNumberFormat="1" applyFont="1" applyFill="1" applyBorder="1" applyAlignment="1">
      <alignment horizontal="center" vertical="center" wrapText="1"/>
    </xf>
    <xf numFmtId="0" fontId="34" fillId="6" borderId="0" xfId="25" applyFont="1" applyFill="1" applyBorder="1" applyAlignment="1">
      <alignment horizontal="left" vertical="center"/>
    </xf>
    <xf numFmtId="3" fontId="44" fillId="6" borderId="0" xfId="25" applyNumberFormat="1" applyFont="1" applyFill="1" applyBorder="1" applyAlignment="1">
      <alignment horizontal="right" vertical="center" indent="1"/>
    </xf>
    <xf numFmtId="10" fontId="44" fillId="6" borderId="0" xfId="25" applyNumberFormat="1" applyFont="1" applyFill="1" applyBorder="1" applyAlignment="1">
      <alignment horizontal="right" vertical="center" indent="2"/>
    </xf>
    <xf numFmtId="10" fontId="44" fillId="6" borderId="0" xfId="0" applyNumberFormat="1" applyFont="1" applyFill="1" applyBorder="1" applyAlignment="1">
      <alignment horizontal="right" indent="1"/>
    </xf>
    <xf numFmtId="0" fontId="32"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4"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1"/>
    </xf>
    <xf numFmtId="0" fontId="119" fillId="6" borderId="0" xfId="0" applyFont="1" applyFill="1" applyAlignment="1">
      <alignment vertical="center"/>
    </xf>
    <xf numFmtId="3" fontId="91" fillId="6" borderId="0" xfId="26" quotePrefix="1" applyNumberFormat="1" applyFont="1" applyFill="1" applyBorder="1" applyAlignment="1" applyProtection="1">
      <alignment vertical="center"/>
      <protection hidden="1"/>
    </xf>
    <xf numFmtId="10" fontId="91"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xf>
    <xf numFmtId="3" fontId="58" fillId="6" borderId="0" xfId="26" quotePrefix="1" applyNumberFormat="1" applyFont="1" applyFill="1" applyBorder="1" applyAlignment="1" applyProtection="1">
      <alignment vertical="center"/>
      <protection hidden="1"/>
    </xf>
    <xf numFmtId="10" fontId="58"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wrapText="1"/>
    </xf>
    <xf numFmtId="0" fontId="121" fillId="6" borderId="0" xfId="0" applyFont="1" applyFill="1" applyAlignment="1">
      <alignment vertical="center"/>
    </xf>
    <xf numFmtId="0" fontId="119" fillId="6" borderId="0" xfId="0" applyFont="1" applyFill="1" applyAlignment="1">
      <alignment vertical="center" wrapText="1"/>
    </xf>
    <xf numFmtId="0" fontId="35" fillId="6" borderId="0" xfId="26" quotePrefix="1" applyNumberFormat="1" applyFont="1" applyFill="1" applyBorder="1" applyAlignment="1">
      <alignment vertical="center"/>
    </xf>
    <xf numFmtId="3" fontId="56" fillId="9" borderId="0" xfId="0" applyNumberFormat="1" applyFont="1" applyFill="1" applyBorder="1" applyAlignment="1">
      <alignment horizontal="right" vertical="center" wrapText="1" indent="1"/>
    </xf>
    <xf numFmtId="10" fontId="56" fillId="6" borderId="0" xfId="0" applyNumberFormat="1" applyFont="1" applyFill="1" applyBorder="1" applyAlignment="1">
      <alignment horizontal="center" vertical="center"/>
    </xf>
    <xf numFmtId="3" fontId="56" fillId="6" borderId="0" xfId="0" applyNumberFormat="1" applyFont="1" applyFill="1" applyBorder="1" applyAlignment="1">
      <alignment horizontal="right" vertical="center" indent="1"/>
    </xf>
    <xf numFmtId="0" fontId="35" fillId="6" borderId="0" xfId="26" quotePrefix="1" applyNumberFormat="1" applyFont="1" applyFill="1" applyBorder="1" applyAlignment="1">
      <alignment vertical="center" wrapText="1"/>
    </xf>
    <xf numFmtId="0" fontId="35" fillId="6" borderId="0" xfId="26" applyNumberFormat="1" applyFont="1" applyFill="1" applyBorder="1" applyAlignment="1">
      <alignment vertical="center"/>
    </xf>
    <xf numFmtId="0" fontId="85" fillId="9" borderId="0" xfId="0" applyFont="1" applyFill="1" applyBorder="1" applyAlignment="1">
      <alignment vertical="center" wrapText="1"/>
    </xf>
    <xf numFmtId="3" fontId="85" fillId="9" borderId="0" xfId="0" applyNumberFormat="1" applyFont="1" applyFill="1" applyBorder="1" applyAlignment="1">
      <alignment horizontal="right" vertical="center" wrapText="1" indent="1"/>
    </xf>
    <xf numFmtId="10" fontId="78" fillId="6" borderId="0" xfId="0" applyNumberFormat="1" applyFont="1" applyFill="1" applyBorder="1" applyAlignment="1">
      <alignment horizontal="center" vertical="center"/>
    </xf>
    <xf numFmtId="3" fontId="78" fillId="9" borderId="0" xfId="0" applyNumberFormat="1" applyFont="1" applyFill="1" applyBorder="1" applyAlignment="1">
      <alignment horizontal="right" vertical="center" wrapText="1" indent="1"/>
    </xf>
    <xf numFmtId="0" fontId="60" fillId="6" borderId="0" xfId="25" applyFont="1" applyFill="1" applyBorder="1" applyAlignment="1">
      <alignment horizontal="left" vertical="center" wrapText="1"/>
    </xf>
    <xf numFmtId="3" fontId="60" fillId="6" borderId="0" xfId="25" applyNumberFormat="1" applyFont="1" applyFill="1" applyBorder="1" applyAlignment="1">
      <alignment horizontal="right" vertical="center" indent="1"/>
    </xf>
    <xf numFmtId="3" fontId="44" fillId="7" borderId="0" xfId="26" quotePrefix="1" applyNumberFormat="1" applyFont="1" applyFill="1" applyBorder="1" applyAlignment="1" applyProtection="1">
      <alignment vertical="center"/>
      <protection hidden="1"/>
    </xf>
    <xf numFmtId="10" fontId="44" fillId="7" borderId="0" xfId="26" quotePrefix="1" applyNumberFormat="1" applyFont="1" applyFill="1" applyBorder="1" applyAlignment="1" applyProtection="1">
      <alignment vertical="center"/>
      <protection hidden="1"/>
    </xf>
    <xf numFmtId="0" fontId="91" fillId="6" borderId="0" xfId="0" applyFont="1" applyFill="1" applyBorder="1" applyAlignment="1">
      <alignment vertical="center" wrapText="1"/>
    </xf>
    <xf numFmtId="3" fontId="43" fillId="7" borderId="0" xfId="26" quotePrefix="1" applyNumberFormat="1" applyFont="1" applyFill="1" applyBorder="1" applyAlignment="1" applyProtection="1">
      <alignment vertical="center"/>
      <protection hidden="1"/>
    </xf>
    <xf numFmtId="10" fontId="89" fillId="7" borderId="0" xfId="26" quotePrefix="1" applyNumberFormat="1" applyFont="1" applyFill="1" applyBorder="1" applyAlignment="1" applyProtection="1">
      <alignment vertical="center"/>
      <protection hidden="1"/>
    </xf>
    <xf numFmtId="3" fontId="89" fillId="7" borderId="0" xfId="26" quotePrefix="1" applyNumberFormat="1" applyFont="1" applyFill="1" applyBorder="1" applyAlignment="1" applyProtection="1">
      <alignment vertical="center"/>
      <protection hidden="1"/>
    </xf>
    <xf numFmtId="3" fontId="58" fillId="7" borderId="0" xfId="26" quotePrefix="1" applyNumberFormat="1" applyFont="1" applyFill="1" applyBorder="1" applyAlignment="1" applyProtection="1">
      <alignment vertical="center"/>
      <protection hidden="1"/>
    </xf>
    <xf numFmtId="3" fontId="91" fillId="7" borderId="0" xfId="26"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07" fillId="6" borderId="0" xfId="0" applyNumberFormat="1" applyFont="1" applyFill="1" applyAlignment="1">
      <alignment vertical="center"/>
    </xf>
    <xf numFmtId="0" fontId="91" fillId="6" borderId="0" xfId="0" applyFont="1" applyFill="1" applyAlignment="1">
      <alignment horizontal="left" vertical="center"/>
    </xf>
    <xf numFmtId="3" fontId="119" fillId="6" borderId="0" xfId="0" applyNumberFormat="1" applyFont="1" applyFill="1" applyAlignment="1">
      <alignment vertical="center"/>
    </xf>
    <xf numFmtId="10" fontId="85" fillId="6" borderId="0" xfId="0" applyNumberFormat="1" applyFont="1" applyFill="1" applyBorder="1" applyAlignment="1">
      <alignment horizontal="center" vertical="center"/>
    </xf>
    <xf numFmtId="174" fontId="45" fillId="6" borderId="0" xfId="3" applyNumberFormat="1" applyFont="1" applyFill="1" applyAlignment="1">
      <alignment horizontal="right" vertical="center" indent="3"/>
    </xf>
    <xf numFmtId="174" fontId="44" fillId="6" borderId="0" xfId="3" applyNumberFormat="1" applyFont="1" applyFill="1" applyAlignment="1">
      <alignment horizontal="right" vertical="center" indent="3"/>
    </xf>
    <xf numFmtId="0" fontId="47" fillId="0" borderId="0" xfId="0" applyFont="1" applyAlignment="1">
      <alignment horizontal="left" vertical="center" indent="2"/>
    </xf>
    <xf numFmtId="3" fontId="0" fillId="0" borderId="0" xfId="0" applyNumberFormat="1"/>
    <xf numFmtId="10" fontId="44" fillId="10" borderId="0" xfId="1" applyNumberFormat="1" applyFont="1" applyFill="1" applyBorder="1" applyAlignment="1" applyProtection="1">
      <alignment horizontal="right" vertical="center" indent="3"/>
      <protection hidden="1"/>
    </xf>
    <xf numFmtId="0" fontId="113" fillId="7" borderId="0" xfId="0" applyFont="1" applyFill="1" applyBorder="1" applyAlignment="1">
      <alignment horizontal="lef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48" fillId="0" borderId="0" xfId="0" applyFont="1"/>
    <xf numFmtId="0" fontId="48" fillId="0" borderId="0" xfId="0" quotePrefix="1" applyFont="1"/>
    <xf numFmtId="0" fontId="158" fillId="0" borderId="0" xfId="0" applyFont="1"/>
    <xf numFmtId="0" fontId="22" fillId="11" borderId="0" xfId="16" applyFont="1" applyFill="1" applyAlignment="1"/>
    <xf numFmtId="0" fontId="0" fillId="11" borderId="0" xfId="0" applyFill="1"/>
    <xf numFmtId="0" fontId="65" fillId="11" borderId="0" xfId="16" applyFont="1" applyFill="1" applyAlignment="1">
      <alignment horizontal="left" vertical="center"/>
    </xf>
    <xf numFmtId="0" fontId="34" fillId="11" borderId="0" xfId="0" applyFont="1" applyFill="1" applyAlignment="1">
      <alignment vertical="center" wrapText="1"/>
    </xf>
    <xf numFmtId="3" fontId="34" fillId="11" borderId="0" xfId="1" applyNumberFormat="1" applyFont="1" applyFill="1" applyAlignment="1">
      <alignment horizontal="right" vertical="center"/>
    </xf>
    <xf numFmtId="0" fontId="5" fillId="12" borderId="0" xfId="0" applyFont="1" applyFill="1" applyBorder="1" applyAlignment="1">
      <alignment horizontal="center" vertical="center"/>
    </xf>
    <xf numFmtId="0" fontId="5"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9" fillId="12" borderId="0" xfId="0" applyFont="1" applyFill="1" applyBorder="1" applyAlignment="1">
      <alignment horizontal="center"/>
    </xf>
    <xf numFmtId="0" fontId="11" fillId="12" borderId="0" xfId="0" applyFont="1" applyFill="1" applyBorder="1" applyAlignment="1"/>
    <xf numFmtId="0" fontId="11" fillId="12" borderId="0" xfId="0" applyFont="1" applyFill="1" applyBorder="1"/>
    <xf numFmtId="0" fontId="12" fillId="12" borderId="0" xfId="0" applyFont="1" applyFill="1" applyBorder="1" applyAlignment="1">
      <alignment horizontal="center"/>
    </xf>
    <xf numFmtId="0" fontId="6" fillId="12" borderId="0" xfId="0" applyFont="1" applyFill="1" applyBorder="1" applyAlignment="1">
      <alignment horizontal="center" vertical="top" wrapText="1"/>
    </xf>
    <xf numFmtId="0" fontId="13" fillId="12" borderId="0" xfId="0" applyFont="1" applyFill="1" applyBorder="1" applyAlignment="1">
      <alignment horizontal="center"/>
    </xf>
    <xf numFmtId="0" fontId="11" fillId="12" borderId="0" xfId="0" applyFont="1" applyFill="1" applyBorder="1" applyAlignment="1">
      <alignment horizontal="center" vertical="center" wrapText="1"/>
    </xf>
    <xf numFmtId="0" fontId="165" fillId="0" borderId="0" xfId="0" applyFont="1" applyAlignment="1">
      <alignment horizontal="left" vertical="center"/>
    </xf>
    <xf numFmtId="0" fontId="165" fillId="0" borderId="0" xfId="0" applyFont="1" applyAlignment="1">
      <alignment horizontal="right" vertical="center"/>
    </xf>
    <xf numFmtId="0" fontId="34" fillId="13" borderId="0" xfId="0" applyFont="1" applyFill="1" applyBorder="1"/>
    <xf numFmtId="14" fontId="43" fillId="13" borderId="0" xfId="0" applyNumberFormat="1" applyFont="1" applyFill="1" applyBorder="1" applyAlignment="1">
      <alignment horizontal="center" vertical="center"/>
    </xf>
    <xf numFmtId="14" fontId="34" fillId="13" borderId="0" xfId="0" applyNumberFormat="1" applyFont="1" applyFill="1" applyBorder="1" applyAlignment="1">
      <alignment horizontal="center" vertical="center"/>
    </xf>
    <xf numFmtId="0" fontId="42" fillId="13" borderId="0" xfId="0" applyFont="1" applyFill="1" applyAlignment="1">
      <alignment horizontal="center" vertical="center" wrapText="1"/>
    </xf>
    <xf numFmtId="0" fontId="32" fillId="13" borderId="0" xfId="0" applyFont="1" applyFill="1" applyBorder="1" applyAlignment="1">
      <alignment horizontal="center" vertical="center" wrapText="1"/>
    </xf>
    <xf numFmtId="3" fontId="43" fillId="13" borderId="0" xfId="0" applyNumberFormat="1" applyFont="1" applyFill="1" applyBorder="1" applyAlignment="1">
      <alignment horizontal="right" vertical="center"/>
    </xf>
    <xf numFmtId="10" fontId="43" fillId="13" borderId="0" xfId="0" applyNumberFormat="1" applyFont="1" applyFill="1" applyBorder="1" applyAlignment="1">
      <alignment horizontal="right" vertical="center"/>
    </xf>
    <xf numFmtId="0" fontId="35" fillId="13" borderId="0" xfId="0" applyFont="1" applyFill="1"/>
    <xf numFmtId="0" fontId="35" fillId="13" borderId="0" xfId="0" applyFont="1" applyFill="1" applyBorder="1" applyAlignment="1">
      <alignment horizontal="center" vertical="center" wrapText="1"/>
    </xf>
    <xf numFmtId="166" fontId="32" fillId="13" borderId="0" xfId="5" applyNumberFormat="1" applyFont="1" applyFill="1" applyBorder="1" applyAlignment="1" applyProtection="1">
      <alignment horizontal="right" vertical="center" wrapText="1"/>
    </xf>
    <xf numFmtId="166" fontId="32" fillId="13" borderId="0" xfId="5" applyNumberFormat="1" applyFont="1" applyFill="1" applyBorder="1" applyAlignment="1" applyProtection="1">
      <alignment horizontal="left" vertical="center" wrapText="1" indent="1"/>
    </xf>
    <xf numFmtId="3" fontId="32" fillId="13" borderId="0" xfId="6" applyNumberFormat="1" applyFont="1" applyFill="1" applyAlignment="1" applyProtection="1">
      <alignment horizontal="right" vertical="center"/>
    </xf>
    <xf numFmtId="4" fontId="32" fillId="13" borderId="0" xfId="6" applyNumberFormat="1" applyFont="1" applyFill="1" applyAlignment="1" applyProtection="1">
      <alignment horizontal="right" vertical="center"/>
    </xf>
    <xf numFmtId="3" fontId="32" fillId="13" borderId="0" xfId="7" applyNumberFormat="1" applyFont="1" applyFill="1" applyBorder="1" applyAlignment="1" applyProtection="1">
      <alignment horizontal="center" vertical="center"/>
    </xf>
    <xf numFmtId="0" fontId="34" fillId="13" borderId="0" xfId="0" applyFont="1" applyFill="1" applyBorder="1" applyAlignment="1">
      <alignment horizontal="center" vertical="center" wrapText="1"/>
    </xf>
    <xf numFmtId="49" fontId="34" fillId="13" borderId="0" xfId="0" applyNumberFormat="1" applyFont="1" applyFill="1" applyBorder="1" applyAlignment="1">
      <alignment horizontal="center" vertical="center" wrapText="1"/>
    </xf>
    <xf numFmtId="14" fontId="34" fillId="13" borderId="0" xfId="0" applyNumberFormat="1" applyFont="1" applyFill="1" applyBorder="1" applyAlignment="1">
      <alignment horizontal="center" vertical="center" wrapText="1"/>
    </xf>
    <xf numFmtId="0" fontId="135" fillId="13" borderId="0" xfId="0" applyFont="1" applyFill="1" applyBorder="1" applyAlignment="1">
      <alignment horizontal="center" vertical="center" wrapText="1"/>
    </xf>
    <xf numFmtId="14" fontId="135" fillId="13" borderId="0" xfId="0" applyNumberFormat="1" applyFont="1" applyFill="1" applyBorder="1" applyAlignment="1">
      <alignment horizontal="center" vertical="center" wrapText="1"/>
    </xf>
    <xf numFmtId="0" fontId="136" fillId="13" borderId="0" xfId="0" applyFont="1" applyFill="1" applyBorder="1" applyAlignment="1">
      <alignment horizontal="center" vertical="center" wrapText="1"/>
    </xf>
    <xf numFmtId="0" fontId="34" fillId="13" borderId="0" xfId="0" applyFont="1" applyFill="1" applyBorder="1" applyAlignment="1">
      <alignment horizontal="center" vertical="center"/>
    </xf>
    <xf numFmtId="0" fontId="135" fillId="13" borderId="0" xfId="0" applyFont="1" applyFill="1" applyBorder="1" applyAlignment="1">
      <alignment horizontal="center" vertical="center"/>
    </xf>
    <xf numFmtId="0" fontId="56" fillId="13" borderId="0" xfId="0" applyFont="1" applyFill="1" applyBorder="1" applyAlignment="1">
      <alignment horizontal="center" wrapText="1"/>
    </xf>
    <xf numFmtId="14" fontId="34" fillId="13" borderId="0" xfId="0" applyNumberFormat="1" applyFont="1" applyFill="1" applyBorder="1" applyAlignment="1">
      <alignment horizontal="center"/>
    </xf>
    <xf numFmtId="0" fontId="34" fillId="13" borderId="0" xfId="0" applyFont="1" applyFill="1" applyBorder="1" applyAlignment="1">
      <alignment horizontal="center"/>
    </xf>
    <xf numFmtId="0" fontId="136" fillId="13" borderId="0" xfId="0" applyFont="1" applyFill="1" applyBorder="1" applyAlignment="1">
      <alignment horizontal="center" vertical="top" wrapText="1"/>
    </xf>
    <xf numFmtId="14" fontId="135"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14" fontId="136" fillId="13" borderId="0" xfId="0" applyNumberFormat="1" applyFont="1" applyFill="1" applyBorder="1" applyAlignment="1">
      <alignment horizontal="center" vertical="center" wrapText="1"/>
    </xf>
    <xf numFmtId="0" fontId="157" fillId="13" borderId="0" xfId="0" applyFont="1" applyFill="1" applyBorder="1" applyAlignment="1">
      <alignment horizontal="center" vertical="center" wrapText="1"/>
    </xf>
    <xf numFmtId="14" fontId="41" fillId="13" borderId="0" xfId="0" applyNumberFormat="1" applyFont="1" applyFill="1" applyBorder="1" applyAlignment="1">
      <alignment horizontal="center" vertical="center"/>
    </xf>
    <xf numFmtId="0" fontId="62" fillId="13" borderId="0" xfId="0" applyFont="1" applyFill="1" applyBorder="1" applyAlignment="1">
      <alignment horizontal="center" wrapText="1"/>
    </xf>
    <xf numFmtId="0" fontId="140" fillId="13" borderId="0" xfId="0" applyFont="1" applyFill="1" applyBorder="1" applyAlignment="1">
      <alignment horizontal="center" vertical="top" wrapText="1"/>
    </xf>
    <xf numFmtId="3" fontId="32" fillId="13" borderId="0" xfId="10" applyNumberFormat="1" applyFont="1" applyFill="1" applyBorder="1" applyAlignment="1" applyProtection="1">
      <alignment horizontal="right" vertical="center"/>
    </xf>
    <xf numFmtId="0" fontId="32" fillId="13" borderId="0" xfId="0" applyFont="1" applyFill="1" applyAlignment="1">
      <alignment horizontal="left" vertical="center" wrapText="1"/>
    </xf>
    <xf numFmtId="0" fontId="32" fillId="13" borderId="0" xfId="0" applyFont="1" applyFill="1" applyAlignment="1">
      <alignment horizontal="center" vertical="center" wrapText="1"/>
    </xf>
    <xf numFmtId="0" fontId="34" fillId="13" borderId="0" xfId="0" applyFont="1" applyFill="1" applyAlignment="1">
      <alignment vertical="center" wrapText="1"/>
    </xf>
    <xf numFmtId="3" fontId="34" fillId="13" borderId="0" xfId="1" applyNumberFormat="1" applyFont="1" applyFill="1" applyAlignment="1">
      <alignment horizontal="right" vertical="center"/>
    </xf>
    <xf numFmtId="10" fontId="34" fillId="13" borderId="0" xfId="1" applyNumberFormat="1" applyFont="1" applyFill="1" applyAlignment="1">
      <alignment horizontal="right" vertical="center" wrapText="1"/>
    </xf>
    <xf numFmtId="10" fontId="34" fillId="13" borderId="0" xfId="1" applyNumberFormat="1" applyFont="1" applyFill="1" applyAlignment="1">
      <alignment horizontal="right" vertical="center"/>
    </xf>
    <xf numFmtId="0" fontId="32" fillId="13" borderId="0" xfId="0" applyFont="1" applyFill="1" applyAlignment="1">
      <alignment vertical="center" wrapText="1"/>
    </xf>
    <xf numFmtId="10" fontId="32" fillId="13" borderId="0" xfId="1" applyNumberFormat="1" applyFont="1" applyFill="1" applyAlignment="1">
      <alignment horizontal="right" vertical="center" wrapText="1"/>
    </xf>
    <xf numFmtId="14" fontId="24" fillId="13" borderId="0" xfId="0" applyNumberFormat="1" applyFont="1" applyFill="1" applyBorder="1" applyAlignment="1">
      <alignment horizontal="center" vertical="center"/>
    </xf>
    <xf numFmtId="0" fontId="43" fillId="13" borderId="0" xfId="0" applyFont="1" applyFill="1" applyBorder="1" applyAlignment="1">
      <alignment horizontal="left" vertical="center" wrapText="1"/>
    </xf>
    <xf numFmtId="49" fontId="34" fillId="13" borderId="0" xfId="0" applyNumberFormat="1" applyFont="1" applyFill="1" applyAlignment="1">
      <alignment horizontal="center" vertical="center" wrapText="1"/>
    </xf>
    <xf numFmtId="0" fontId="34" fillId="13" borderId="0" xfId="0" applyFont="1" applyFill="1" applyAlignment="1">
      <alignment horizontal="center" wrapText="1"/>
    </xf>
    <xf numFmtId="0" fontId="135" fillId="13" borderId="0" xfId="0" applyFont="1" applyFill="1" applyAlignment="1">
      <alignment horizontal="center" vertical="center" wrapText="1"/>
    </xf>
    <xf numFmtId="0" fontId="43" fillId="13" borderId="0" xfId="0" applyFont="1" applyFill="1" applyAlignment="1">
      <alignment horizontal="left" vertical="center" wrapText="1"/>
    </xf>
    <xf numFmtId="166" fontId="43" fillId="13" borderId="0" xfId="1" applyNumberFormat="1" applyFont="1" applyFill="1" applyBorder="1" applyAlignment="1">
      <alignment horizontal="left" vertical="center"/>
    </xf>
    <xf numFmtId="166" fontId="43" fillId="13" borderId="0" xfId="1" applyNumberFormat="1" applyFont="1" applyFill="1" applyBorder="1" applyAlignment="1">
      <alignment horizontal="center" vertical="center"/>
    </xf>
    <xf numFmtId="10" fontId="43" fillId="13" borderId="0" xfId="4" applyNumberFormat="1" applyFont="1" applyFill="1" applyBorder="1" applyAlignment="1">
      <alignment horizontal="center" vertical="center"/>
    </xf>
    <xf numFmtId="164" fontId="43" fillId="13" borderId="0" xfId="0" applyNumberFormat="1" applyFont="1" applyFill="1" applyAlignment="1">
      <alignment horizontal="center" vertical="center"/>
    </xf>
    <xf numFmtId="0" fontId="43" fillId="13" borderId="0" xfId="0" applyFont="1" applyFill="1" applyBorder="1" applyAlignment="1">
      <alignment horizontal="left" vertical="center"/>
    </xf>
    <xf numFmtId="3" fontId="43" fillId="13" borderId="0" xfId="12" applyNumberFormat="1" applyFont="1" applyFill="1" applyBorder="1" applyAlignment="1">
      <alignment horizontal="right" vertical="center" indent="2"/>
    </xf>
    <xf numFmtId="10" fontId="43" fillId="13" borderId="0" xfId="4" applyNumberFormat="1" applyFont="1" applyFill="1" applyBorder="1" applyAlignment="1">
      <alignment horizontal="right" vertical="center" indent="1"/>
    </xf>
    <xf numFmtId="3" fontId="43" fillId="13" borderId="0" xfId="12" applyNumberFormat="1" applyFont="1" applyFill="1" applyBorder="1" applyAlignment="1">
      <alignment horizontal="right" vertical="center" indent="1"/>
    </xf>
    <xf numFmtId="0" fontId="34" fillId="13" borderId="0" xfId="0" applyFont="1" applyFill="1" applyAlignment="1">
      <alignment horizontal="center" vertical="center" wrapText="1"/>
    </xf>
    <xf numFmtId="0" fontId="35" fillId="13" borderId="0" xfId="0" applyFont="1" applyFill="1" applyBorder="1" applyAlignment="1">
      <alignment horizontal="center" wrapText="1"/>
    </xf>
    <xf numFmtId="0" fontId="130" fillId="13" borderId="0" xfId="0" applyFont="1" applyFill="1" applyBorder="1" applyAlignment="1">
      <alignment horizontal="center" vertical="top" wrapText="1"/>
    </xf>
    <xf numFmtId="0" fontId="43" fillId="13" borderId="0" xfId="0" applyFont="1" applyFill="1" applyBorder="1" applyAlignment="1">
      <alignment horizontal="center" vertical="center" wrapText="1"/>
    </xf>
    <xf numFmtId="0" fontId="34" fillId="13" borderId="0" xfId="0" applyFont="1" applyFill="1" applyBorder="1" applyAlignment="1">
      <alignment horizontal="center" wrapText="1"/>
    </xf>
    <xf numFmtId="0" fontId="106" fillId="13" borderId="0" xfId="27" applyFont="1" applyFill="1" applyAlignment="1">
      <alignment horizontal="center" vertical="center" wrapText="1"/>
    </xf>
    <xf numFmtId="0" fontId="43" fillId="13" borderId="0" xfId="3" applyFont="1" applyFill="1" applyBorder="1" applyAlignment="1">
      <alignment horizontal="center" vertical="center"/>
    </xf>
    <xf numFmtId="0" fontId="43" fillId="13" borderId="0" xfId="3" applyFont="1" applyFill="1" applyBorder="1" applyAlignment="1">
      <alignment horizontal="center" vertical="center" wrapText="1"/>
    </xf>
    <xf numFmtId="166" fontId="43" fillId="13" borderId="0" xfId="17" applyNumberFormat="1" applyFont="1" applyFill="1" applyBorder="1" applyAlignment="1">
      <alignment horizontal="right" vertical="center" wrapText="1"/>
    </xf>
    <xf numFmtId="2" fontId="43" fillId="13" borderId="0" xfId="17" applyNumberFormat="1" applyFont="1" applyFill="1" applyBorder="1" applyAlignment="1">
      <alignment horizontal="center" vertical="center" wrapText="1"/>
    </xf>
    <xf numFmtId="10" fontId="43" fillId="13" borderId="0" xfId="17" applyNumberFormat="1" applyFont="1" applyFill="1" applyBorder="1" applyAlignment="1">
      <alignment horizontal="center" vertical="center" wrapText="1"/>
    </xf>
    <xf numFmtId="10" fontId="43" fillId="13" borderId="0" xfId="4" applyNumberFormat="1" applyFont="1" applyFill="1" applyAlignment="1">
      <alignment horizontal="center" vertical="center" wrapText="1"/>
    </xf>
    <xf numFmtId="166" fontId="43" fillId="13" borderId="0" xfId="4" applyNumberFormat="1" applyFont="1" applyFill="1" applyBorder="1" applyAlignment="1">
      <alignment horizontal="right" vertical="center" wrapText="1"/>
    </xf>
    <xf numFmtId="3" fontId="43" fillId="13" borderId="0" xfId="4" applyNumberFormat="1" applyFont="1" applyFill="1" applyBorder="1" applyAlignment="1">
      <alignment horizontal="right" vertical="center" wrapText="1"/>
    </xf>
    <xf numFmtId="3" fontId="43" fillId="13" borderId="0" xfId="17" applyNumberFormat="1" applyFont="1" applyFill="1" applyBorder="1" applyAlignment="1">
      <alignment horizontal="right" vertical="center" wrapText="1"/>
    </xf>
    <xf numFmtId="4" fontId="43" fillId="13" borderId="0" xfId="3" applyNumberFormat="1" applyFont="1" applyFill="1" applyBorder="1" applyAlignment="1">
      <alignment horizontal="center" vertical="center" wrapText="1"/>
    </xf>
    <xf numFmtId="10" fontId="43" fillId="13" borderId="0" xfId="3" applyNumberFormat="1" applyFont="1" applyFill="1" applyBorder="1" applyAlignment="1">
      <alignment horizontal="center" vertical="center" wrapText="1"/>
    </xf>
    <xf numFmtId="172" fontId="32" fillId="14" borderId="0" xfId="3" applyNumberFormat="1" applyFont="1" applyFill="1" applyBorder="1" applyAlignment="1">
      <alignment horizontal="center" vertical="center" wrapText="1"/>
    </xf>
    <xf numFmtId="173" fontId="56" fillId="13" borderId="0" xfId="3" applyNumberFormat="1" applyFont="1" applyFill="1" applyAlignment="1">
      <alignment horizontal="center" vertical="center"/>
    </xf>
    <xf numFmtId="0" fontId="56" fillId="13" borderId="0" xfId="3" applyFont="1" applyFill="1" applyBorder="1" applyAlignment="1">
      <alignment horizontal="left" vertical="center" wrapText="1"/>
    </xf>
    <xf numFmtId="166" fontId="77" fillId="14" borderId="0" xfId="17" applyNumberFormat="1" applyFont="1" applyFill="1" applyBorder="1" applyAlignment="1">
      <alignment horizontal="center" vertical="center"/>
    </xf>
    <xf numFmtId="0" fontId="32" fillId="13" borderId="0" xfId="3" applyFont="1" applyFill="1" applyBorder="1" applyAlignment="1">
      <alignment vertical="center"/>
    </xf>
    <xf numFmtId="166" fontId="78" fillId="14" borderId="0" xfId="17" applyNumberFormat="1" applyFont="1" applyFill="1" applyBorder="1" applyAlignment="1">
      <alignment horizontal="center" vertical="center"/>
    </xf>
    <xf numFmtId="0" fontId="14" fillId="13" borderId="0" xfId="3" applyFont="1" applyFill="1" applyAlignment="1">
      <alignment vertical="center"/>
    </xf>
    <xf numFmtId="0" fontId="20" fillId="13" borderId="0" xfId="3" applyFill="1">
      <alignment vertical="top"/>
    </xf>
    <xf numFmtId="166" fontId="14" fillId="12" borderId="0" xfId="1" applyNumberFormat="1" applyFont="1" applyFill="1" applyBorder="1" applyAlignment="1">
      <alignment horizontal="right" vertical="center"/>
    </xf>
    <xf numFmtId="10" fontId="37" fillId="12" borderId="0" xfId="4" applyNumberFormat="1" applyFont="1" applyFill="1" applyBorder="1" applyAlignment="1">
      <alignment horizontal="right" vertical="center"/>
    </xf>
    <xf numFmtId="166" fontId="82" fillId="12" borderId="0" xfId="1" applyNumberFormat="1" applyFont="1" applyFill="1" applyBorder="1" applyAlignment="1">
      <alignment horizontal="right" vertical="center"/>
    </xf>
    <xf numFmtId="0" fontId="32" fillId="13" borderId="0" xfId="3" applyFont="1" applyFill="1" applyAlignment="1">
      <alignment horizontal="center" vertical="center" wrapText="1"/>
    </xf>
    <xf numFmtId="2" fontId="73" fillId="13" borderId="0" xfId="3" applyNumberFormat="1" applyFont="1" applyFill="1" applyAlignment="1">
      <alignment horizontal="left" vertical="center"/>
    </xf>
    <xf numFmtId="166" fontId="43" fillId="13" borderId="0" xfId="1" applyNumberFormat="1" applyFont="1" applyFill="1" applyAlignment="1">
      <alignment horizontal="center" vertical="center"/>
    </xf>
    <xf numFmtId="10" fontId="85" fillId="13" borderId="0" xfId="3" applyNumberFormat="1" applyFont="1" applyFill="1" applyBorder="1" applyAlignment="1">
      <alignment horizontal="center" vertical="center"/>
    </xf>
    <xf numFmtId="0" fontId="56" fillId="13" borderId="0" xfId="3" applyFont="1" applyFill="1" applyBorder="1" applyAlignment="1">
      <alignment horizontal="center"/>
    </xf>
    <xf numFmtId="2" fontId="73" fillId="13" borderId="0" xfId="3" applyNumberFormat="1" applyFont="1" applyFill="1" applyAlignment="1">
      <alignment horizontal="left" vertical="center" wrapText="1"/>
    </xf>
    <xf numFmtId="166" fontId="43" fillId="12" borderId="0" xfId="1" applyNumberFormat="1" applyFont="1" applyFill="1" applyBorder="1" applyAlignment="1">
      <alignment horizontal="center" vertical="center"/>
    </xf>
    <xf numFmtId="10" fontId="87" fillId="12" borderId="0" xfId="3" applyNumberFormat="1" applyFont="1" applyFill="1" applyBorder="1" applyAlignment="1">
      <alignment horizontal="center"/>
    </xf>
    <xf numFmtId="0" fontId="87" fillId="12" borderId="0" xfId="3" applyFont="1" applyFill="1" applyBorder="1" applyAlignment="1">
      <alignment horizontal="center"/>
    </xf>
    <xf numFmtId="0" fontId="14" fillId="13" borderId="0" xfId="3" applyFont="1" applyFill="1" applyAlignment="1">
      <alignment horizontal="center"/>
    </xf>
    <xf numFmtId="0" fontId="15" fillId="13" borderId="0" xfId="3" applyFont="1" applyFill="1" applyAlignment="1">
      <alignment horizontal="center"/>
    </xf>
    <xf numFmtId="2" fontId="20" fillId="13" borderId="0" xfId="3" applyNumberFormat="1" applyFill="1" applyAlignment="1">
      <alignment horizontal="center" vertical="center"/>
    </xf>
    <xf numFmtId="3" fontId="73" fillId="13" borderId="0" xfId="3" applyNumberFormat="1" applyFont="1" applyFill="1" applyAlignment="1">
      <alignment horizontal="right" vertical="center"/>
    </xf>
    <xf numFmtId="2" fontId="90" fillId="13" borderId="0" xfId="3" applyNumberFormat="1" applyFont="1" applyFill="1" applyAlignment="1">
      <alignment horizontal="center" vertical="center"/>
    </xf>
    <xf numFmtId="0" fontId="165" fillId="0" borderId="0" xfId="3" applyFont="1" applyAlignment="1">
      <alignment horizontal="left" vertical="center"/>
    </xf>
    <xf numFmtId="0" fontId="167" fillId="0" borderId="0" xfId="3" applyFont="1" applyAlignment="1">
      <alignment horizontal="left" vertical="center"/>
    </xf>
    <xf numFmtId="0" fontId="41" fillId="14" borderId="0" xfId="3" applyFont="1" applyFill="1">
      <alignment vertical="top"/>
    </xf>
    <xf numFmtId="0" fontId="34" fillId="14" borderId="0" xfId="3" applyFont="1" applyFill="1">
      <alignment vertical="top"/>
    </xf>
    <xf numFmtId="0" fontId="32" fillId="13" borderId="0" xfId="3" applyFont="1" applyFill="1" applyAlignment="1">
      <alignment horizontal="left" vertical="center" wrapText="1"/>
    </xf>
    <xf numFmtId="0" fontId="150" fillId="13" borderId="0" xfId="3" applyFont="1" applyFill="1" applyBorder="1" applyAlignment="1">
      <alignment horizontal="left" vertical="center"/>
    </xf>
    <xf numFmtId="0" fontId="150" fillId="13" borderId="0" xfId="3" applyFont="1" applyFill="1" applyBorder="1" applyAlignment="1">
      <alignment horizontal="center" vertical="center"/>
    </xf>
    <xf numFmtId="0" fontId="43" fillId="13" borderId="0" xfId="3" applyFont="1" applyFill="1" applyAlignment="1">
      <alignment horizontal="left" vertical="center"/>
    </xf>
    <xf numFmtId="0" fontId="34" fillId="13" borderId="0" xfId="3" applyFont="1" applyFill="1" applyAlignment="1">
      <alignment horizontal="left" vertical="center"/>
    </xf>
    <xf numFmtId="0" fontId="34" fillId="13" borderId="0" xfId="3" applyFont="1" applyFill="1" applyAlignment="1">
      <alignment vertical="center"/>
    </xf>
    <xf numFmtId="3" fontId="32" fillId="13" borderId="0" xfId="3" applyNumberFormat="1" applyFont="1" applyFill="1" applyAlignment="1">
      <alignment horizontal="right" vertical="center"/>
    </xf>
    <xf numFmtId="0" fontId="34" fillId="13" borderId="0" xfId="3" applyFont="1" applyFill="1" applyAlignment="1">
      <alignment horizontal="right" vertical="center"/>
    </xf>
    <xf numFmtId="10" fontId="32" fillId="13" borderId="0" xfId="0" applyNumberFormat="1" applyFont="1" applyFill="1" applyAlignment="1">
      <alignment horizontal="right" vertical="center"/>
    </xf>
    <xf numFmtId="0" fontId="86" fillId="0" borderId="0" xfId="0" applyFont="1" applyFill="1" applyAlignment="1">
      <alignment horizontal="left" vertical="center"/>
    </xf>
    <xf numFmtId="0" fontId="135" fillId="13" borderId="0" xfId="0" applyFont="1" applyFill="1" applyBorder="1" applyAlignment="1">
      <alignment horizontal="center" vertical="top" wrapText="1"/>
    </xf>
    <xf numFmtId="0" fontId="91" fillId="13" borderId="0" xfId="0" applyFont="1" applyFill="1" applyBorder="1" applyAlignment="1">
      <alignment vertical="center" wrapText="1"/>
    </xf>
    <xf numFmtId="3" fontId="32" fillId="13" borderId="0" xfId="22" applyNumberFormat="1" applyFont="1" applyFill="1" applyBorder="1" applyAlignment="1">
      <alignment horizontal="right" vertical="center"/>
    </xf>
    <xf numFmtId="10" fontId="32" fillId="13" borderId="0" xfId="22" applyNumberFormat="1" applyFont="1" applyFill="1" applyAlignment="1">
      <alignment vertical="center"/>
    </xf>
    <xf numFmtId="0" fontId="56" fillId="13" borderId="0" xfId="3" applyFont="1" applyFill="1" applyAlignment="1">
      <alignment horizontal="left" vertical="center" wrapText="1"/>
    </xf>
    <xf numFmtId="166" fontId="32" fillId="13" borderId="0" xfId="23" applyNumberFormat="1" applyFont="1" applyFill="1" applyBorder="1" applyAlignment="1">
      <alignment horizontal="right" vertical="center" wrapText="1"/>
    </xf>
    <xf numFmtId="0" fontId="56" fillId="13" borderId="0" xfId="3" applyFont="1" applyFill="1" applyAlignment="1">
      <alignment horizontal="center" vertical="center" wrapText="1"/>
    </xf>
    <xf numFmtId="0" fontId="168" fillId="0" borderId="0" xfId="3" applyFont="1" applyFill="1" applyAlignment="1">
      <alignment horizontal="left" vertical="center"/>
    </xf>
    <xf numFmtId="14" fontId="165" fillId="0" borderId="0" xfId="0" applyNumberFormat="1" applyFont="1" applyAlignment="1">
      <alignment horizontal="right" vertical="center"/>
    </xf>
    <xf numFmtId="0" fontId="165" fillId="0" borderId="0" xfId="3" applyFont="1" applyFill="1" applyAlignment="1">
      <alignment horizontal="left" vertical="center"/>
    </xf>
    <xf numFmtId="0" fontId="91" fillId="13" borderId="0" xfId="3" applyFont="1" applyFill="1" applyAlignment="1">
      <alignment horizontal="center" vertical="center" wrapText="1"/>
    </xf>
    <xf numFmtId="0" fontId="77" fillId="13" borderId="0" xfId="3" applyFont="1" applyFill="1" applyAlignment="1">
      <alignment horizontal="left" vertical="center" wrapText="1"/>
    </xf>
    <xf numFmtId="166" fontId="91" fillId="13" borderId="0" xfId="23" applyNumberFormat="1" applyFont="1" applyFill="1" applyBorder="1" applyAlignment="1">
      <alignment horizontal="right" vertical="center" wrapText="1"/>
    </xf>
    <xf numFmtId="0" fontId="77" fillId="13" borderId="0" xfId="3" applyFont="1" applyFill="1" applyAlignment="1">
      <alignment horizontal="center" vertical="center" wrapText="1"/>
    </xf>
    <xf numFmtId="0" fontId="78" fillId="13" borderId="0" xfId="3" applyFont="1" applyFill="1" applyAlignment="1">
      <alignment horizontal="left" vertical="center" wrapText="1"/>
    </xf>
    <xf numFmtId="3" fontId="78" fillId="13" borderId="0" xfId="3" applyNumberFormat="1" applyFont="1" applyFill="1" applyAlignment="1">
      <alignment horizontal="right" vertical="center" wrapText="1"/>
    </xf>
    <xf numFmtId="0" fontId="86" fillId="0" borderId="0" xfId="3" applyFont="1" applyFill="1" applyAlignment="1">
      <alignment horizontal="left" vertical="center"/>
    </xf>
    <xf numFmtId="0" fontId="169" fillId="0" borderId="0" xfId="0" applyFont="1" applyAlignment="1">
      <alignment horizontal="right" vertical="center"/>
    </xf>
    <xf numFmtId="0" fontId="86" fillId="0" borderId="0" xfId="0" applyNumberFormat="1" applyFont="1" applyAlignment="1">
      <alignment horizontal="right" vertical="center"/>
    </xf>
    <xf numFmtId="0" fontId="44" fillId="13" borderId="0" xfId="3" applyFont="1" applyFill="1" applyBorder="1" applyAlignment="1">
      <alignment horizontal="center" vertical="center" wrapText="1"/>
    </xf>
    <xf numFmtId="0" fontId="86" fillId="0" borderId="0" xfId="3" applyFont="1" applyFill="1" applyBorder="1" applyAlignment="1">
      <alignment horizontal="left" vertical="center"/>
    </xf>
    <xf numFmtId="0" fontId="43" fillId="13" borderId="0" xfId="3" applyFont="1" applyFill="1" applyBorder="1" applyAlignment="1">
      <alignment horizontal="center" wrapText="1"/>
    </xf>
    <xf numFmtId="0" fontId="34" fillId="13" borderId="0" xfId="3" applyFont="1" applyFill="1" applyBorder="1" applyAlignment="1">
      <alignment horizontal="center" vertical="center" wrapText="1"/>
    </xf>
    <xf numFmtId="0" fontId="165" fillId="0" borderId="0" xfId="3" applyFont="1" applyFill="1" applyBorder="1" applyAlignment="1">
      <alignment horizontal="left" vertical="center"/>
    </xf>
    <xf numFmtId="0" fontId="0" fillId="13" borderId="0" xfId="0" applyFill="1"/>
    <xf numFmtId="0" fontId="34" fillId="13" borderId="0" xfId="3" applyFont="1" applyFill="1" applyBorder="1" applyAlignment="1">
      <alignment horizontal="left" vertical="center" wrapText="1"/>
    </xf>
    <xf numFmtId="0" fontId="32" fillId="13" borderId="1" xfId="3" applyFont="1" applyFill="1" applyBorder="1" applyAlignment="1">
      <alignment horizontal="left" vertical="center" wrapText="1"/>
    </xf>
    <xf numFmtId="14" fontId="34" fillId="13" borderId="1" xfId="3" applyNumberFormat="1" applyFont="1" applyFill="1" applyBorder="1" applyAlignment="1">
      <alignment horizontal="right" vertical="center" wrapText="1"/>
    </xf>
    <xf numFmtId="0" fontId="34" fillId="13" borderId="1" xfId="3" applyFont="1" applyFill="1" applyBorder="1" applyAlignment="1">
      <alignment horizontal="left" vertical="center" wrapText="1"/>
    </xf>
    <xf numFmtId="0" fontId="32" fillId="13" borderId="0" xfId="3" applyFont="1" applyFill="1" applyBorder="1" applyAlignment="1">
      <alignment horizontal="left" vertical="center" wrapText="1"/>
    </xf>
    <xf numFmtId="0" fontId="32" fillId="13" borderId="0" xfId="3" applyFont="1" applyFill="1" applyBorder="1" applyAlignment="1">
      <alignment horizontal="right" vertical="center" wrapText="1" indent="1"/>
    </xf>
    <xf numFmtId="10" fontId="85" fillId="13" borderId="0" xfId="0" applyNumberFormat="1" applyFont="1" applyFill="1" applyBorder="1" applyAlignment="1">
      <alignment horizontal="center" vertical="center"/>
    </xf>
    <xf numFmtId="10" fontId="101" fillId="13" borderId="0" xfId="0" applyNumberFormat="1" applyFont="1" applyFill="1" applyBorder="1" applyAlignment="1">
      <alignment horizontal="center" vertical="center"/>
    </xf>
    <xf numFmtId="10" fontId="56" fillId="13" borderId="0" xfId="0" applyNumberFormat="1" applyFont="1" applyFill="1" applyBorder="1" applyAlignment="1">
      <alignment horizontal="center" vertical="center"/>
    </xf>
    <xf numFmtId="0" fontId="107" fillId="0" borderId="0" xfId="0" applyFont="1" applyAlignment="1">
      <alignment vertical="top"/>
    </xf>
    <xf numFmtId="0" fontId="122" fillId="15" borderId="0" xfId="3" applyFont="1" applyFill="1" applyBorder="1" applyAlignment="1">
      <alignment horizontal="left" vertical="center"/>
    </xf>
    <xf numFmtId="0" fontId="26" fillId="15" borderId="0" xfId="3" applyFont="1" applyFill="1" applyBorder="1" applyAlignment="1"/>
    <xf numFmtId="49" fontId="170" fillId="15" borderId="0" xfId="3" applyNumberFormat="1" applyFont="1" applyFill="1" applyBorder="1" applyAlignment="1">
      <alignment horizontal="right" vertical="center"/>
    </xf>
    <xf numFmtId="0" fontId="25" fillId="15" borderId="0" xfId="3" applyFont="1" applyFill="1" applyBorder="1" applyAlignment="1">
      <alignment horizontal="left" vertical="center"/>
    </xf>
    <xf numFmtId="0" fontId="25" fillId="15" borderId="0" xfId="3" applyFont="1" applyFill="1" applyBorder="1" applyAlignment="1">
      <alignment horizontal="right" vertical="center"/>
    </xf>
    <xf numFmtId="0" fontId="89" fillId="10" borderId="0" xfId="25" applyFont="1" applyFill="1" applyBorder="1" applyAlignment="1">
      <alignment horizontal="left" vertical="center"/>
    </xf>
    <xf numFmtId="3" fontId="89" fillId="10" borderId="0" xfId="25" applyNumberFormat="1" applyFont="1" applyFill="1" applyBorder="1" applyAlignment="1">
      <alignment horizontal="right" vertical="center" indent="1"/>
    </xf>
    <xf numFmtId="0" fontId="18" fillId="15" borderId="0" xfId="3" applyFont="1" applyFill="1" applyAlignment="1">
      <alignment horizontal="left" vertical="center"/>
    </xf>
    <xf numFmtId="0" fontId="18" fillId="15" borderId="0" xfId="3" applyFont="1" applyFill="1" applyAlignment="1"/>
    <xf numFmtId="0" fontId="18" fillId="15" borderId="0" xfId="3" applyFont="1" applyFill="1" applyAlignment="1">
      <alignment horizontal="center"/>
    </xf>
    <xf numFmtId="0" fontId="25" fillId="15" borderId="0" xfId="3" applyFont="1" applyFill="1" applyAlignment="1">
      <alignment horizontal="left" vertical="center"/>
    </xf>
    <xf numFmtId="0" fontId="25" fillId="15" borderId="0" xfId="3" applyFont="1" applyFill="1" applyAlignment="1">
      <alignment horizontal="center"/>
    </xf>
    <xf numFmtId="0" fontId="23" fillId="15" borderId="0" xfId="3" applyFont="1" applyFill="1" applyAlignment="1">
      <alignment horizontal="left" vertical="center"/>
    </xf>
    <xf numFmtId="0" fontId="0" fillId="15" borderId="0" xfId="0" applyFill="1"/>
    <xf numFmtId="0" fontId="18" fillId="15" borderId="0" xfId="0" applyFont="1" applyFill="1" applyAlignment="1">
      <alignment horizontal="left" vertical="center"/>
    </xf>
    <xf numFmtId="0" fontId="22" fillId="15" borderId="0" xfId="0" applyFont="1" applyFill="1" applyAlignment="1">
      <alignment horizontal="center"/>
    </xf>
    <xf numFmtId="0" fontId="15" fillId="15" borderId="0" xfId="0" applyFont="1" applyFill="1" applyAlignment="1">
      <alignment horizontal="left" vertical="center"/>
    </xf>
    <xf numFmtId="0" fontId="26" fillId="15" borderId="0" xfId="0" applyFont="1" applyFill="1" applyAlignment="1">
      <alignment horizontal="center"/>
    </xf>
    <xf numFmtId="0" fontId="27" fillId="15" borderId="0" xfId="0" applyFont="1" applyFill="1" applyAlignment="1">
      <alignment horizontal="center"/>
    </xf>
    <xf numFmtId="0" fontId="33" fillId="2" borderId="0" xfId="0" applyFont="1" applyFill="1" applyBorder="1" applyAlignment="1">
      <alignment vertical="center" wrapText="1"/>
    </xf>
    <xf numFmtId="0" fontId="47" fillId="0" borderId="0" xfId="0" applyFont="1" applyAlignment="1">
      <alignment horizontal="left" vertical="center" indent="8"/>
    </xf>
    <xf numFmtId="0" fontId="86" fillId="0" borderId="0" xfId="0" applyFont="1" applyFill="1" applyBorder="1" applyAlignment="1">
      <alignment horizontal="left" vertical="center"/>
    </xf>
    <xf numFmtId="0" fontId="165" fillId="0" borderId="0" xfId="0" applyFont="1" applyFill="1" applyBorder="1" applyAlignment="1">
      <alignment horizontal="left" vertical="center"/>
    </xf>
    <xf numFmtId="0" fontId="165" fillId="0" borderId="0" xfId="0" applyFont="1" applyFill="1" applyAlignment="1">
      <alignment horizontal="left" vertical="center"/>
    </xf>
    <xf numFmtId="0" fontId="86" fillId="0" borderId="0" xfId="0" applyFont="1" applyAlignment="1">
      <alignment horizontal="left" vertical="center"/>
    </xf>
    <xf numFmtId="0" fontId="86" fillId="0" borderId="0" xfId="0" applyFont="1"/>
    <xf numFmtId="0" fontId="175" fillId="0" borderId="0" xfId="0" applyFont="1" applyFill="1" applyAlignment="1">
      <alignment horizontal="left" vertical="center"/>
    </xf>
    <xf numFmtId="0" fontId="165" fillId="0" borderId="0" xfId="0" applyFont="1" applyBorder="1" applyAlignment="1">
      <alignment horizontal="left" vertical="center"/>
    </xf>
    <xf numFmtId="0" fontId="168" fillId="0" borderId="0" xfId="0" applyFont="1" applyFill="1" applyAlignment="1">
      <alignment horizontal="left" vertical="center"/>
    </xf>
    <xf numFmtId="0" fontId="122" fillId="11" borderId="0" xfId="16" applyFont="1" applyFill="1" applyAlignment="1">
      <alignment horizontal="left" vertical="center"/>
    </xf>
    <xf numFmtId="0" fontId="113" fillId="0" borderId="0" xfId="18" applyFont="1" applyAlignment="1"/>
    <xf numFmtId="49" fontId="71" fillId="15" borderId="0" xfId="3" applyNumberFormat="1" applyFont="1" applyFill="1" applyBorder="1" applyAlignment="1">
      <alignment horizontal="right"/>
    </xf>
    <xf numFmtId="0" fontId="25" fillId="15" borderId="0" xfId="3" applyFont="1" applyFill="1" applyBorder="1" applyAlignment="1">
      <alignment horizontal="right"/>
    </xf>
    <xf numFmtId="0" fontId="122" fillId="15" borderId="0" xfId="27" applyFont="1" applyFill="1" applyAlignment="1">
      <alignment vertical="center"/>
    </xf>
    <xf numFmtId="0" fontId="106" fillId="15" borderId="0" xfId="27" applyFont="1" applyFill="1" applyAlignment="1">
      <alignment vertical="center"/>
    </xf>
    <xf numFmtId="0" fontId="65" fillId="15" borderId="0" xfId="27" applyFont="1" applyFill="1" applyAlignment="1">
      <alignment vertical="center"/>
    </xf>
    <xf numFmtId="0" fontId="14" fillId="0" borderId="0" xfId="0" applyFont="1" applyAlignment="1">
      <alignment horizontal="left" vertical="center"/>
    </xf>
    <xf numFmtId="10" fontId="43" fillId="13" borderId="0" xfId="4" applyNumberFormat="1" applyFont="1" applyFill="1" applyBorder="1" applyAlignment="1" applyProtection="1">
      <alignment horizontal="right" vertical="center" wrapText="1"/>
    </xf>
    <xf numFmtId="14" fontId="43" fillId="16" borderId="0" xfId="3" applyNumberFormat="1" applyFont="1" applyFill="1" applyBorder="1" applyAlignment="1">
      <alignment horizontal="center" vertical="center" wrapText="1"/>
    </xf>
    <xf numFmtId="14" fontId="32" fillId="16" borderId="0" xfId="3" applyNumberFormat="1" applyFont="1" applyFill="1" applyBorder="1" applyAlignment="1" applyProtection="1">
      <alignment horizontal="center" vertical="center" wrapText="1"/>
      <protection hidden="1"/>
    </xf>
    <xf numFmtId="0" fontId="34" fillId="16" borderId="0" xfId="3" applyFont="1" applyFill="1" applyBorder="1" applyAlignment="1">
      <alignment horizontal="left" vertical="center" wrapText="1"/>
    </xf>
    <xf numFmtId="14" fontId="43" fillId="16" borderId="0" xfId="3" applyNumberFormat="1" applyFont="1" applyFill="1" applyBorder="1" applyAlignment="1" applyProtection="1">
      <alignment horizontal="center" vertical="center" wrapText="1"/>
      <protection hidden="1"/>
    </xf>
    <xf numFmtId="0" fontId="34" fillId="0" borderId="0" xfId="23" applyFont="1" applyFill="1" applyBorder="1" applyAlignment="1">
      <alignment horizontal="left" vertical="center"/>
    </xf>
    <xf numFmtId="0" fontId="75" fillId="14" borderId="0" xfId="3" applyFont="1" applyFill="1" applyBorder="1" applyAlignment="1">
      <alignment horizontal="left" vertical="center"/>
    </xf>
    <xf numFmtId="14" fontId="77" fillId="13" borderId="0" xfId="0" applyNumberFormat="1" applyFont="1" applyFill="1" applyBorder="1" applyAlignment="1" applyProtection="1">
      <alignment horizontal="center" vertical="center" wrapText="1"/>
      <protection hidden="1"/>
    </xf>
    <xf numFmtId="166" fontId="60" fillId="6" borderId="0" xfId="20" applyNumberFormat="1" applyFont="1" applyFill="1" applyAlignment="1">
      <alignment horizontal="center" vertical="center"/>
    </xf>
    <xf numFmtId="0" fontId="37" fillId="6" borderId="0" xfId="3" applyFont="1" applyFill="1" applyAlignment="1">
      <alignment horizontal="left" vertical="center"/>
    </xf>
    <xf numFmtId="0" fontId="58" fillId="0" borderId="0" xfId="0" applyFont="1" applyFill="1" applyBorder="1" applyAlignment="1">
      <alignment vertical="center" wrapText="1" readingOrder="1"/>
    </xf>
    <xf numFmtId="0" fontId="179" fillId="6" borderId="0" xfId="29" applyFont="1" applyFill="1" applyBorder="1" applyAlignment="1">
      <alignment vertical="center" wrapText="1"/>
    </xf>
    <xf numFmtId="0" fontId="134" fillId="0" borderId="0" xfId="3" applyFont="1" applyAlignment="1">
      <alignment horizontal="left" vertical="center"/>
    </xf>
    <xf numFmtId="0" fontId="58" fillId="0" borderId="0" xfId="0" applyFont="1" applyAlignment="1">
      <alignment horizontal="right"/>
    </xf>
    <xf numFmtId="0" fontId="150" fillId="13" borderId="0" xfId="3" applyFont="1" applyFill="1" applyBorder="1" applyAlignment="1">
      <alignment horizontal="center" vertical="center" wrapText="1"/>
    </xf>
    <xf numFmtId="0" fontId="86" fillId="0" borderId="0" xfId="0" applyFont="1" applyAlignment="1">
      <alignment horizontal="left" indent="8"/>
    </xf>
    <xf numFmtId="0" fontId="86" fillId="0" borderId="0" xfId="0" applyFont="1" applyAlignment="1">
      <alignment vertical="center"/>
    </xf>
    <xf numFmtId="0" fontId="65" fillId="0" borderId="0" xfId="0" applyFont="1" applyAlignment="1">
      <alignment vertical="center"/>
    </xf>
    <xf numFmtId="14" fontId="86" fillId="0" borderId="0" xfId="0" applyNumberFormat="1" applyFont="1" applyAlignment="1">
      <alignment horizontal="right" vertical="center"/>
    </xf>
    <xf numFmtId="14" fontId="65" fillId="0" borderId="0" xfId="0" applyNumberFormat="1" applyFont="1" applyAlignment="1">
      <alignment horizontal="right" vertical="center"/>
    </xf>
    <xf numFmtId="0" fontId="117" fillId="0" borderId="0" xfId="3" applyFont="1" applyFill="1">
      <alignment vertical="top"/>
    </xf>
    <xf numFmtId="0" fontId="117" fillId="0" borderId="0" xfId="0" applyFont="1" applyAlignment="1">
      <alignment horizontal="left" indent="6"/>
    </xf>
    <xf numFmtId="0" fontId="94" fillId="0" borderId="0" xfId="0" applyFont="1" applyAlignment="1">
      <alignment horizontal="left" vertical="center"/>
    </xf>
    <xf numFmtId="0" fontId="95" fillId="0" borderId="0" xfId="0" applyFont="1" applyAlignment="1">
      <alignment horizontal="left" vertical="center"/>
    </xf>
    <xf numFmtId="0" fontId="0" fillId="0" borderId="0" xfId="0" applyAlignment="1">
      <alignment horizontal="left" vertical="center"/>
    </xf>
    <xf numFmtId="0" fontId="137" fillId="0" borderId="0" xfId="19" applyFont="1"/>
    <xf numFmtId="0" fontId="126" fillId="0" borderId="0" xfId="2" applyFont="1" applyFill="1" applyBorder="1" applyAlignment="1" applyProtection="1">
      <alignment horizontal="left" vertical="center"/>
    </xf>
    <xf numFmtId="0" fontId="95" fillId="0" borderId="0" xfId="0" applyFont="1" applyAlignment="1">
      <alignment vertical="center"/>
    </xf>
    <xf numFmtId="0" fontId="32" fillId="13" borderId="0" xfId="0" applyFont="1" applyFill="1" applyBorder="1" applyAlignment="1" applyProtection="1">
      <alignment horizontal="center" vertical="center" wrapText="1"/>
      <protection locked="0"/>
    </xf>
    <xf numFmtId="0" fontId="58" fillId="13" borderId="0" xfId="0" applyFont="1" applyFill="1" applyBorder="1" applyAlignment="1" applyProtection="1">
      <alignment horizontal="center" vertical="center" wrapText="1"/>
      <protection locked="0"/>
    </xf>
    <xf numFmtId="0" fontId="184" fillId="6" borderId="0" xfId="0" applyFont="1" applyFill="1" applyBorder="1" applyAlignment="1">
      <alignment vertical="center" wrapText="1"/>
    </xf>
    <xf numFmtId="3" fontId="58" fillId="10" borderId="0" xfId="22" applyNumberFormat="1" applyFont="1" applyFill="1" applyBorder="1" applyAlignment="1">
      <alignment horizontal="right" vertical="center" indent="1"/>
    </xf>
    <xf numFmtId="3" fontId="32" fillId="12" borderId="0" xfId="22" applyNumberFormat="1" applyFont="1" applyFill="1" applyBorder="1" applyAlignment="1">
      <alignment horizontal="right" vertical="center" indent="1"/>
    </xf>
    <xf numFmtId="0" fontId="102" fillId="0" borderId="0" xfId="2" applyFont="1" applyFill="1" applyAlignment="1" applyProtection="1">
      <alignment horizontal="left" vertical="center"/>
    </xf>
    <xf numFmtId="178" fontId="96" fillId="6" borderId="0" xfId="0" applyNumberFormat="1" applyFont="1" applyFill="1" applyBorder="1" applyAlignment="1">
      <alignment horizontal="center" vertical="center"/>
    </xf>
    <xf numFmtId="0" fontId="24" fillId="0" borderId="0" xfId="3" applyFont="1" applyFill="1" applyAlignment="1">
      <alignment horizontal="left" vertical="center"/>
    </xf>
    <xf numFmtId="14" fontId="24" fillId="0" borderId="0" xfId="0" applyNumberFormat="1" applyFont="1" applyAlignment="1">
      <alignment horizontal="right" vertical="center"/>
    </xf>
    <xf numFmtId="0" fontId="65" fillId="15" borderId="0" xfId="3" applyFont="1" applyFill="1" applyAlignment="1">
      <alignment horizontal="left" vertical="center"/>
    </xf>
    <xf numFmtId="0" fontId="118" fillId="0" borderId="0" xfId="0" applyFont="1"/>
    <xf numFmtId="0" fontId="185" fillId="0" borderId="0" xfId="0" applyFont="1"/>
    <xf numFmtId="0" fontId="34" fillId="0" borderId="0" xfId="0" applyFont="1" applyAlignment="1">
      <alignment horizontal="right"/>
    </xf>
    <xf numFmtId="10" fontId="104" fillId="0" borderId="0" xfId="0" applyNumberFormat="1" applyFont="1"/>
    <xf numFmtId="170" fontId="34" fillId="6" borderId="0" xfId="0" applyNumberFormat="1" applyFont="1" applyFill="1" applyBorder="1" applyAlignment="1">
      <alignment horizontal="right" vertical="center"/>
    </xf>
    <xf numFmtId="0" fontId="119" fillId="13" borderId="0" xfId="0" applyFont="1" applyFill="1" applyBorder="1" applyAlignment="1">
      <alignment horizontal="center" vertical="center" wrapText="1"/>
    </xf>
    <xf numFmtId="0" fontId="32" fillId="16" borderId="0" xfId="0" applyFont="1" applyFill="1" applyBorder="1" applyAlignment="1">
      <alignment vertical="center" wrapText="1"/>
    </xf>
    <xf numFmtId="0" fontId="186" fillId="18" borderId="0" xfId="0" applyFont="1" applyFill="1" applyBorder="1" applyAlignment="1">
      <alignment horizontal="left" vertical="center" wrapText="1"/>
    </xf>
    <xf numFmtId="0" fontId="107" fillId="18" borderId="0" xfId="0" applyFont="1" applyFill="1" applyBorder="1" applyAlignment="1">
      <alignment horizontal="left" vertical="center" wrapText="1"/>
    </xf>
    <xf numFmtId="0" fontId="35" fillId="0" borderId="0" xfId="0" applyFont="1" applyAlignment="1">
      <alignment vertical="center"/>
    </xf>
    <xf numFmtId="0" fontId="130" fillId="0" borderId="0" xfId="0" applyFont="1" applyFill="1" applyAlignment="1">
      <alignment vertical="center"/>
    </xf>
    <xf numFmtId="0" fontId="130" fillId="0" borderId="0" xfId="0" applyFont="1" applyAlignment="1">
      <alignment horizontal="left" vertical="center" wrapText="1"/>
    </xf>
    <xf numFmtId="0" fontId="35" fillId="0" borderId="0" xfId="0" applyNumberFormat="1" applyFont="1" applyAlignment="1">
      <alignment vertical="top"/>
    </xf>
    <xf numFmtId="0" fontId="0" fillId="0" borderId="0" xfId="0" applyNumberFormat="1" applyAlignment="1">
      <alignment vertical="top"/>
    </xf>
    <xf numFmtId="0" fontId="35" fillId="0" borderId="0" xfId="0" applyNumberFormat="1" applyFont="1" applyAlignment="1">
      <alignment vertical="center"/>
    </xf>
    <xf numFmtId="0" fontId="119" fillId="13" borderId="0" xfId="0" applyFont="1" applyFill="1" applyBorder="1" applyAlignment="1">
      <alignment horizontal="left" vertical="center" wrapText="1" indent="2"/>
    </xf>
    <xf numFmtId="0" fontId="14" fillId="16" borderId="0" xfId="30" applyFont="1" applyFill="1" applyAlignment="1" applyProtection="1">
      <alignment vertical="center"/>
    </xf>
    <xf numFmtId="168" fontId="187" fillId="17" borderId="0" xfId="0" applyNumberFormat="1" applyFont="1" applyFill="1" applyBorder="1" applyAlignment="1">
      <alignment horizontal="right" vertical="center" wrapText="1"/>
    </xf>
    <xf numFmtId="3" fontId="152" fillId="18" borderId="0" xfId="0" applyNumberFormat="1" applyFont="1" applyFill="1" applyBorder="1" applyAlignment="1">
      <alignment vertical="center"/>
    </xf>
    <xf numFmtId="3" fontId="60" fillId="10" borderId="0" xfId="1" applyNumberFormat="1" applyFont="1" applyFill="1" applyBorder="1" applyAlignment="1">
      <alignment horizontal="right" vertical="center"/>
    </xf>
    <xf numFmtId="3" fontId="121" fillId="13" borderId="0" xfId="0" applyNumberFormat="1" applyFont="1" applyFill="1" applyBorder="1" applyAlignment="1">
      <alignment vertical="center"/>
    </xf>
    <xf numFmtId="168" fontId="187" fillId="17" borderId="0" xfId="0" applyNumberFormat="1" applyFont="1" applyFill="1" applyBorder="1" applyAlignment="1">
      <alignment vertical="center"/>
    </xf>
    <xf numFmtId="10" fontId="121" fillId="13" borderId="0" xfId="0" applyNumberFormat="1" applyFont="1" applyFill="1" applyBorder="1" applyAlignment="1">
      <alignment vertical="center"/>
    </xf>
    <xf numFmtId="0" fontId="132" fillId="0" borderId="0" xfId="0" applyFont="1" applyAlignment="1"/>
    <xf numFmtId="0" fontId="135" fillId="0" borderId="0" xfId="0" applyFont="1" applyAlignment="1">
      <alignment vertical="center"/>
    </xf>
    <xf numFmtId="3" fontId="44" fillId="6" borderId="0" xfId="9"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wrapText="1"/>
    </xf>
    <xf numFmtId="168" fontId="43" fillId="13" borderId="0" xfId="9" applyNumberFormat="1" applyFont="1" applyFill="1" applyBorder="1" applyAlignment="1" applyProtection="1">
      <alignment horizontal="right" vertical="center" wrapText="1"/>
    </xf>
    <xf numFmtId="0" fontId="44" fillId="6" borderId="0" xfId="0" applyFont="1" applyFill="1" applyBorder="1" applyAlignment="1">
      <alignment horizontal="left" vertical="center" wrapText="1"/>
    </xf>
    <xf numFmtId="3" fontId="44" fillId="6" borderId="0" xfId="8"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xf>
    <xf numFmtId="3" fontId="43" fillId="19" borderId="0" xfId="8" applyNumberFormat="1" applyFont="1" applyFill="1" applyBorder="1" applyAlignment="1" applyProtection="1">
      <alignment horizontal="right" vertical="center"/>
    </xf>
    <xf numFmtId="10" fontId="43" fillId="19" borderId="0" xfId="4" applyNumberFormat="1" applyFont="1" applyFill="1" applyBorder="1" applyAlignment="1" applyProtection="1">
      <alignment horizontal="right" vertical="center"/>
    </xf>
    <xf numFmtId="3" fontId="43" fillId="13" borderId="0" xfId="8" applyNumberFormat="1" applyFont="1" applyFill="1" applyBorder="1" applyAlignment="1" applyProtection="1">
      <alignment horizontal="right" vertical="center"/>
    </xf>
    <xf numFmtId="10" fontId="43" fillId="13" borderId="0" xfId="4" applyNumberFormat="1" applyFont="1" applyFill="1" applyBorder="1" applyAlignment="1" applyProtection="1">
      <alignment horizontal="right" vertical="center"/>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0" fontId="47" fillId="0" borderId="0" xfId="0" applyFont="1" applyAlignment="1">
      <alignment vertical="center"/>
    </xf>
    <xf numFmtId="0" fontId="14" fillId="16" borderId="0" xfId="30" applyFont="1" applyFill="1" applyAlignment="1" applyProtection="1">
      <alignment horizontal="right" vertical="center"/>
    </xf>
    <xf numFmtId="0" fontId="14" fillId="16" borderId="0" xfId="30" applyFont="1" applyFill="1" applyAlignment="1" applyProtection="1">
      <alignment vertical="center" wrapText="1"/>
    </xf>
    <xf numFmtId="3" fontId="89" fillId="19" borderId="0" xfId="9" applyNumberFormat="1" applyFont="1" applyFill="1" applyBorder="1" applyAlignment="1" applyProtection="1">
      <alignment horizontal="right" vertical="center"/>
    </xf>
    <xf numFmtId="10" fontId="89" fillId="19" borderId="0" xfId="4" applyNumberFormat="1" applyFont="1" applyFill="1" applyBorder="1" applyAlignment="1" applyProtection="1">
      <alignment horizontal="right" vertical="center" wrapText="1"/>
    </xf>
    <xf numFmtId="3" fontId="89" fillId="6" borderId="0" xfId="9" applyNumberFormat="1" applyFont="1" applyFill="1" applyBorder="1" applyAlignment="1" applyProtection="1">
      <alignment horizontal="right" vertical="center"/>
    </xf>
    <xf numFmtId="10" fontId="89" fillId="6" borderId="0" xfId="4" applyNumberFormat="1" applyFont="1" applyFill="1" applyBorder="1" applyAlignment="1" applyProtection="1">
      <alignment horizontal="right" vertical="center" wrapText="1"/>
    </xf>
    <xf numFmtId="0" fontId="188" fillId="13" borderId="0" xfId="0" applyFont="1" applyFill="1" applyBorder="1" applyAlignment="1">
      <alignment horizontal="center" vertical="center" wrapText="1"/>
    </xf>
    <xf numFmtId="0" fontId="44" fillId="18" borderId="0" xfId="0" applyFont="1" applyFill="1" applyBorder="1" applyAlignment="1">
      <alignment horizontal="center" vertical="center"/>
    </xf>
    <xf numFmtId="3" fontId="107" fillId="18" borderId="0" xfId="0" applyNumberFormat="1" applyFont="1" applyFill="1" applyBorder="1"/>
    <xf numFmtId="3" fontId="107" fillId="18" borderId="0" xfId="0" applyNumberFormat="1" applyFont="1" applyFill="1" applyBorder="1" applyAlignment="1">
      <alignment vertical="center"/>
    </xf>
    <xf numFmtId="0" fontId="89" fillId="13" borderId="0" xfId="0" applyFont="1" applyFill="1" applyBorder="1" applyAlignment="1">
      <alignment horizontal="left" vertical="center" wrapText="1" indent="1"/>
    </xf>
    <xf numFmtId="3" fontId="89" fillId="13" borderId="0" xfId="0" applyNumberFormat="1" applyFont="1" applyFill="1" applyBorder="1" applyAlignment="1">
      <alignment vertical="center"/>
    </xf>
    <xf numFmtId="0" fontId="121" fillId="13" borderId="0" xfId="0" applyFont="1" applyFill="1" applyBorder="1" applyAlignment="1">
      <alignment horizontal="left" vertical="center" wrapText="1"/>
    </xf>
    <xf numFmtId="0" fontId="106" fillId="0" borderId="0" xfId="0" applyFont="1" applyBorder="1"/>
    <xf numFmtId="0" fontId="189" fillId="0" borderId="0" xfId="0" applyFont="1" applyBorder="1" applyAlignment="1">
      <alignment vertical="center"/>
    </xf>
    <xf numFmtId="0" fontId="189" fillId="0" borderId="0" xfId="0" applyFont="1" applyBorder="1"/>
    <xf numFmtId="14" fontId="34" fillId="13" borderId="0" xfId="0" applyNumberFormat="1" applyFont="1" applyFill="1" applyAlignment="1">
      <alignment horizontal="center" vertical="center" wrapText="1"/>
    </xf>
    <xf numFmtId="14" fontId="135" fillId="13" borderId="0" xfId="0" applyNumberFormat="1" applyFont="1" applyFill="1" applyAlignment="1">
      <alignment horizontal="center" vertical="center" wrapText="1"/>
    </xf>
    <xf numFmtId="0" fontId="190" fillId="6" borderId="0" xfId="0" applyFont="1" applyFill="1" applyBorder="1" applyAlignment="1">
      <alignment vertical="center"/>
    </xf>
    <xf numFmtId="0" fontId="168" fillId="19" borderId="0" xfId="0" applyFont="1" applyFill="1" applyBorder="1" applyAlignment="1">
      <alignment vertical="center"/>
    </xf>
    <xf numFmtId="167" fontId="89" fillId="19" borderId="0" xfId="1" applyNumberFormat="1" applyFont="1" applyFill="1" applyBorder="1" applyAlignment="1">
      <alignment horizontal="center" vertical="center"/>
    </xf>
    <xf numFmtId="167" fontId="89" fillId="19" borderId="0" xfId="1" applyNumberFormat="1" applyFont="1" applyFill="1" applyBorder="1" applyAlignment="1">
      <alignment horizontal="left" vertical="center" indent="1"/>
    </xf>
    <xf numFmtId="169" fontId="89" fillId="19" borderId="0" xfId="1" applyNumberFormat="1" applyFont="1" applyFill="1" applyBorder="1" applyAlignment="1">
      <alignment horizontal="center" vertical="center" wrapText="1"/>
    </xf>
    <xf numFmtId="0" fontId="121" fillId="19" borderId="0" xfId="0" applyFont="1" applyFill="1" applyBorder="1" applyAlignment="1">
      <alignment vertical="center"/>
    </xf>
    <xf numFmtId="10" fontId="89" fillId="19" borderId="0" xfId="1" applyNumberFormat="1" applyFont="1" applyFill="1" applyBorder="1" applyAlignment="1">
      <alignment horizontal="right" vertical="center" indent="3"/>
    </xf>
    <xf numFmtId="0" fontId="37" fillId="0" borderId="0" xfId="30" applyFont="1" applyAlignment="1" applyProtection="1">
      <alignment vertical="center"/>
      <protection locked="0"/>
    </xf>
    <xf numFmtId="0" fontId="15" fillId="0" borderId="0" xfId="30" applyFont="1" applyAlignment="1" applyProtection="1">
      <alignment vertical="center"/>
      <protection locked="0"/>
    </xf>
    <xf numFmtId="0" fontId="0" fillId="0" borderId="0" xfId="0" applyAlignment="1"/>
    <xf numFmtId="0" fontId="94" fillId="0" borderId="0" xfId="0" applyFont="1" applyFill="1" applyBorder="1" applyAlignment="1">
      <alignment vertical="center"/>
    </xf>
    <xf numFmtId="0" fontId="134" fillId="0" borderId="0" xfId="0" applyFont="1" applyFill="1" applyBorder="1" applyAlignment="1">
      <alignment vertical="top"/>
    </xf>
    <xf numFmtId="0" fontId="89" fillId="19" borderId="0" xfId="0" applyFont="1" applyFill="1" applyBorder="1" applyAlignment="1">
      <alignment horizontal="left" vertical="center" wrapText="1"/>
    </xf>
    <xf numFmtId="0" fontId="89" fillId="19" borderId="0" xfId="0" applyFont="1" applyFill="1" applyBorder="1" applyAlignment="1">
      <alignment horizontal="left" vertical="center"/>
    </xf>
    <xf numFmtId="0" fontId="43" fillId="16" borderId="0" xfId="30" applyFont="1" applyFill="1" applyBorder="1" applyAlignment="1" applyProtection="1">
      <alignment horizontal="left" vertical="center" wrapText="1"/>
    </xf>
    <xf numFmtId="0" fontId="16" fillId="0" borderId="0" xfId="2" applyAlignment="1" applyProtection="1">
      <alignment horizontal="left" vertical="center"/>
    </xf>
    <xf numFmtId="0" fontId="134" fillId="0" borderId="0" xfId="0" applyFont="1" applyFill="1" applyBorder="1" applyAlignment="1">
      <alignment vertical="center"/>
    </xf>
    <xf numFmtId="3" fontId="0" fillId="0" borderId="0" xfId="0" applyNumberFormat="1" applyFont="1"/>
    <xf numFmtId="0" fontId="56" fillId="0" borderId="0" xfId="3" applyFont="1">
      <alignment vertical="top"/>
    </xf>
    <xf numFmtId="49" fontId="56" fillId="0" borderId="0" xfId="3" applyNumberFormat="1" applyFont="1" applyAlignment="1">
      <alignment vertical="top"/>
    </xf>
    <xf numFmtId="3" fontId="106" fillId="6" borderId="0" xfId="27" applyNumberFormat="1" applyFont="1" applyFill="1" applyAlignment="1">
      <alignment horizontal="right" vertical="center"/>
    </xf>
    <xf numFmtId="0" fontId="58" fillId="0" borderId="0" xfId="0" applyFont="1" applyAlignment="1">
      <alignment horizontal="right" vertical="center" indent="1"/>
    </xf>
    <xf numFmtId="0" fontId="194" fillId="0" borderId="0" xfId="0" applyFont="1" applyBorder="1" applyAlignment="1">
      <alignment horizontal="left" vertical="center"/>
    </xf>
    <xf numFmtId="0" fontId="34" fillId="0" borderId="0" xfId="3" applyFont="1" applyAlignment="1">
      <alignment horizontal="right" vertical="center" indent="1"/>
    </xf>
    <xf numFmtId="0" fontId="0" fillId="0" borderId="0" xfId="0" applyBorder="1" applyAlignment="1">
      <alignment vertical="center"/>
    </xf>
    <xf numFmtId="9" fontId="32" fillId="13" borderId="0" xfId="10" applyNumberFormat="1" applyFont="1" applyFill="1" applyBorder="1" applyAlignment="1" applyProtection="1">
      <alignment vertical="center"/>
    </xf>
    <xf numFmtId="3" fontId="64" fillId="6" borderId="0" xfId="22" applyNumberFormat="1" applyFont="1" applyFill="1" applyAlignment="1">
      <alignment vertical="center"/>
    </xf>
    <xf numFmtId="10" fontId="64" fillId="6" borderId="0" xfId="22" applyNumberFormat="1" applyFont="1" applyFill="1" applyAlignment="1">
      <alignment vertical="center"/>
    </xf>
    <xf numFmtId="0" fontId="58" fillId="0" borderId="0" xfId="0" applyFont="1" applyAlignment="1">
      <alignment vertical="center"/>
    </xf>
    <xf numFmtId="0" fontId="72" fillId="0" borderId="0" xfId="0" applyFont="1" applyAlignment="1">
      <alignment vertical="center"/>
    </xf>
    <xf numFmtId="0" fontId="135" fillId="13" borderId="0" xfId="0" applyFont="1" applyFill="1" applyBorder="1" applyAlignment="1">
      <alignment horizontal="center" vertical="center"/>
    </xf>
    <xf numFmtId="0" fontId="34" fillId="13" borderId="0" xfId="0" applyFont="1" applyFill="1" applyBorder="1" applyAlignment="1">
      <alignment horizontal="center" vertical="center"/>
    </xf>
    <xf numFmtId="0" fontId="43" fillId="13" borderId="0" xfId="3" applyFont="1" applyFill="1" applyBorder="1" applyAlignment="1">
      <alignment horizontal="center" vertical="center" wrapText="1"/>
    </xf>
    <xf numFmtId="0" fontId="34" fillId="13" borderId="0" xfId="3" applyFont="1" applyFill="1" applyBorder="1" applyAlignment="1">
      <alignment horizontal="center" vertical="center" wrapText="1"/>
    </xf>
    <xf numFmtId="10" fontId="107" fillId="18" borderId="0" xfId="0" applyNumberFormat="1" applyFont="1" applyFill="1" applyBorder="1" applyAlignment="1">
      <alignment horizontal="right" vertical="center"/>
    </xf>
    <xf numFmtId="10" fontId="89" fillId="13" borderId="0" xfId="0" applyNumberFormat="1" applyFont="1" applyFill="1" applyBorder="1" applyAlignment="1">
      <alignment horizontal="right" vertical="center"/>
    </xf>
    <xf numFmtId="0" fontId="119" fillId="13" borderId="0" xfId="0" applyFont="1" applyFill="1" applyBorder="1" applyAlignment="1">
      <alignment horizontal="center" vertical="center" wrapText="1"/>
    </xf>
    <xf numFmtId="0" fontId="0" fillId="0" borderId="0" xfId="0" applyFont="1" applyAlignment="1">
      <alignment vertical="center"/>
    </xf>
    <xf numFmtId="0" fontId="58" fillId="0" borderId="0" xfId="0" applyFont="1" applyAlignment="1">
      <alignment horizontal="right"/>
    </xf>
    <xf numFmtId="0" fontId="61" fillId="0" borderId="0" xfId="0" applyFont="1" applyAlignment="1">
      <alignment horizontal="left" vertical="center" wrapText="1"/>
    </xf>
    <xf numFmtId="0" fontId="43" fillId="13" borderId="0" xfId="3" applyFont="1" applyFill="1" applyBorder="1" applyAlignment="1">
      <alignment horizontal="center" vertical="center"/>
    </xf>
    <xf numFmtId="0" fontId="164"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65" fillId="12" borderId="0" xfId="0" applyFont="1" applyFill="1" applyBorder="1" applyAlignment="1">
      <alignment horizontal="center" vertical="center" wrapText="1"/>
    </xf>
    <xf numFmtId="0" fontId="15" fillId="12" borderId="0" xfId="0" applyFont="1" applyFill="1" applyBorder="1" applyAlignment="1">
      <alignment horizontal="center" vertical="center" wrapText="1"/>
    </xf>
    <xf numFmtId="0" fontId="159" fillId="12" borderId="0" xfId="0" applyFont="1" applyFill="1" applyBorder="1" applyAlignment="1">
      <alignment horizontal="center" vertical="center"/>
    </xf>
    <xf numFmtId="0" fontId="160" fillId="12" borderId="0" xfId="0" applyFont="1" applyFill="1" applyBorder="1" applyAlignment="1">
      <alignment horizontal="center" vertical="center"/>
    </xf>
    <xf numFmtId="0" fontId="2" fillId="12" borderId="0" xfId="0" applyFont="1" applyFill="1" applyBorder="1" applyAlignment="1">
      <alignment horizontal="center" vertical="center" wrapText="1"/>
    </xf>
    <xf numFmtId="0" fontId="161" fillId="12" borderId="0" xfId="0" applyFont="1" applyFill="1" applyBorder="1" applyAlignment="1">
      <alignment horizontal="center" vertical="center" wrapText="1"/>
    </xf>
    <xf numFmtId="0" fontId="162" fillId="12" borderId="0" xfId="0" applyFont="1" applyFill="1" applyBorder="1" applyAlignment="1">
      <alignment horizontal="center" vertical="center"/>
    </xf>
    <xf numFmtId="0" fontId="159" fillId="12" borderId="0" xfId="0" applyFont="1" applyFill="1" applyBorder="1" applyAlignment="1">
      <alignment horizontal="center" vertical="center" wrapText="1"/>
    </xf>
    <xf numFmtId="0" fontId="163" fillId="12" borderId="0" xfId="0" applyFont="1" applyFill="1" applyBorder="1" applyAlignment="1">
      <alignment horizontal="center" vertical="center"/>
    </xf>
    <xf numFmtId="0" fontId="14" fillId="16" borderId="0" xfId="30" applyFont="1" applyFill="1" applyAlignment="1" applyProtection="1">
      <alignment horizontal="center" vertical="top" wrapText="1"/>
    </xf>
    <xf numFmtId="0" fontId="14" fillId="16" borderId="0" xfId="30" applyFont="1" applyFill="1" applyAlignment="1" applyProtection="1">
      <alignment horizontal="center" vertical="top"/>
    </xf>
    <xf numFmtId="0" fontId="11" fillId="16" borderId="0" xfId="30" applyFont="1" applyFill="1" applyAlignment="1" applyProtection="1">
      <alignment horizontal="right" vertical="center" wrapText="1"/>
    </xf>
    <xf numFmtId="0" fontId="11" fillId="16" borderId="0" xfId="30" applyFont="1" applyFill="1" applyAlignment="1" applyProtection="1">
      <alignment horizontal="right" vertical="center"/>
    </xf>
    <xf numFmtId="0" fontId="14" fillId="16" borderId="0" xfId="30" applyFont="1" applyFill="1" applyAlignment="1" applyProtection="1">
      <alignment horizontal="center" vertical="center" wrapText="1"/>
    </xf>
    <xf numFmtId="10" fontId="122" fillId="13" borderId="0" xfId="0" applyNumberFormat="1" applyFont="1" applyFill="1" applyBorder="1" applyAlignment="1">
      <alignment horizontal="center" vertical="center"/>
    </xf>
    <xf numFmtId="3" fontId="122" fillId="13" borderId="0" xfId="0" applyNumberFormat="1" applyFont="1" applyFill="1" applyBorder="1" applyAlignment="1">
      <alignment horizontal="center" vertical="center"/>
    </xf>
    <xf numFmtId="0" fontId="192" fillId="13" borderId="0" xfId="0" applyFont="1" applyFill="1" applyBorder="1" applyAlignment="1">
      <alignment horizontal="center" vertical="center" wrapText="1"/>
    </xf>
    <xf numFmtId="0" fontId="107" fillId="13" borderId="0" xfId="0" applyFont="1" applyFill="1" applyBorder="1" applyAlignment="1">
      <alignment horizontal="center" vertical="center" wrapText="1"/>
    </xf>
    <xf numFmtId="0" fontId="119" fillId="13" borderId="0" xfId="0" applyFont="1" applyFill="1" applyBorder="1" applyAlignment="1">
      <alignment horizontal="center" vertical="center" wrapText="1"/>
    </xf>
    <xf numFmtId="0" fontId="35" fillId="6" borderId="0" xfId="0" applyFont="1" applyFill="1" applyBorder="1" applyAlignment="1">
      <alignment horizontal="left" vertical="center" wrapText="1"/>
    </xf>
    <xf numFmtId="3" fontId="32" fillId="13" borderId="0" xfId="0" applyNumberFormat="1" applyFont="1" applyFill="1" applyBorder="1" applyAlignment="1">
      <alignment horizontal="center" vertical="center" wrapText="1"/>
    </xf>
    <xf numFmtId="0" fontId="34" fillId="0" borderId="0" xfId="0" applyFont="1" applyBorder="1" applyAlignment="1">
      <alignment horizontal="right"/>
    </xf>
    <xf numFmtId="0" fontId="173" fillId="0" borderId="0" xfId="0" applyFont="1" applyFill="1" applyBorder="1" applyAlignment="1">
      <alignment horizontal="left" vertical="center" wrapText="1"/>
    </xf>
    <xf numFmtId="0" fontId="35" fillId="13" borderId="0" xfId="0" applyFont="1" applyFill="1" applyBorder="1" applyAlignment="1">
      <alignment horizontal="center" vertical="center" wrapText="1"/>
    </xf>
    <xf numFmtId="0" fontId="32" fillId="13" borderId="0" xfId="0" applyFont="1" applyFill="1" applyBorder="1" applyAlignment="1">
      <alignment horizontal="center" vertical="center" wrapText="1"/>
    </xf>
    <xf numFmtId="0" fontId="36" fillId="0" borderId="0" xfId="0" applyFont="1" applyFill="1" applyBorder="1" applyAlignment="1">
      <alignment horizontal="left" vertical="center" wrapText="1"/>
    </xf>
    <xf numFmtId="0" fontId="0" fillId="13" borderId="0" xfId="0" applyFill="1" applyAlignment="1">
      <alignment horizontal="center" vertical="center" wrapText="1"/>
    </xf>
    <xf numFmtId="0" fontId="49" fillId="13" borderId="0" xfId="0" applyFont="1" applyFill="1" applyBorder="1" applyAlignment="1">
      <alignment horizontal="center" vertical="center" wrapText="1"/>
    </xf>
    <xf numFmtId="3" fontId="32" fillId="13" borderId="0" xfId="0" applyNumberFormat="1" applyFont="1" applyFill="1" applyBorder="1" applyAlignment="1">
      <alignment horizontal="left" vertical="center" wrapText="1"/>
    </xf>
    <xf numFmtId="0" fontId="35" fillId="13" borderId="0" xfId="0" applyFont="1" applyFill="1" applyAlignment="1">
      <alignment horizontal="center" vertical="center" wrapText="1"/>
    </xf>
    <xf numFmtId="0" fontId="173" fillId="0" borderId="0" xfId="0" applyFont="1" applyFill="1" applyAlignment="1">
      <alignment vertical="top" wrapText="1"/>
    </xf>
    <xf numFmtId="0" fontId="36" fillId="0" borderId="0" xfId="0" applyFont="1" applyFill="1" applyAlignment="1">
      <alignment vertical="top" wrapText="1"/>
    </xf>
    <xf numFmtId="0" fontId="113" fillId="0" borderId="0" xfId="0" applyFont="1" applyAlignment="1">
      <alignment vertical="top" wrapText="1"/>
    </xf>
    <xf numFmtId="0" fontId="173" fillId="3" borderId="0" xfId="0" applyFont="1" applyFill="1" applyBorder="1" applyAlignment="1">
      <alignment horizontal="left" vertical="distributed" wrapText="1"/>
    </xf>
    <xf numFmtId="0" fontId="130" fillId="0" borderId="0" xfId="0" applyNumberFormat="1" applyFont="1" applyFill="1" applyBorder="1" applyAlignment="1">
      <alignment vertical="center" wrapText="1"/>
    </xf>
    <xf numFmtId="0" fontId="34" fillId="0" borderId="0" xfId="0" applyFont="1" applyAlignment="1">
      <alignment horizontal="right"/>
    </xf>
    <xf numFmtId="0" fontId="34" fillId="13" borderId="0" xfId="0" applyFont="1" applyFill="1" applyBorder="1" applyAlignment="1">
      <alignment horizontal="center" vertical="center" wrapText="1"/>
    </xf>
    <xf numFmtId="0" fontId="43" fillId="13" borderId="0" xfId="0" applyFont="1" applyFill="1" applyBorder="1" applyAlignment="1">
      <alignment horizontal="center" vertical="center"/>
    </xf>
    <xf numFmtId="0" fontId="135" fillId="13" borderId="0" xfId="0" applyFont="1" applyFill="1" applyBorder="1" applyAlignment="1">
      <alignment horizontal="center" vertical="center"/>
    </xf>
    <xf numFmtId="14" fontId="135" fillId="13" borderId="0" xfId="0" applyNumberFormat="1" applyFont="1" applyFill="1" applyBorder="1" applyAlignment="1">
      <alignment horizontal="center" vertical="center"/>
    </xf>
    <xf numFmtId="0" fontId="135" fillId="13" borderId="0" xfId="0" applyFont="1" applyFill="1" applyAlignment="1">
      <alignment horizontal="center" vertical="center" wrapText="1"/>
    </xf>
    <xf numFmtId="0" fontId="34" fillId="13" borderId="0" xfId="0" applyFont="1" applyFill="1" applyBorder="1" applyAlignment="1">
      <alignment horizontal="center" vertical="center"/>
    </xf>
    <xf numFmtId="14" fontId="34" fillId="13" borderId="0" xfId="0" applyNumberFormat="1" applyFont="1" applyFill="1" applyBorder="1" applyAlignment="1">
      <alignment horizontal="center" vertical="center"/>
    </xf>
    <xf numFmtId="0" fontId="34" fillId="13" borderId="0" xfId="0" applyFont="1" applyFill="1" applyAlignment="1">
      <alignment horizontal="center" vertical="center" wrapText="1"/>
    </xf>
    <xf numFmtId="0" fontId="174" fillId="0" borderId="0" xfId="0" applyFont="1" applyFill="1" applyBorder="1" applyAlignment="1">
      <alignment horizontal="justify" vertical="top" wrapText="1"/>
    </xf>
    <xf numFmtId="0" fontId="134"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58" fillId="13" borderId="0" xfId="0" applyFont="1" applyFill="1" applyBorder="1" applyAlignment="1">
      <alignment horizontal="center" vertical="center"/>
    </xf>
    <xf numFmtId="0" fontId="23" fillId="13" borderId="0" xfId="0" applyFont="1" applyFill="1" applyBorder="1" applyAlignment="1">
      <alignment horizontal="center" vertical="center" wrapText="1"/>
    </xf>
    <xf numFmtId="0" fontId="43" fillId="13" borderId="0" xfId="0" applyFont="1" applyFill="1" applyBorder="1" applyAlignment="1">
      <alignment horizontal="center" vertical="center" wrapText="1"/>
    </xf>
    <xf numFmtId="2" fontId="62" fillId="13" borderId="0" xfId="0" applyNumberFormat="1" applyFont="1" applyFill="1" applyBorder="1" applyAlignment="1">
      <alignment horizontal="center" vertical="center" wrapText="1"/>
    </xf>
    <xf numFmtId="0" fontId="14" fillId="13" borderId="0" xfId="0" applyFont="1" applyFill="1" applyBorder="1" applyAlignment="1">
      <alignment horizontal="center" vertical="center" wrapText="1"/>
    </xf>
    <xf numFmtId="0" fontId="10" fillId="13" borderId="0" xfId="0" applyFont="1" applyFill="1" applyAlignment="1">
      <alignment horizontal="center" vertical="center"/>
    </xf>
    <xf numFmtId="0" fontId="43" fillId="13" borderId="0" xfId="0" applyFont="1" applyFill="1" applyAlignment="1">
      <alignment horizontal="center" vertical="center"/>
    </xf>
    <xf numFmtId="0" fontId="130" fillId="0" borderId="0" xfId="0" applyFont="1" applyFill="1" applyAlignment="1">
      <alignment horizontal="justify" vertical="top" wrapText="1"/>
    </xf>
    <xf numFmtId="0" fontId="131" fillId="0" borderId="0" xfId="0" applyFont="1" applyAlignment="1">
      <alignment horizontal="justify" vertical="top" wrapText="1"/>
    </xf>
    <xf numFmtId="0" fontId="35" fillId="0" borderId="0" xfId="0" applyFont="1" applyFill="1" applyAlignment="1">
      <alignment horizontal="justify" vertical="top" wrapText="1"/>
    </xf>
    <xf numFmtId="0" fontId="0" fillId="0" borderId="0" xfId="0" applyAlignment="1">
      <alignment horizontal="justify" vertical="top" wrapText="1"/>
    </xf>
    <xf numFmtId="0" fontId="173" fillId="0" borderId="0" xfId="0" applyNumberFormat="1" applyFont="1" applyFill="1" applyAlignment="1">
      <alignment horizontal="left" vertical="top" wrapText="1"/>
    </xf>
    <xf numFmtId="0" fontId="34" fillId="13" borderId="0" xfId="0" applyFont="1" applyFill="1" applyAlignment="1">
      <alignment horizontal="center" wrapText="1"/>
    </xf>
    <xf numFmtId="0" fontId="144" fillId="13" borderId="0" xfId="0" applyFont="1" applyFill="1" applyAlignment="1">
      <alignment horizontal="center" vertical="center"/>
    </xf>
    <xf numFmtId="14" fontId="136" fillId="13" borderId="0" xfId="0" applyNumberFormat="1" applyFont="1" applyFill="1" applyBorder="1" applyAlignment="1">
      <alignment horizontal="center" vertical="center"/>
    </xf>
    <xf numFmtId="0" fontId="135" fillId="13" borderId="0" xfId="0" applyFont="1" applyFill="1" applyAlignment="1">
      <alignment horizontal="center" vertical="top" wrapText="1"/>
    </xf>
    <xf numFmtId="0" fontId="130" fillId="0" borderId="0" xfId="0" applyFont="1" applyFill="1" applyBorder="1" applyAlignment="1">
      <alignment vertical="top" wrapText="1"/>
    </xf>
    <xf numFmtId="0" fontId="177" fillId="0" borderId="0" xfId="0" applyFont="1" applyFill="1" applyBorder="1" applyAlignment="1">
      <alignment horizontal="justify" vertical="top" wrapText="1"/>
    </xf>
    <xf numFmtId="2" fontId="34" fillId="13" borderId="0" xfId="0" applyNumberFormat="1" applyFont="1" applyFill="1" applyBorder="1" applyAlignment="1">
      <alignment horizontal="center" vertical="center" wrapText="1"/>
    </xf>
    <xf numFmtId="0" fontId="32" fillId="13" borderId="0" xfId="0" applyFont="1" applyFill="1" applyBorder="1" applyAlignment="1">
      <alignment horizontal="center" vertical="center"/>
    </xf>
    <xf numFmtId="0" fontId="0" fillId="13" borderId="0" xfId="0" applyFill="1" applyAlignment="1">
      <alignment horizontal="center" vertical="center"/>
    </xf>
    <xf numFmtId="0" fontId="32" fillId="13" borderId="0" xfId="0" applyFont="1" applyFill="1" applyAlignment="1">
      <alignment horizontal="center" vertical="center" wrapText="1"/>
    </xf>
    <xf numFmtId="0" fontId="0" fillId="13" borderId="0" xfId="0" applyFill="1" applyAlignment="1">
      <alignment wrapText="1"/>
    </xf>
    <xf numFmtId="0" fontId="10" fillId="13" borderId="0" xfId="0" applyFont="1" applyFill="1" applyAlignment="1">
      <alignment horizontal="center" vertical="center" wrapText="1"/>
    </xf>
    <xf numFmtId="0" fontId="107" fillId="0" borderId="0" xfId="0" applyFont="1" applyAlignment="1">
      <alignment horizontal="left" vertical="top" wrapText="1"/>
    </xf>
    <xf numFmtId="0" fontId="137" fillId="0" borderId="0" xfId="0" applyFont="1" applyAlignment="1">
      <alignment horizontal="left" vertical="top" wrapText="1"/>
    </xf>
    <xf numFmtId="0" fontId="117" fillId="0" borderId="0" xfId="27" applyFont="1" applyAlignment="1">
      <alignment horizontal="left" vertical="center" wrapText="1"/>
    </xf>
    <xf numFmtId="0" fontId="86" fillId="0" borderId="0" xfId="27" applyFont="1" applyAlignment="1">
      <alignment horizontal="left" vertical="center" wrapText="1"/>
    </xf>
    <xf numFmtId="0" fontId="86" fillId="0" borderId="0" xfId="27" applyFont="1" applyAlignment="1">
      <alignment horizontal="right" vertical="center" wrapText="1"/>
    </xf>
    <xf numFmtId="0" fontId="58" fillId="0" borderId="0" xfId="0" applyFont="1" applyAlignment="1">
      <alignment horizontal="right"/>
    </xf>
    <xf numFmtId="0" fontId="0" fillId="0" borderId="0" xfId="0" applyAlignment="1"/>
    <xf numFmtId="0" fontId="43" fillId="13" borderId="0" xfId="3" applyFont="1" applyFill="1" applyBorder="1" applyAlignment="1">
      <alignment horizontal="center" vertical="center" wrapText="1"/>
    </xf>
    <xf numFmtId="0" fontId="43" fillId="13" borderId="0" xfId="3" applyFont="1" applyFill="1" applyBorder="1" applyAlignment="1">
      <alignment horizontal="center" vertical="center"/>
    </xf>
    <xf numFmtId="0" fontId="14" fillId="13" borderId="0" xfId="3" applyFont="1" applyFill="1" applyBorder="1" applyAlignment="1">
      <alignment horizontal="center" vertical="center" wrapText="1"/>
    </xf>
    <xf numFmtId="0" fontId="32" fillId="14" borderId="0" xfId="3" applyFont="1" applyFill="1" applyBorder="1" applyAlignment="1">
      <alignment horizontal="center" vertical="center" wrapText="1"/>
    </xf>
    <xf numFmtId="172" fontId="43" fillId="14" borderId="0" xfId="3" applyNumberFormat="1" applyFont="1" applyFill="1" applyBorder="1" applyAlignment="1">
      <alignment horizontal="center" vertical="center"/>
    </xf>
    <xf numFmtId="0" fontId="34" fillId="0" borderId="0" xfId="3" applyFont="1" applyAlignment="1">
      <alignment horizontal="left" vertical="center" wrapText="1"/>
    </xf>
    <xf numFmtId="0" fontId="32" fillId="14" borderId="0" xfId="3" applyFont="1" applyFill="1" applyBorder="1" applyAlignment="1">
      <alignment horizontal="center"/>
    </xf>
    <xf numFmtId="0" fontId="32" fillId="13" borderId="0" xfId="0" applyFont="1" applyFill="1" applyBorder="1" applyAlignment="1">
      <alignment horizontal="center"/>
    </xf>
    <xf numFmtId="0" fontId="86" fillId="0" borderId="0" xfId="0" applyFont="1" applyAlignment="1">
      <alignment horizontal="center" vertical="center"/>
    </xf>
    <xf numFmtId="0" fontId="65" fillId="0" borderId="0" xfId="0" applyFont="1" applyAlignment="1">
      <alignment horizontal="center" vertical="center"/>
    </xf>
    <xf numFmtId="14" fontId="86" fillId="0" borderId="0" xfId="0" applyNumberFormat="1" applyFont="1" applyAlignment="1">
      <alignment horizontal="center" vertical="center"/>
    </xf>
    <xf numFmtId="14" fontId="65" fillId="0" borderId="0" xfId="0" applyNumberFormat="1" applyFont="1" applyAlignment="1">
      <alignment horizontal="center" vertical="center"/>
    </xf>
    <xf numFmtId="0" fontId="91" fillId="13" borderId="0" xfId="0" applyFont="1" applyFill="1" applyBorder="1" applyAlignment="1">
      <alignment horizontal="left" vertical="center" wrapText="1"/>
    </xf>
    <xf numFmtId="2" fontId="34" fillId="13" borderId="0" xfId="0" applyNumberFormat="1" applyFont="1" applyFill="1" applyBorder="1" applyAlignment="1">
      <alignment horizontal="left" vertical="center" wrapText="1"/>
    </xf>
    <xf numFmtId="0" fontId="32" fillId="13" borderId="0" xfId="0" applyFont="1" applyFill="1" applyBorder="1" applyAlignment="1" applyProtection="1">
      <alignment horizontal="center" vertical="center" wrapText="1"/>
      <protection locked="0"/>
    </xf>
    <xf numFmtId="0" fontId="32" fillId="13" borderId="0" xfId="0" applyFont="1" applyFill="1" applyBorder="1" applyAlignment="1" applyProtection="1">
      <alignment horizontal="center" vertical="center"/>
      <protection locked="0"/>
    </xf>
    <xf numFmtId="0" fontId="95" fillId="0" borderId="0" xfId="0" applyFont="1" applyAlignment="1">
      <alignment horizontal="left" vertical="center" wrapText="1"/>
    </xf>
    <xf numFmtId="0" fontId="61" fillId="0" borderId="0" xfId="0" applyFont="1" applyAlignment="1">
      <alignment horizontal="left" vertical="center" wrapText="1"/>
    </xf>
    <xf numFmtId="0" fontId="94" fillId="0" borderId="0" xfId="0" applyFont="1" applyAlignment="1">
      <alignment horizontal="left" vertical="center" wrapText="1"/>
    </xf>
    <xf numFmtId="0" fontId="44" fillId="13" borderId="0" xfId="3" applyFont="1" applyFill="1" applyBorder="1" applyAlignment="1">
      <alignment horizontal="center" vertical="center" wrapText="1"/>
    </xf>
    <xf numFmtId="0" fontId="44" fillId="13" borderId="0" xfId="0" applyFont="1" applyFill="1" applyAlignment="1">
      <alignment wrapText="1"/>
    </xf>
    <xf numFmtId="0" fontId="34" fillId="0" borderId="0" xfId="0" applyFont="1" applyBorder="1" applyAlignment="1">
      <alignment horizontal="center" vertical="center"/>
    </xf>
    <xf numFmtId="0" fontId="34" fillId="0" borderId="0" xfId="0" applyFont="1" applyAlignment="1">
      <alignment horizontal="left" vertical="center" wrapText="1"/>
    </xf>
    <xf numFmtId="0" fontId="34" fillId="0" borderId="0" xfId="0" applyFont="1" applyFill="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34" fillId="0" borderId="0" xfId="0" applyFont="1" applyAlignment="1">
      <alignment vertical="center" wrapText="1"/>
    </xf>
    <xf numFmtId="0" fontId="44" fillId="13" borderId="0" xfId="0" applyFont="1" applyFill="1" applyAlignment="1">
      <alignment horizontal="center" vertical="center" wrapText="1"/>
    </xf>
    <xf numFmtId="0" fontId="34" fillId="13" borderId="0" xfId="3" applyFont="1" applyFill="1" applyBorder="1" applyAlignment="1">
      <alignment horizontal="center" vertical="center" wrapText="1"/>
    </xf>
    <xf numFmtId="0" fontId="34" fillId="0" borderId="0" xfId="0" applyFont="1" applyAlignment="1">
      <alignment horizontal="left" vertical="top" wrapText="1"/>
    </xf>
    <xf numFmtId="0" fontId="34" fillId="0" borderId="0" xfId="0" applyFont="1" applyFill="1" applyAlignment="1">
      <alignment horizontal="left" vertical="center" wrapText="1"/>
    </xf>
    <xf numFmtId="0" fontId="34" fillId="0" borderId="0" xfId="0" applyFont="1" applyBorder="1" applyAlignment="1">
      <alignment horizontal="left" vertical="center"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574766</xdr:colOff>
      <xdr:row>49</xdr:row>
      <xdr:rowOff>142875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7038975"/>
          <a:ext cx="5080091" cy="30575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10</xdr:col>
      <xdr:colOff>46044</xdr:colOff>
      <xdr:row>64</xdr:row>
      <xdr:rowOff>77023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524625"/>
          <a:ext cx="8132769" cy="50966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9</xdr:row>
      <xdr:rowOff>0</xdr:rowOff>
    </xdr:from>
    <xdr:to>
      <xdr:col>9</xdr:col>
      <xdr:colOff>67392</xdr:colOff>
      <xdr:row>22</xdr:row>
      <xdr:rowOff>38100</xdr:rowOff>
    </xdr:to>
    <xdr:pic>
      <xdr:nvPicPr>
        <xdr:cNvPr id="4" name="Picture 3"/>
        <xdr:cNvPicPr>
          <a:picLocks noChangeAspect="1"/>
        </xdr:cNvPicPr>
      </xdr:nvPicPr>
      <xdr:blipFill>
        <a:blip xmlns:r="http://schemas.openxmlformats.org/officeDocument/2006/relationships" r:embed="rId1"/>
        <a:stretch>
          <a:fillRect/>
        </a:stretch>
      </xdr:blipFill>
      <xdr:spPr>
        <a:xfrm>
          <a:off x="2409825" y="1847850"/>
          <a:ext cx="3877392" cy="2314575"/>
        </a:xfrm>
        <a:prstGeom prst="rect">
          <a:avLst/>
        </a:prstGeom>
      </xdr:spPr>
    </xdr:pic>
    <xdr:clientData/>
  </xdr:twoCellAnchor>
  <xdr:twoCellAnchor editAs="oneCell">
    <xdr:from>
      <xdr:col>4</xdr:col>
      <xdr:colOff>0</xdr:colOff>
      <xdr:row>27</xdr:row>
      <xdr:rowOff>0</xdr:rowOff>
    </xdr:from>
    <xdr:to>
      <xdr:col>9</xdr:col>
      <xdr:colOff>67392</xdr:colOff>
      <xdr:row>39</xdr:row>
      <xdr:rowOff>161376</xdr:rowOff>
    </xdr:to>
    <xdr:pic>
      <xdr:nvPicPr>
        <xdr:cNvPr id="3" name="Picture 2"/>
        <xdr:cNvPicPr>
          <a:picLocks noChangeAspect="1"/>
        </xdr:cNvPicPr>
      </xdr:nvPicPr>
      <xdr:blipFill>
        <a:blip xmlns:r="http://schemas.openxmlformats.org/officeDocument/2006/relationships" r:embed="rId2"/>
        <a:stretch>
          <a:fillRect/>
        </a:stretch>
      </xdr:blipFill>
      <xdr:spPr>
        <a:xfrm>
          <a:off x="2409825" y="5334000"/>
          <a:ext cx="3877392" cy="24569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9</xdr:col>
      <xdr:colOff>73489</xdr:colOff>
      <xdr:row>20</xdr:row>
      <xdr:rowOff>18501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381250" y="1333500"/>
          <a:ext cx="3883489" cy="2456901"/>
        </a:xfrm>
        <a:prstGeom prst="rect">
          <a:avLst/>
        </a:prstGeom>
      </xdr:spPr>
    </xdr:pic>
    <xdr:clientData/>
  </xdr:twoCellAnchor>
  <xdr:twoCellAnchor editAs="oneCell">
    <xdr:from>
      <xdr:col>4</xdr:col>
      <xdr:colOff>0</xdr:colOff>
      <xdr:row>24</xdr:row>
      <xdr:rowOff>0</xdr:rowOff>
    </xdr:from>
    <xdr:to>
      <xdr:col>9</xdr:col>
      <xdr:colOff>61296</xdr:colOff>
      <xdr:row>36</xdr:row>
      <xdr:rowOff>161376</xdr:rowOff>
    </xdr:to>
    <xdr:pic>
      <xdr:nvPicPr>
        <xdr:cNvPr id="6" name="Picture 5"/>
        <xdr:cNvPicPr>
          <a:picLocks noChangeAspect="1"/>
        </xdr:cNvPicPr>
      </xdr:nvPicPr>
      <xdr:blipFill>
        <a:blip xmlns:r="http://schemas.openxmlformats.org/officeDocument/2006/relationships" r:embed="rId2"/>
        <a:stretch>
          <a:fillRect/>
        </a:stretch>
      </xdr:blipFill>
      <xdr:spPr>
        <a:xfrm>
          <a:off x="2381250" y="4819650"/>
          <a:ext cx="3871296" cy="24569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xdr:colOff>
      <xdr:row>38</xdr:row>
      <xdr:rowOff>161924</xdr:rowOff>
    </xdr:from>
    <xdr:to>
      <xdr:col>5</xdr:col>
      <xdr:colOff>768786</xdr:colOff>
      <xdr:row>64</xdr:row>
      <xdr:rowOff>19049</xdr:rowOff>
    </xdr:to>
    <xdr:pic>
      <xdr:nvPicPr>
        <xdr:cNvPr id="3" name="Picture 2"/>
        <xdr:cNvPicPr>
          <a:picLocks noChangeAspect="1"/>
        </xdr:cNvPicPr>
      </xdr:nvPicPr>
      <xdr:blipFill>
        <a:blip xmlns:r="http://schemas.openxmlformats.org/officeDocument/2006/relationships" r:embed="rId1"/>
        <a:stretch>
          <a:fillRect/>
        </a:stretch>
      </xdr:blipFill>
      <xdr:spPr>
        <a:xfrm>
          <a:off x="1" y="11239499"/>
          <a:ext cx="6036110" cy="40671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590550</xdr:colOff>
      <xdr:row>40</xdr:row>
      <xdr:rowOff>123825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344150" cy="61150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428625</xdr:colOff>
      <xdr:row>44</xdr:row>
      <xdr:rowOff>142875</xdr:rowOff>
    </xdr:from>
    <xdr:to>
      <xdr:col>6</xdr:col>
      <xdr:colOff>17618</xdr:colOff>
      <xdr:row>63</xdr:row>
      <xdr:rowOff>4827</xdr:rowOff>
    </xdr:to>
    <xdr:pic>
      <xdr:nvPicPr>
        <xdr:cNvPr id="4" name="Picture 3"/>
        <xdr:cNvPicPr>
          <a:picLocks noChangeAspect="1"/>
        </xdr:cNvPicPr>
      </xdr:nvPicPr>
      <xdr:blipFill>
        <a:blip xmlns:r="http://schemas.openxmlformats.org/officeDocument/2006/relationships" r:embed="rId1"/>
        <a:stretch>
          <a:fillRect/>
        </a:stretch>
      </xdr:blipFill>
      <xdr:spPr>
        <a:xfrm>
          <a:off x="428625" y="12287250"/>
          <a:ext cx="5456393" cy="2938527"/>
        </a:xfrm>
        <a:prstGeom prst="rect">
          <a:avLst/>
        </a:prstGeom>
      </xdr:spPr>
    </xdr:pic>
    <xdr:clientData/>
  </xdr:twoCellAnchor>
  <xdr:twoCellAnchor editAs="oneCell">
    <xdr:from>
      <xdr:col>0</xdr:col>
      <xdr:colOff>381000</xdr:colOff>
      <xdr:row>67</xdr:row>
      <xdr:rowOff>133350</xdr:rowOff>
    </xdr:from>
    <xdr:to>
      <xdr:col>6</xdr:col>
      <xdr:colOff>6572</xdr:colOff>
      <xdr:row>85</xdr:row>
      <xdr:rowOff>157227</xdr:rowOff>
    </xdr:to>
    <xdr:pic>
      <xdr:nvPicPr>
        <xdr:cNvPr id="5" name="Picture 4"/>
        <xdr:cNvPicPr>
          <a:picLocks noChangeAspect="1"/>
        </xdr:cNvPicPr>
      </xdr:nvPicPr>
      <xdr:blipFill>
        <a:blip xmlns:r="http://schemas.openxmlformats.org/officeDocument/2006/relationships" r:embed="rId2"/>
        <a:stretch>
          <a:fillRect/>
        </a:stretch>
      </xdr:blipFill>
      <xdr:spPr>
        <a:xfrm>
          <a:off x="381000" y="16002000"/>
          <a:ext cx="5492972"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129927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95250</xdr:rowOff>
    </xdr:from>
    <xdr:to>
      <xdr:col>3</xdr:col>
      <xdr:colOff>579887</xdr:colOff>
      <xdr:row>48</xdr:row>
      <xdr:rowOff>16220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00675"/>
          <a:ext cx="4456562" cy="2511770"/>
        </a:xfrm>
        <a:prstGeom prst="rect">
          <a:avLst/>
        </a:prstGeom>
      </xdr:spPr>
    </xdr:pic>
    <xdr:clientData/>
  </xdr:twoCellAnchor>
  <xdr:twoCellAnchor editAs="oneCell">
    <xdr:from>
      <xdr:col>0</xdr:col>
      <xdr:colOff>0</xdr:colOff>
      <xdr:row>52</xdr:row>
      <xdr:rowOff>95250</xdr:rowOff>
    </xdr:from>
    <xdr:to>
      <xdr:col>3</xdr:col>
      <xdr:colOff>500632</xdr:colOff>
      <xdr:row>68</xdr:row>
      <xdr:rowOff>34509</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639175"/>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76200</xdr:rowOff>
    </xdr:from>
    <xdr:to>
      <xdr:col>11</xdr:col>
      <xdr:colOff>561975</xdr:colOff>
      <xdr:row>23</xdr:row>
      <xdr:rowOff>161924</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00050"/>
          <a:ext cx="7267575" cy="3486149"/>
        </a:xfrm>
        <a:prstGeom prst="rect">
          <a:avLst/>
        </a:prstGeom>
      </xdr:spPr>
    </xdr:pic>
    <xdr:clientData/>
  </xdr:twoCellAnchor>
  <xdr:twoCellAnchor editAs="oneCell">
    <xdr:from>
      <xdr:col>0</xdr:col>
      <xdr:colOff>0</xdr:colOff>
      <xdr:row>54</xdr:row>
      <xdr:rowOff>95250</xdr:rowOff>
    </xdr:from>
    <xdr:to>
      <xdr:col>11</xdr:col>
      <xdr:colOff>571500</xdr:colOff>
      <xdr:row>75</xdr:row>
      <xdr:rowOff>152400</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8839200"/>
          <a:ext cx="7277100" cy="3457575"/>
        </a:xfrm>
        <a:prstGeom prst="rect">
          <a:avLst/>
        </a:prstGeom>
      </xdr:spPr>
    </xdr:pic>
    <xdr:clientData/>
  </xdr:twoCellAnchor>
  <xdr:twoCellAnchor editAs="oneCell">
    <xdr:from>
      <xdr:col>0</xdr:col>
      <xdr:colOff>0</xdr:colOff>
      <xdr:row>28</xdr:row>
      <xdr:rowOff>66675</xdr:rowOff>
    </xdr:from>
    <xdr:to>
      <xdr:col>11</xdr:col>
      <xdr:colOff>581025</xdr:colOff>
      <xdr:row>50</xdr:row>
      <xdr:rowOff>0</xdr:rowOff>
    </xdr:to>
    <xdr:pic>
      <xdr:nvPicPr>
        <xdr:cNvPr id="5" name="Picture 4"/>
        <xdr:cNvPicPr>
          <a:picLocks noChangeAspect="1"/>
        </xdr:cNvPicPr>
      </xdr:nvPicPr>
      <xdr:blipFill>
        <a:blip xmlns:r="http://schemas.openxmlformats.org/officeDocument/2006/relationships" r:embed="rId3"/>
        <a:stretch>
          <a:fillRect/>
        </a:stretch>
      </xdr:blipFill>
      <xdr:spPr>
        <a:xfrm>
          <a:off x="0" y="4600575"/>
          <a:ext cx="7286625" cy="3495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19</xdr:row>
      <xdr:rowOff>152400</xdr:rowOff>
    </xdr:from>
    <xdr:to>
      <xdr:col>7</xdr:col>
      <xdr:colOff>473684</xdr:colOff>
      <xdr:row>35</xdr:row>
      <xdr:rowOff>152625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52400" y="4438650"/>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981203</xdr:colOff>
      <xdr:row>39</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7053"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247650</xdr:colOff>
      <xdr:row>20</xdr:row>
      <xdr:rowOff>142875</xdr:rowOff>
    </xdr:from>
    <xdr:to>
      <xdr:col>6</xdr:col>
      <xdr:colOff>313719</xdr:colOff>
      <xdr:row>39</xdr:row>
      <xdr:rowOff>4827</xdr:rowOff>
    </xdr:to>
    <xdr:pic>
      <xdr:nvPicPr>
        <xdr:cNvPr id="3" name="Picture 2"/>
        <xdr:cNvPicPr>
          <a:picLocks noChangeAspect="1"/>
        </xdr:cNvPicPr>
      </xdr:nvPicPr>
      <xdr:blipFill>
        <a:blip xmlns:r="http://schemas.openxmlformats.org/officeDocument/2006/relationships" r:embed="rId1"/>
        <a:stretch>
          <a:fillRect/>
        </a:stretch>
      </xdr:blipFill>
      <xdr:spPr>
        <a:xfrm>
          <a:off x="247650" y="3771900"/>
          <a:ext cx="6200169" cy="2938527"/>
        </a:xfrm>
        <a:prstGeom prst="rect">
          <a:avLst/>
        </a:prstGeom>
      </xdr:spPr>
    </xdr:pic>
    <xdr:clientData/>
  </xdr:twoCellAnchor>
  <xdr:twoCellAnchor editAs="oneCell">
    <xdr:from>
      <xdr:col>0</xdr:col>
      <xdr:colOff>238125</xdr:colOff>
      <xdr:row>43</xdr:row>
      <xdr:rowOff>133350</xdr:rowOff>
    </xdr:from>
    <xdr:to>
      <xdr:col>6</xdr:col>
      <xdr:colOff>261519</xdr:colOff>
      <xdr:row>62</xdr:row>
      <xdr:rowOff>28066</xdr:rowOff>
    </xdr:to>
    <xdr:pic>
      <xdr:nvPicPr>
        <xdr:cNvPr id="5" name="Picture 4"/>
        <xdr:cNvPicPr>
          <a:picLocks noChangeAspect="1"/>
        </xdr:cNvPicPr>
      </xdr:nvPicPr>
      <xdr:blipFill>
        <a:blip xmlns:r="http://schemas.openxmlformats.org/officeDocument/2006/relationships" r:embed="rId2"/>
        <a:stretch>
          <a:fillRect/>
        </a:stretch>
      </xdr:blipFill>
      <xdr:spPr>
        <a:xfrm>
          <a:off x="238125" y="7486650"/>
          <a:ext cx="6157494" cy="297129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68"/>
      <c r="B1" s="369"/>
      <c r="C1" s="369"/>
      <c r="D1" s="369"/>
      <c r="E1" s="369"/>
      <c r="F1" s="369"/>
      <c r="G1" s="369"/>
      <c r="H1" s="369"/>
      <c r="I1" s="369"/>
    </row>
    <row r="2" spans="1:9" ht="18.75" customHeight="1">
      <c r="A2" s="705" t="s">
        <v>0</v>
      </c>
      <c r="B2" s="705"/>
      <c r="C2" s="705"/>
      <c r="D2" s="705"/>
      <c r="E2" s="705"/>
      <c r="F2" s="705"/>
      <c r="G2" s="705"/>
      <c r="H2" s="705"/>
      <c r="I2" s="705"/>
    </row>
    <row r="3" spans="1:9" ht="18.75" customHeight="1">
      <c r="A3" s="370"/>
      <c r="B3" s="370"/>
      <c r="C3" s="370"/>
      <c r="D3" s="370"/>
      <c r="E3" s="370"/>
      <c r="F3" s="370"/>
      <c r="G3" s="370"/>
      <c r="H3" s="370"/>
      <c r="I3" s="370"/>
    </row>
    <row r="4" spans="1:9" ht="16.5">
      <c r="A4" s="706" t="s">
        <v>1</v>
      </c>
      <c r="B4" s="706"/>
      <c r="C4" s="706"/>
      <c r="D4" s="706"/>
      <c r="E4" s="706"/>
      <c r="F4" s="706"/>
      <c r="G4" s="706"/>
      <c r="H4" s="706"/>
      <c r="I4" s="706"/>
    </row>
    <row r="5" spans="1:9" ht="15" customHeight="1">
      <c r="A5" s="371"/>
      <c r="B5" s="371"/>
      <c r="C5" s="371"/>
      <c r="D5" s="371"/>
      <c r="E5" s="371"/>
      <c r="F5" s="371"/>
      <c r="G5" s="371"/>
      <c r="H5" s="371"/>
      <c r="I5" s="371"/>
    </row>
    <row r="6" spans="1:9" ht="15" customHeight="1">
      <c r="A6" s="372"/>
      <c r="B6" s="372"/>
      <c r="C6" s="372"/>
      <c r="D6" s="372"/>
      <c r="E6" s="372"/>
      <c r="F6" s="372"/>
      <c r="G6" s="372"/>
      <c r="H6" s="372"/>
      <c r="I6" s="372"/>
    </row>
    <row r="7" spans="1:9" ht="15.75" customHeight="1">
      <c r="A7" s="707" t="s">
        <v>1221</v>
      </c>
      <c r="B7" s="708"/>
      <c r="C7" s="708"/>
      <c r="D7" s="708"/>
      <c r="E7" s="708"/>
      <c r="F7" s="708"/>
      <c r="G7" s="708"/>
      <c r="H7" s="708"/>
      <c r="I7" s="708"/>
    </row>
    <row r="8" spans="1:9">
      <c r="A8" s="373"/>
      <c r="B8" s="373"/>
      <c r="C8" s="373"/>
      <c r="D8" s="373"/>
      <c r="E8" s="373"/>
      <c r="F8" s="373"/>
      <c r="G8" s="373"/>
      <c r="H8" s="373"/>
      <c r="I8" s="373"/>
    </row>
    <row r="9" spans="1:9">
      <c r="A9" s="374"/>
      <c r="B9" s="374"/>
      <c r="C9" s="374"/>
      <c r="D9" s="374"/>
      <c r="E9" s="374"/>
      <c r="F9" s="374"/>
      <c r="G9" s="374"/>
      <c r="H9" s="374"/>
      <c r="I9" s="374"/>
    </row>
    <row r="10" spans="1:9">
      <c r="A10" s="374"/>
      <c r="B10" s="374"/>
      <c r="C10" s="374"/>
      <c r="D10" s="374"/>
      <c r="E10" s="374"/>
      <c r="F10" s="374"/>
      <c r="G10" s="374"/>
      <c r="H10" s="374"/>
      <c r="I10" s="374"/>
    </row>
    <row r="11" spans="1:9">
      <c r="A11" s="374"/>
      <c r="B11" s="374"/>
      <c r="C11" s="374"/>
      <c r="D11" s="374"/>
      <c r="E11" s="374"/>
      <c r="F11" s="374"/>
      <c r="G11" s="374"/>
      <c r="H11" s="374"/>
      <c r="I11" s="374"/>
    </row>
    <row r="12" spans="1:9">
      <c r="A12" s="374"/>
      <c r="B12" s="374"/>
      <c r="C12" s="374"/>
      <c r="D12" s="374"/>
      <c r="E12" s="374"/>
      <c r="F12" s="374"/>
      <c r="G12" s="374"/>
      <c r="H12" s="374"/>
      <c r="I12" s="374"/>
    </row>
    <row r="13" spans="1:9">
      <c r="A13" s="374"/>
      <c r="B13" s="374"/>
      <c r="C13" s="374"/>
      <c r="D13" s="374"/>
      <c r="E13" s="374"/>
      <c r="F13" s="374"/>
      <c r="G13" s="374"/>
      <c r="H13" s="374"/>
      <c r="I13" s="374"/>
    </row>
    <row r="14" spans="1:9">
      <c r="A14" s="374"/>
      <c r="B14" s="374"/>
      <c r="C14" s="374"/>
      <c r="D14" s="374"/>
      <c r="E14" s="374"/>
      <c r="F14" s="374"/>
      <c r="G14" s="374"/>
      <c r="H14" s="374"/>
      <c r="I14" s="374"/>
    </row>
    <row r="15" spans="1:9">
      <c r="A15" s="374"/>
      <c r="B15" s="374"/>
      <c r="C15" s="374"/>
      <c r="D15" s="374"/>
      <c r="E15" s="374"/>
      <c r="F15" s="374"/>
      <c r="G15" s="374"/>
      <c r="H15" s="374"/>
      <c r="I15" s="374"/>
    </row>
    <row r="16" spans="1:9">
      <c r="A16" s="374"/>
      <c r="B16" s="374"/>
      <c r="C16" s="374"/>
      <c r="D16" s="374"/>
      <c r="E16" s="374"/>
      <c r="F16" s="374"/>
      <c r="G16" s="374"/>
      <c r="H16" s="374"/>
      <c r="I16" s="374"/>
    </row>
    <row r="17" spans="1:9">
      <c r="A17" s="374"/>
      <c r="B17" s="374"/>
      <c r="C17" s="374"/>
      <c r="D17" s="374"/>
      <c r="E17" s="374"/>
      <c r="F17" s="374"/>
      <c r="G17" s="374"/>
      <c r="H17" s="374"/>
      <c r="I17" s="374"/>
    </row>
    <row r="18" spans="1:9" ht="30">
      <c r="A18" s="709" t="s">
        <v>2</v>
      </c>
      <c r="B18" s="709"/>
      <c r="C18" s="709"/>
      <c r="D18" s="709"/>
      <c r="E18" s="709"/>
      <c r="F18" s="709"/>
      <c r="G18" s="709"/>
      <c r="H18" s="709"/>
      <c r="I18" s="709"/>
    </row>
    <row r="19" spans="1:9" ht="18.75" customHeight="1">
      <c r="A19" s="375"/>
      <c r="B19" s="375"/>
      <c r="C19" s="375"/>
      <c r="D19" s="375"/>
      <c r="E19" s="375"/>
      <c r="F19" s="375"/>
      <c r="G19" s="375"/>
      <c r="H19" s="375"/>
      <c r="I19" s="375"/>
    </row>
    <row r="20" spans="1:9" ht="18.75" customHeight="1">
      <c r="A20" s="710" t="s">
        <v>1222</v>
      </c>
      <c r="B20" s="710"/>
      <c r="C20" s="710"/>
      <c r="D20" s="710"/>
      <c r="E20" s="710"/>
      <c r="F20" s="710"/>
      <c r="G20" s="710"/>
      <c r="H20" s="710"/>
      <c r="I20" s="710"/>
    </row>
    <row r="21" spans="1:9" ht="18.75" customHeight="1">
      <c r="A21" s="376"/>
      <c r="B21" s="376"/>
      <c r="C21" s="376"/>
      <c r="D21" s="376"/>
      <c r="E21" s="376"/>
      <c r="F21" s="376"/>
      <c r="G21" s="376"/>
      <c r="H21" s="376"/>
      <c r="I21" s="376"/>
    </row>
    <row r="22" spans="1:9" ht="26.25" customHeight="1">
      <c r="A22" s="711" t="s">
        <v>3</v>
      </c>
      <c r="B22" s="711"/>
      <c r="C22" s="711"/>
      <c r="D22" s="711"/>
      <c r="E22" s="711"/>
      <c r="F22" s="711"/>
      <c r="G22" s="711"/>
      <c r="H22" s="711"/>
      <c r="I22" s="711"/>
    </row>
    <row r="23" spans="1:9" ht="18.75">
      <c r="A23" s="377"/>
      <c r="B23" s="377"/>
      <c r="C23" s="377"/>
      <c r="D23" s="377"/>
      <c r="E23" s="377"/>
      <c r="F23" s="377"/>
      <c r="G23" s="377"/>
      <c r="H23" s="377"/>
      <c r="I23" s="377"/>
    </row>
    <row r="24" spans="1:9" ht="18.75" customHeight="1">
      <c r="A24" s="701" t="s">
        <v>1223</v>
      </c>
      <c r="B24" s="701"/>
      <c r="C24" s="701"/>
      <c r="D24" s="701"/>
      <c r="E24" s="701"/>
      <c r="F24" s="701"/>
      <c r="G24" s="701"/>
      <c r="H24" s="701"/>
      <c r="I24" s="701"/>
    </row>
    <row r="25" spans="1:9">
      <c r="A25" s="374"/>
      <c r="B25" s="374"/>
      <c r="C25" s="374"/>
      <c r="D25" s="374"/>
      <c r="E25" s="374"/>
      <c r="F25" s="374"/>
      <c r="G25" s="374"/>
      <c r="H25" s="374"/>
      <c r="I25" s="374"/>
    </row>
    <row r="26" spans="1:9">
      <c r="A26" s="374"/>
      <c r="B26" s="374"/>
      <c r="C26" s="374"/>
      <c r="D26" s="374"/>
      <c r="E26" s="374"/>
      <c r="F26" s="374"/>
      <c r="G26" s="374"/>
      <c r="H26" s="374"/>
      <c r="I26" s="374"/>
    </row>
    <row r="27" spans="1:9">
      <c r="A27" s="374"/>
      <c r="B27" s="374"/>
      <c r="C27" s="374"/>
      <c r="D27" s="374"/>
      <c r="E27" s="374"/>
      <c r="F27" s="374"/>
      <c r="G27" s="374"/>
      <c r="H27" s="374"/>
      <c r="I27" s="374"/>
    </row>
    <row r="28" spans="1:9">
      <c r="A28" s="374"/>
      <c r="B28" s="374"/>
      <c r="C28" s="374"/>
      <c r="D28" s="374"/>
      <c r="E28" s="374"/>
      <c r="F28" s="374"/>
      <c r="G28" s="374"/>
      <c r="H28" s="374"/>
      <c r="I28" s="374"/>
    </row>
    <row r="29" spans="1:9">
      <c r="A29" s="374"/>
      <c r="B29" s="374"/>
      <c r="C29" s="374"/>
      <c r="D29" s="374"/>
      <c r="E29" s="374"/>
      <c r="F29" s="374"/>
      <c r="G29" s="374"/>
      <c r="H29" s="374"/>
      <c r="I29" s="374"/>
    </row>
    <row r="30" spans="1:9">
      <c r="A30" s="374"/>
      <c r="B30" s="374"/>
      <c r="C30" s="374"/>
      <c r="D30" s="374"/>
      <c r="E30" s="374"/>
      <c r="F30" s="374"/>
      <c r="G30" s="374"/>
      <c r="H30" s="374"/>
      <c r="I30" s="374"/>
    </row>
    <row r="31" spans="1:9">
      <c r="A31" s="374"/>
      <c r="B31" s="374"/>
      <c r="C31" s="374"/>
      <c r="D31" s="374"/>
      <c r="E31" s="374"/>
      <c r="F31" s="374"/>
      <c r="G31" s="374"/>
      <c r="H31" s="374"/>
      <c r="I31" s="374"/>
    </row>
    <row r="32" spans="1:9">
      <c r="A32" s="374"/>
      <c r="B32" s="374"/>
      <c r="C32" s="374"/>
      <c r="D32" s="374"/>
      <c r="E32" s="374"/>
      <c r="F32" s="374"/>
      <c r="G32" s="374"/>
      <c r="H32" s="374"/>
      <c r="I32" s="374"/>
    </row>
    <row r="33" spans="1:9">
      <c r="A33" s="374"/>
      <c r="B33" s="374"/>
      <c r="C33" s="374"/>
      <c r="D33" s="374"/>
      <c r="E33" s="374"/>
      <c r="F33" s="374"/>
      <c r="G33" s="374"/>
      <c r="H33" s="374"/>
      <c r="I33" s="374"/>
    </row>
    <row r="34" spans="1:9">
      <c r="A34" s="374"/>
      <c r="B34" s="374"/>
      <c r="C34" s="374"/>
      <c r="D34" s="374"/>
      <c r="E34" s="374"/>
      <c r="F34" s="374"/>
      <c r="G34" s="374"/>
      <c r="H34" s="374"/>
      <c r="I34" s="374"/>
    </row>
    <row r="35" spans="1:9">
      <c r="A35" s="374"/>
      <c r="B35" s="374"/>
      <c r="C35" s="374"/>
      <c r="D35" s="374"/>
      <c r="E35" s="374"/>
      <c r="F35" s="374"/>
      <c r="G35" s="374"/>
      <c r="H35" s="374"/>
      <c r="I35" s="374"/>
    </row>
    <row r="36" spans="1:9">
      <c r="A36" s="702"/>
      <c r="B36" s="702"/>
      <c r="C36" s="702"/>
      <c r="D36" s="702"/>
      <c r="E36" s="702"/>
      <c r="F36" s="702"/>
      <c r="G36" s="702"/>
      <c r="H36" s="702"/>
      <c r="I36" s="702"/>
    </row>
    <row r="37" spans="1:9" ht="50.25" customHeight="1">
      <c r="A37" s="703" t="s">
        <v>4</v>
      </c>
      <c r="B37" s="703"/>
      <c r="C37" s="703"/>
      <c r="D37" s="703"/>
      <c r="E37" s="703"/>
      <c r="F37" s="703"/>
      <c r="G37" s="703"/>
      <c r="H37" s="703"/>
      <c r="I37" s="703"/>
    </row>
    <row r="38" spans="1:9">
      <c r="A38" s="378"/>
      <c r="B38" s="378"/>
      <c r="C38" s="378"/>
      <c r="D38" s="378"/>
      <c r="E38" s="378"/>
      <c r="F38" s="378"/>
      <c r="G38" s="378"/>
      <c r="H38" s="378"/>
      <c r="I38" s="378"/>
    </row>
    <row r="39" spans="1:9" ht="65.25" customHeight="1">
      <c r="A39" s="704" t="s">
        <v>5</v>
      </c>
      <c r="B39" s="704"/>
      <c r="C39" s="704"/>
      <c r="D39" s="704"/>
      <c r="E39" s="704"/>
      <c r="F39" s="704"/>
      <c r="G39" s="704"/>
      <c r="H39" s="704"/>
      <c r="I39" s="704"/>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2" max="12" width="9.140625" customWidth="1"/>
  </cols>
  <sheetData>
    <row r="1" spans="1:19" ht="12.75" customHeight="1">
      <c r="A1" s="379" t="s">
        <v>936</v>
      </c>
      <c r="L1" s="380" t="str">
        <f>Naslovnica!A20</f>
        <v>Svibanj 2015.</v>
      </c>
    </row>
    <row r="2" spans="1:19" ht="12.75" customHeight="1">
      <c r="A2" s="117" t="s">
        <v>942</v>
      </c>
      <c r="J2" s="88"/>
      <c r="K2" s="88"/>
      <c r="L2" s="118" t="str">
        <f>Naslovnica!A24</f>
        <v>May 2015</v>
      </c>
      <c r="M2" s="78"/>
    </row>
    <row r="3" spans="1:19" ht="12.75" customHeight="1">
      <c r="J3" s="78"/>
    </row>
    <row r="4" spans="1:19" ht="12.75" customHeight="1"/>
    <row r="5" spans="1:19" ht="12.75" customHeight="1"/>
    <row r="6" spans="1:19" ht="12.75" customHeight="1"/>
    <row r="7" spans="1:19" ht="12.75" customHeight="1">
      <c r="S7" s="88"/>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494</v>
      </c>
    </row>
    <row r="26" spans="1:1" ht="12.75" customHeight="1">
      <c r="A26" s="37"/>
    </row>
    <row r="27" spans="1:1" ht="12.75" customHeight="1">
      <c r="A27" s="379" t="s">
        <v>937</v>
      </c>
    </row>
    <row r="28" spans="1:1" ht="12.75" customHeight="1">
      <c r="A28" s="117" t="s">
        <v>941</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494</v>
      </c>
    </row>
    <row r="52" spans="1:1" ht="12.75" customHeight="1"/>
    <row r="53" spans="1:1" ht="12.75" customHeight="1">
      <c r="A53" s="379" t="s">
        <v>938</v>
      </c>
    </row>
    <row r="54" spans="1:1" ht="12.75" customHeight="1">
      <c r="A54" s="117" t="s">
        <v>943</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494</v>
      </c>
    </row>
    <row r="78" spans="1:12" ht="12.75" customHeight="1">
      <c r="A78" s="74" t="s">
        <v>338</v>
      </c>
    </row>
    <row r="79" spans="1:12" ht="12.75" customHeight="1">
      <c r="L79" s="681" t="s">
        <v>377</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7.5703125"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10.140625" bestFit="1" customWidth="1"/>
    <col min="13" max="13" width="6.140625" bestFit="1" customWidth="1"/>
    <col min="14" max="14" width="7.5703125"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8.28515625" bestFit="1" customWidth="1"/>
    <col min="29" max="29" width="6.140625" bestFit="1" customWidth="1"/>
    <col min="30" max="30" width="8.28515625" bestFit="1" customWidth="1"/>
    <col min="31" max="31" width="6.140625" bestFit="1" customWidth="1"/>
    <col min="32" max="32" width="8.42578125" customWidth="1"/>
    <col min="33" max="33" width="6.140625" bestFit="1" customWidth="1"/>
  </cols>
  <sheetData>
    <row r="1" spans="1:33" ht="12.75" customHeight="1">
      <c r="A1" s="551" t="s">
        <v>963</v>
      </c>
      <c r="AG1" s="380" t="str">
        <f>Naslovnica!A20</f>
        <v>Svibanj 2015.</v>
      </c>
    </row>
    <row r="2" spans="1:33" ht="12.75" customHeight="1">
      <c r="A2" s="119" t="s">
        <v>964</v>
      </c>
      <c r="AG2" s="118" t="str">
        <f>Naslovnica!A24</f>
        <v>May 2015</v>
      </c>
    </row>
    <row r="3" spans="1:33" ht="12.75" customHeight="1">
      <c r="A3" s="119"/>
      <c r="AG3" s="118"/>
    </row>
    <row r="4" spans="1:33" ht="12.75" customHeight="1">
      <c r="I4" s="669"/>
      <c r="J4" s="669"/>
      <c r="K4" s="669"/>
      <c r="AG4" s="21" t="s">
        <v>495</v>
      </c>
    </row>
    <row r="5" spans="1:33" ht="15" customHeight="1">
      <c r="A5" s="412" t="s">
        <v>946</v>
      </c>
      <c r="B5" s="752" t="s">
        <v>951</v>
      </c>
      <c r="C5" s="752"/>
      <c r="D5" s="752"/>
      <c r="E5" s="752"/>
      <c r="F5" s="752"/>
      <c r="G5" s="752"/>
      <c r="H5" s="752"/>
      <c r="I5" s="752"/>
      <c r="J5" s="753" t="s">
        <v>958</v>
      </c>
      <c r="K5" s="753"/>
      <c r="L5" s="752" t="s">
        <v>952</v>
      </c>
      <c r="M5" s="752"/>
      <c r="N5" s="752"/>
      <c r="O5" s="752"/>
      <c r="P5" s="752"/>
      <c r="Q5" s="752"/>
      <c r="R5" s="752"/>
      <c r="S5" s="752"/>
      <c r="T5" s="753" t="s">
        <v>959</v>
      </c>
      <c r="U5" s="753"/>
      <c r="V5" s="752" t="s">
        <v>953</v>
      </c>
      <c r="W5" s="752"/>
      <c r="X5" s="752"/>
      <c r="Y5" s="752"/>
      <c r="Z5" s="752"/>
      <c r="AA5" s="752"/>
      <c r="AB5" s="752"/>
      <c r="AC5" s="752"/>
      <c r="AD5" s="753" t="s">
        <v>960</v>
      </c>
      <c r="AE5" s="753"/>
      <c r="AF5" s="755" t="s">
        <v>900</v>
      </c>
      <c r="AG5" s="755"/>
    </row>
    <row r="6" spans="1:33" ht="22.5" customHeight="1">
      <c r="A6" s="754" t="s">
        <v>496</v>
      </c>
      <c r="B6" s="727" t="s">
        <v>947</v>
      </c>
      <c r="C6" s="727"/>
      <c r="D6" s="727" t="s">
        <v>948</v>
      </c>
      <c r="E6" s="727"/>
      <c r="F6" s="727" t="s">
        <v>949</v>
      </c>
      <c r="G6" s="727"/>
      <c r="H6" s="727" t="s">
        <v>950</v>
      </c>
      <c r="I6" s="727"/>
      <c r="J6" s="753"/>
      <c r="K6" s="753"/>
      <c r="L6" s="727" t="s">
        <v>947</v>
      </c>
      <c r="M6" s="727"/>
      <c r="N6" s="727" t="s">
        <v>948</v>
      </c>
      <c r="O6" s="727"/>
      <c r="P6" s="727" t="s">
        <v>949</v>
      </c>
      <c r="Q6" s="727"/>
      <c r="R6" s="727" t="s">
        <v>950</v>
      </c>
      <c r="S6" s="727"/>
      <c r="T6" s="753"/>
      <c r="U6" s="753"/>
      <c r="V6" s="727" t="s">
        <v>947</v>
      </c>
      <c r="W6" s="727"/>
      <c r="X6" s="727" t="s">
        <v>948</v>
      </c>
      <c r="Y6" s="727"/>
      <c r="Z6" s="727" t="s">
        <v>949</v>
      </c>
      <c r="AA6" s="727"/>
      <c r="AB6" s="727" t="s">
        <v>950</v>
      </c>
      <c r="AC6" s="727"/>
      <c r="AD6" s="753"/>
      <c r="AE6" s="753"/>
      <c r="AF6" s="755"/>
      <c r="AG6" s="755"/>
    </row>
    <row r="7" spans="1:33">
      <c r="A7" s="754"/>
      <c r="B7" s="412" t="s">
        <v>130</v>
      </c>
      <c r="C7" s="412" t="s">
        <v>131</v>
      </c>
      <c r="D7" s="412" t="s">
        <v>130</v>
      </c>
      <c r="E7" s="412" t="s">
        <v>131</v>
      </c>
      <c r="F7" s="412" t="s">
        <v>130</v>
      </c>
      <c r="G7" s="412" t="s">
        <v>131</v>
      </c>
      <c r="H7" s="412" t="s">
        <v>130</v>
      </c>
      <c r="I7" s="412" t="s">
        <v>131</v>
      </c>
      <c r="J7" s="412" t="s">
        <v>130</v>
      </c>
      <c r="K7" s="412" t="s">
        <v>131</v>
      </c>
      <c r="L7" s="412" t="s">
        <v>130</v>
      </c>
      <c r="M7" s="412" t="s">
        <v>131</v>
      </c>
      <c r="N7" s="412" t="s">
        <v>130</v>
      </c>
      <c r="O7" s="412" t="s">
        <v>131</v>
      </c>
      <c r="P7" s="412" t="s">
        <v>130</v>
      </c>
      <c r="Q7" s="412" t="s">
        <v>131</v>
      </c>
      <c r="R7" s="412" t="s">
        <v>130</v>
      </c>
      <c r="S7" s="412" t="s">
        <v>131</v>
      </c>
      <c r="T7" s="412" t="s">
        <v>130</v>
      </c>
      <c r="U7" s="412" t="s">
        <v>131</v>
      </c>
      <c r="V7" s="412" t="s">
        <v>130</v>
      </c>
      <c r="W7" s="412" t="s">
        <v>131</v>
      </c>
      <c r="X7" s="412" t="s">
        <v>130</v>
      </c>
      <c r="Y7" s="412" t="s">
        <v>131</v>
      </c>
      <c r="Z7" s="412" t="s">
        <v>130</v>
      </c>
      <c r="AA7" s="412" t="s">
        <v>131</v>
      </c>
      <c r="AB7" s="412" t="s">
        <v>130</v>
      </c>
      <c r="AC7" s="412" t="s">
        <v>131</v>
      </c>
      <c r="AD7" s="412" t="s">
        <v>130</v>
      </c>
      <c r="AE7" s="412" t="s">
        <v>131</v>
      </c>
      <c r="AF7" s="412" t="s">
        <v>130</v>
      </c>
      <c r="AG7" s="412" t="s">
        <v>131</v>
      </c>
    </row>
    <row r="8" spans="1:33">
      <c r="A8" s="754"/>
      <c r="B8" s="413" t="s">
        <v>122</v>
      </c>
      <c r="C8" s="413" t="s">
        <v>123</v>
      </c>
      <c r="D8" s="413" t="s">
        <v>122</v>
      </c>
      <c r="E8" s="413" t="s">
        <v>123</v>
      </c>
      <c r="F8" s="413" t="s">
        <v>122</v>
      </c>
      <c r="G8" s="413" t="s">
        <v>123</v>
      </c>
      <c r="H8" s="413" t="s">
        <v>122</v>
      </c>
      <c r="I8" s="413" t="s">
        <v>123</v>
      </c>
      <c r="J8" s="413" t="s">
        <v>122</v>
      </c>
      <c r="K8" s="413" t="s">
        <v>123</v>
      </c>
      <c r="L8" s="413" t="s">
        <v>122</v>
      </c>
      <c r="M8" s="413" t="s">
        <v>123</v>
      </c>
      <c r="N8" s="413" t="s">
        <v>122</v>
      </c>
      <c r="O8" s="413" t="s">
        <v>123</v>
      </c>
      <c r="P8" s="413" t="s">
        <v>122</v>
      </c>
      <c r="Q8" s="413" t="s">
        <v>123</v>
      </c>
      <c r="R8" s="413" t="s">
        <v>122</v>
      </c>
      <c r="S8" s="413" t="s">
        <v>123</v>
      </c>
      <c r="T8" s="413" t="s">
        <v>122</v>
      </c>
      <c r="U8" s="413" t="s">
        <v>123</v>
      </c>
      <c r="V8" s="413" t="s">
        <v>122</v>
      </c>
      <c r="W8" s="413" t="s">
        <v>123</v>
      </c>
      <c r="X8" s="413" t="s">
        <v>122</v>
      </c>
      <c r="Y8" s="413" t="s">
        <v>123</v>
      </c>
      <c r="Z8" s="413" t="s">
        <v>122</v>
      </c>
      <c r="AA8" s="413" t="s">
        <v>123</v>
      </c>
      <c r="AB8" s="413" t="s">
        <v>122</v>
      </c>
      <c r="AC8" s="413" t="s">
        <v>123</v>
      </c>
      <c r="AD8" s="413" t="s">
        <v>122</v>
      </c>
      <c r="AE8" s="413" t="s">
        <v>123</v>
      </c>
      <c r="AF8" s="413" t="s">
        <v>122</v>
      </c>
      <c r="AG8" s="413" t="s">
        <v>123</v>
      </c>
    </row>
    <row r="9" spans="1:33" ht="18">
      <c r="A9" s="209" t="s">
        <v>612</v>
      </c>
      <c r="B9" s="181">
        <v>706.77404000000001</v>
      </c>
      <c r="C9" s="182">
        <v>3.8857304881059623E-3</v>
      </c>
      <c r="D9" s="181">
        <v>624.93727000000001</v>
      </c>
      <c r="E9" s="182">
        <v>1.1718387545387544E-2</v>
      </c>
      <c r="F9" s="181">
        <v>648.15069999999992</v>
      </c>
      <c r="G9" s="182">
        <v>1.2306947401035913E-2</v>
      </c>
      <c r="H9" s="181">
        <v>9510.4693200000002</v>
      </c>
      <c r="I9" s="182">
        <v>9.108421815836816E-2</v>
      </c>
      <c r="J9" s="181">
        <v>11490.331330000001</v>
      </c>
      <c r="K9" s="182">
        <v>2.9289751183030049E-2</v>
      </c>
      <c r="L9" s="181">
        <v>965292.24028999999</v>
      </c>
      <c r="M9" s="182">
        <v>3.4781255225865781E-2</v>
      </c>
      <c r="N9" s="181">
        <v>168531.27088999999</v>
      </c>
      <c r="O9" s="182">
        <v>1.82566412758116E-2</v>
      </c>
      <c r="P9" s="181">
        <v>18604.632089999999</v>
      </c>
      <c r="Q9" s="182">
        <v>1.6499861341183653E-3</v>
      </c>
      <c r="R9" s="181">
        <v>422211.36658999999</v>
      </c>
      <c r="S9" s="182">
        <v>1.9935425975569313E-2</v>
      </c>
      <c r="T9" s="181">
        <v>1574639.5098599999</v>
      </c>
      <c r="U9" s="182">
        <v>2.2676573422568236E-2</v>
      </c>
      <c r="V9" s="181">
        <v>11614.573640000001</v>
      </c>
      <c r="W9" s="182">
        <v>1.6491276702653334E-2</v>
      </c>
      <c r="X9" s="181">
        <v>13742.27836</v>
      </c>
      <c r="Y9" s="182">
        <v>7.0945118899918239E-2</v>
      </c>
      <c r="Z9" s="181">
        <v>2489.4448199999997</v>
      </c>
      <c r="AA9" s="182">
        <v>9.2880126461530339E-3</v>
      </c>
      <c r="AB9" s="181">
        <v>2263.5149700000002</v>
      </c>
      <c r="AC9" s="182">
        <v>3.6007563465581256E-3</v>
      </c>
      <c r="AD9" s="181">
        <v>30109.81179</v>
      </c>
      <c r="AE9" s="182">
        <v>1.6777645935805989E-2</v>
      </c>
      <c r="AF9" s="181">
        <v>1616239.6529799998</v>
      </c>
      <c r="AG9" s="182">
        <v>2.2564992367897239E-2</v>
      </c>
    </row>
    <row r="10" spans="1:33" ht="18">
      <c r="A10" s="209" t="s">
        <v>613</v>
      </c>
      <c r="B10" s="184">
        <v>707.98888999999997</v>
      </c>
      <c r="C10" s="185">
        <v>3.8924095388581312E-3</v>
      </c>
      <c r="D10" s="184">
        <v>67.992460000000008</v>
      </c>
      <c r="E10" s="185">
        <v>1.2749471582071922E-3</v>
      </c>
      <c r="F10" s="184">
        <v>65.410489999999996</v>
      </c>
      <c r="G10" s="185">
        <v>1.2420004482074703E-3</v>
      </c>
      <c r="H10" s="184">
        <v>2.5427499999999998</v>
      </c>
      <c r="I10" s="185">
        <v>2.4352572720584794E-5</v>
      </c>
      <c r="J10" s="184">
        <v>843.93458999999996</v>
      </c>
      <c r="K10" s="185">
        <v>2.1512551244988755E-3</v>
      </c>
      <c r="L10" s="184">
        <v>212540.48584000001</v>
      </c>
      <c r="M10" s="185">
        <v>7.6582247067578909E-3</v>
      </c>
      <c r="N10" s="184">
        <v>151846.98337999999</v>
      </c>
      <c r="O10" s="185">
        <v>1.6449267187881148E-2</v>
      </c>
      <c r="P10" s="184">
        <v>54529.9303</v>
      </c>
      <c r="Q10" s="185">
        <v>4.8360875105830118E-3</v>
      </c>
      <c r="R10" s="184">
        <v>85270.398260000002</v>
      </c>
      <c r="S10" s="185">
        <v>4.0261865192044461E-3</v>
      </c>
      <c r="T10" s="184">
        <v>504187.79777999996</v>
      </c>
      <c r="U10" s="182">
        <v>7.2608692615223919E-3</v>
      </c>
      <c r="V10" s="184">
        <v>11170.66365</v>
      </c>
      <c r="W10" s="185">
        <v>1.5860978707817764E-2</v>
      </c>
      <c r="X10" s="184">
        <v>7816.6173799999997</v>
      </c>
      <c r="Y10" s="185">
        <v>4.0353632410285965E-2</v>
      </c>
      <c r="Z10" s="184">
        <v>0</v>
      </c>
      <c r="AA10" s="185">
        <v>0</v>
      </c>
      <c r="AB10" s="184">
        <v>11191.9858</v>
      </c>
      <c r="AC10" s="185">
        <v>1.7803997072720231E-2</v>
      </c>
      <c r="AD10" s="184">
        <v>30179.26683</v>
      </c>
      <c r="AE10" s="185">
        <v>1.6816347342433986E-2</v>
      </c>
      <c r="AF10" s="184">
        <v>535210.99919999996</v>
      </c>
      <c r="AG10" s="182">
        <v>7.4723028171566003E-3</v>
      </c>
    </row>
    <row r="11" spans="1:33" ht="27">
      <c r="A11" s="209" t="s">
        <v>614</v>
      </c>
      <c r="B11" s="184">
        <v>180574.55729</v>
      </c>
      <c r="C11" s="185">
        <v>0.99276999851040038</v>
      </c>
      <c r="D11" s="184">
        <v>53600.973290000002</v>
      </c>
      <c r="E11" s="185">
        <v>1.0050880431922173</v>
      </c>
      <c r="F11" s="184">
        <v>54524.987719999997</v>
      </c>
      <c r="G11" s="185">
        <v>1.0353088501056453</v>
      </c>
      <c r="H11" s="184">
        <v>94943.464730000007</v>
      </c>
      <c r="I11" s="185">
        <v>0.90929805493328197</v>
      </c>
      <c r="J11" s="184">
        <v>383643.98303</v>
      </c>
      <c r="K11" s="185">
        <v>0.97793844956212428</v>
      </c>
      <c r="L11" s="184">
        <v>26667513.65992</v>
      </c>
      <c r="M11" s="185">
        <v>0.96087957628902576</v>
      </c>
      <c r="N11" s="184">
        <v>8956154.6375099998</v>
      </c>
      <c r="O11" s="185">
        <v>0.97020156297544757</v>
      </c>
      <c r="P11" s="184">
        <v>11209371.51774</v>
      </c>
      <c r="Q11" s="185">
        <v>0.99412380137275458</v>
      </c>
      <c r="R11" s="184">
        <v>20680973.443950001</v>
      </c>
      <c r="S11" s="185">
        <v>0.97648724742870263</v>
      </c>
      <c r="T11" s="184">
        <v>67514013.259120002</v>
      </c>
      <c r="U11" s="185">
        <v>0.97227744454271892</v>
      </c>
      <c r="V11" s="184">
        <v>684000.04257000005</v>
      </c>
      <c r="W11" s="185">
        <v>0.97119656013895062</v>
      </c>
      <c r="X11" s="184">
        <v>180519.18209000002</v>
      </c>
      <c r="Y11" s="185">
        <v>0.93193824936398995</v>
      </c>
      <c r="Z11" s="184">
        <v>266191.41051000002</v>
      </c>
      <c r="AA11" s="185">
        <v>0.99314882067327515</v>
      </c>
      <c r="AB11" s="184">
        <v>616808.44715999998</v>
      </c>
      <c r="AC11" s="185">
        <v>0.98120708727719708</v>
      </c>
      <c r="AD11" s="184">
        <v>1747519.0823300001</v>
      </c>
      <c r="AE11" s="185">
        <v>0.97374426096993327</v>
      </c>
      <c r="AF11" s="184">
        <v>69645176.324480012</v>
      </c>
      <c r="AG11" s="185">
        <v>0.97234520222614296</v>
      </c>
    </row>
    <row r="12" spans="1:33" ht="18.75">
      <c r="A12" s="209" t="s">
        <v>615</v>
      </c>
      <c r="B12" s="186">
        <v>144965.82728</v>
      </c>
      <c r="C12" s="187">
        <v>0.79699890334879731</v>
      </c>
      <c r="D12" s="186">
        <v>39215.916389999999</v>
      </c>
      <c r="E12" s="187">
        <v>0.73534949548701944</v>
      </c>
      <c r="F12" s="186">
        <v>42913.032009999995</v>
      </c>
      <c r="G12" s="187">
        <v>0.81482350904818968</v>
      </c>
      <c r="H12" s="186">
        <v>81509.486349999992</v>
      </c>
      <c r="I12" s="187">
        <v>0.78063737833286351</v>
      </c>
      <c r="J12" s="186">
        <v>308604.26202999998</v>
      </c>
      <c r="K12" s="187">
        <v>0.78665634517271199</v>
      </c>
      <c r="L12" s="186">
        <v>22964320.886459999</v>
      </c>
      <c r="M12" s="187">
        <v>0.82744672805065345</v>
      </c>
      <c r="N12" s="186">
        <v>7490959.4503100002</v>
      </c>
      <c r="O12" s="187">
        <v>0.81148002251299312</v>
      </c>
      <c r="P12" s="186">
        <v>8751939.8405499998</v>
      </c>
      <c r="Q12" s="187">
        <v>0.77618193757819143</v>
      </c>
      <c r="R12" s="186">
        <v>18960866.09448</v>
      </c>
      <c r="S12" s="187">
        <v>0.89526946067808866</v>
      </c>
      <c r="T12" s="186">
        <v>58168086.271799996</v>
      </c>
      <c r="U12" s="187">
        <v>0.83768562323831974</v>
      </c>
      <c r="V12" s="186">
        <v>684000.04257000005</v>
      </c>
      <c r="W12" s="187">
        <v>0.97119656013895062</v>
      </c>
      <c r="X12" s="186">
        <v>175796.44378</v>
      </c>
      <c r="Y12" s="187">
        <v>0.90755690427994606</v>
      </c>
      <c r="Z12" s="186">
        <v>266191.41051000002</v>
      </c>
      <c r="AA12" s="187">
        <v>0.99314882067327515</v>
      </c>
      <c r="AB12" s="186">
        <v>616808.44715999998</v>
      </c>
      <c r="AC12" s="187">
        <v>0.98120708727719708</v>
      </c>
      <c r="AD12" s="186">
        <v>1742796.34402</v>
      </c>
      <c r="AE12" s="187">
        <v>0.97111267921959632</v>
      </c>
      <c r="AF12" s="186">
        <v>60219486.877849996</v>
      </c>
      <c r="AG12" s="187">
        <v>0.84074924117344907</v>
      </c>
    </row>
    <row r="13" spans="1:33" ht="19.5">
      <c r="A13" s="210" t="s">
        <v>517</v>
      </c>
      <c r="B13" s="186">
        <v>22421.605399999997</v>
      </c>
      <c r="C13" s="187">
        <v>0.12327039586097598</v>
      </c>
      <c r="D13" s="186">
        <v>12370.526739999999</v>
      </c>
      <c r="E13" s="187">
        <v>0.23196348407880935</v>
      </c>
      <c r="F13" s="186">
        <v>9388.8071799999998</v>
      </c>
      <c r="G13" s="187">
        <v>0.17827267041866701</v>
      </c>
      <c r="H13" s="186">
        <v>12860.662249999999</v>
      </c>
      <c r="I13" s="187">
        <v>0.12316988012113053</v>
      </c>
      <c r="J13" s="186">
        <v>57041.601569999992</v>
      </c>
      <c r="K13" s="187">
        <v>0.14540349351847945</v>
      </c>
      <c r="L13" s="186">
        <v>2054636.2472899999</v>
      </c>
      <c r="M13" s="187">
        <v>7.403232381919822E-2</v>
      </c>
      <c r="N13" s="186">
        <v>1047217.23425</v>
      </c>
      <c r="O13" s="187">
        <v>0.11344286008516799</v>
      </c>
      <c r="P13" s="186">
        <v>1405963.51089</v>
      </c>
      <c r="Q13" s="187">
        <v>0.12469046884790483</v>
      </c>
      <c r="R13" s="186">
        <v>2295141.08647</v>
      </c>
      <c r="S13" s="187">
        <v>0.10836898021564088</v>
      </c>
      <c r="T13" s="186">
        <v>6802958.0789000001</v>
      </c>
      <c r="U13" s="187">
        <v>9.7970219469817224E-2</v>
      </c>
      <c r="V13" s="186">
        <v>0</v>
      </c>
      <c r="W13" s="187">
        <v>0</v>
      </c>
      <c r="X13" s="186">
        <v>0</v>
      </c>
      <c r="Y13" s="187">
        <v>0</v>
      </c>
      <c r="Z13" s="186">
        <v>0</v>
      </c>
      <c r="AA13" s="187">
        <v>0</v>
      </c>
      <c r="AB13" s="186">
        <v>0</v>
      </c>
      <c r="AC13" s="187">
        <v>0</v>
      </c>
      <c r="AD13" s="186">
        <v>0</v>
      </c>
      <c r="AE13" s="187">
        <v>0</v>
      </c>
      <c r="AF13" s="186">
        <v>6859999.68047</v>
      </c>
      <c r="AG13" s="187">
        <v>9.5775301730886692E-2</v>
      </c>
    </row>
    <row r="14" spans="1:33" ht="19.5">
      <c r="A14" s="210" t="s">
        <v>616</v>
      </c>
      <c r="B14" s="186">
        <v>122544.22188</v>
      </c>
      <c r="C14" s="187">
        <v>0.67372850748782132</v>
      </c>
      <c r="D14" s="186">
        <v>26066.919089999999</v>
      </c>
      <c r="E14" s="187">
        <v>0.48878867475911753</v>
      </c>
      <c r="F14" s="186">
        <v>29379.431199999999</v>
      </c>
      <c r="G14" s="187">
        <v>0.55785038024452249</v>
      </c>
      <c r="H14" s="186">
        <v>45004.665679999998</v>
      </c>
      <c r="I14" s="187">
        <v>0.43102129337835288</v>
      </c>
      <c r="J14" s="186">
        <v>222995.23785</v>
      </c>
      <c r="K14" s="187">
        <v>0.56843226222503584</v>
      </c>
      <c r="L14" s="186">
        <v>19135289.751369998</v>
      </c>
      <c r="M14" s="187">
        <v>0.68947969214312199</v>
      </c>
      <c r="N14" s="186">
        <v>6231978.0485200007</v>
      </c>
      <c r="O14" s="187">
        <v>0.67509719157593462</v>
      </c>
      <c r="P14" s="186">
        <v>7084056.7101699999</v>
      </c>
      <c r="Q14" s="187">
        <v>0.62826264386981834</v>
      </c>
      <c r="R14" s="186">
        <v>15474529.269370001</v>
      </c>
      <c r="S14" s="187">
        <v>0.73065615274132434</v>
      </c>
      <c r="T14" s="186">
        <v>47925853.779430002</v>
      </c>
      <c r="U14" s="187">
        <v>0.69018599829566074</v>
      </c>
      <c r="V14" s="186">
        <v>536633.40838000004</v>
      </c>
      <c r="W14" s="187">
        <v>0.76195392958759922</v>
      </c>
      <c r="X14" s="186">
        <v>166045.49696000002</v>
      </c>
      <c r="Y14" s="187">
        <v>0.85721721071462964</v>
      </c>
      <c r="Z14" s="186">
        <v>232487.89905000001</v>
      </c>
      <c r="AA14" s="187">
        <v>0.86740245419617301</v>
      </c>
      <c r="AB14" s="186">
        <v>569622.86867</v>
      </c>
      <c r="AC14" s="187">
        <v>0.90614517098075475</v>
      </c>
      <c r="AD14" s="186">
        <v>1504789.6730599999</v>
      </c>
      <c r="AE14" s="187">
        <v>0.83849173546952716</v>
      </c>
      <c r="AF14" s="186">
        <v>49653638.690340005</v>
      </c>
      <c r="AG14" s="187">
        <v>0.69323505089112802</v>
      </c>
    </row>
    <row r="15" spans="1:33" ht="19.5">
      <c r="A15" s="210" t="s">
        <v>617</v>
      </c>
      <c r="B15" s="186">
        <v>0</v>
      </c>
      <c r="C15" s="187">
        <v>0</v>
      </c>
      <c r="D15" s="186">
        <v>0</v>
      </c>
      <c r="E15" s="187">
        <v>0</v>
      </c>
      <c r="F15" s="186">
        <v>641.94809999999995</v>
      </c>
      <c r="G15" s="187">
        <v>1.2189173753719532E-2</v>
      </c>
      <c r="H15" s="186">
        <v>0</v>
      </c>
      <c r="I15" s="187">
        <v>0</v>
      </c>
      <c r="J15" s="186">
        <v>641.94809999999995</v>
      </c>
      <c r="K15" s="187">
        <v>1.6363757999151528E-3</v>
      </c>
      <c r="L15" s="186">
        <v>3680.3650499999999</v>
      </c>
      <c r="M15" s="187">
        <v>1.3261032336688968E-4</v>
      </c>
      <c r="N15" s="186">
        <v>5780.37338</v>
      </c>
      <c r="O15" s="187">
        <v>6.2617579919509387E-4</v>
      </c>
      <c r="P15" s="186">
        <v>315.55319000000003</v>
      </c>
      <c r="Q15" s="187">
        <v>2.7985417048729075E-5</v>
      </c>
      <c r="R15" s="186">
        <v>0</v>
      </c>
      <c r="S15" s="187">
        <v>0</v>
      </c>
      <c r="T15" s="186">
        <v>9776.29162</v>
      </c>
      <c r="U15" s="187">
        <v>1.4078955426507692E-4</v>
      </c>
      <c r="V15" s="186">
        <v>0</v>
      </c>
      <c r="W15" s="187">
        <v>0</v>
      </c>
      <c r="X15" s="186">
        <v>0</v>
      </c>
      <c r="Y15" s="187">
        <v>0</v>
      </c>
      <c r="Z15" s="186">
        <v>4651.1547</v>
      </c>
      <c r="AA15" s="187">
        <v>1.7353260183053235E-2</v>
      </c>
      <c r="AB15" s="186">
        <v>0</v>
      </c>
      <c r="AC15" s="187">
        <v>0</v>
      </c>
      <c r="AD15" s="186">
        <v>4651.1547</v>
      </c>
      <c r="AE15" s="187">
        <v>2.5916942720703713E-3</v>
      </c>
      <c r="AF15" s="186">
        <v>15069.394420000001</v>
      </c>
      <c r="AG15" s="187">
        <v>2.1039006774098811E-4</v>
      </c>
    </row>
    <row r="16" spans="1:33" ht="19.5">
      <c r="A16" s="210" t="s">
        <v>618</v>
      </c>
      <c r="B16" s="186">
        <v>0</v>
      </c>
      <c r="C16" s="187">
        <v>0</v>
      </c>
      <c r="D16" s="186">
        <v>778.47056000000009</v>
      </c>
      <c r="E16" s="187">
        <v>1.4597336649092584E-2</v>
      </c>
      <c r="F16" s="186">
        <v>3502.8455299999996</v>
      </c>
      <c r="G16" s="187">
        <v>6.6511284631280601E-2</v>
      </c>
      <c r="H16" s="186">
        <v>2589.4769200000001</v>
      </c>
      <c r="I16" s="187">
        <v>2.4800088487887496E-2</v>
      </c>
      <c r="J16" s="186">
        <v>6870.7930099999994</v>
      </c>
      <c r="K16" s="187">
        <v>1.7514187529786583E-2</v>
      </c>
      <c r="L16" s="186">
        <v>3072.5609199999999</v>
      </c>
      <c r="M16" s="187">
        <v>1.1071002241086603E-4</v>
      </c>
      <c r="N16" s="186">
        <v>96750.826760000011</v>
      </c>
      <c r="O16" s="187">
        <v>1.0480815387954935E-2</v>
      </c>
      <c r="P16" s="186">
        <v>61814.743659999993</v>
      </c>
      <c r="Q16" s="187">
        <v>5.4821546284649549E-3</v>
      </c>
      <c r="R16" s="186">
        <v>383653.39395</v>
      </c>
      <c r="S16" s="187">
        <v>1.8114845881904557E-2</v>
      </c>
      <c r="T16" s="186">
        <v>545291.52529000002</v>
      </c>
      <c r="U16" s="187">
        <v>7.8528089969254634E-3</v>
      </c>
      <c r="V16" s="186">
        <v>0</v>
      </c>
      <c r="W16" s="187">
        <v>0</v>
      </c>
      <c r="X16" s="186">
        <v>9750.946820000001</v>
      </c>
      <c r="Y16" s="187">
        <v>5.0339693565316465E-2</v>
      </c>
      <c r="Z16" s="186">
        <v>17318.638729999999</v>
      </c>
      <c r="AA16" s="187">
        <v>6.4615103836041535E-2</v>
      </c>
      <c r="AB16" s="186">
        <v>15956.956560000001</v>
      </c>
      <c r="AC16" s="187">
        <v>2.5384021473987564E-2</v>
      </c>
      <c r="AD16" s="186">
        <v>43026.542110000002</v>
      </c>
      <c r="AE16" s="187">
        <v>2.3975044892289136E-2</v>
      </c>
      <c r="AF16" s="186">
        <v>595188.86041000008</v>
      </c>
      <c r="AG16" s="187">
        <v>8.3096786221314809E-3</v>
      </c>
    </row>
    <row r="17" spans="1:33" ht="19.5">
      <c r="A17" s="576" t="s">
        <v>742</v>
      </c>
      <c r="B17" s="186">
        <v>0</v>
      </c>
      <c r="C17" s="187">
        <v>0</v>
      </c>
      <c r="D17" s="186">
        <v>0</v>
      </c>
      <c r="E17" s="187">
        <v>0</v>
      </c>
      <c r="F17" s="186">
        <v>0</v>
      </c>
      <c r="G17" s="187">
        <v>0</v>
      </c>
      <c r="H17" s="186">
        <v>0</v>
      </c>
      <c r="I17" s="187">
        <v>0</v>
      </c>
      <c r="J17" s="186">
        <v>0</v>
      </c>
      <c r="K17" s="187">
        <v>0</v>
      </c>
      <c r="L17" s="186">
        <v>36526.679369999998</v>
      </c>
      <c r="M17" s="187">
        <v>1.3161234543226624E-3</v>
      </c>
      <c r="N17" s="186">
        <v>37412.240840000006</v>
      </c>
      <c r="O17" s="187">
        <v>4.0527900652096516E-3</v>
      </c>
      <c r="P17" s="186">
        <v>58930.346219999999</v>
      </c>
      <c r="Q17" s="187">
        <v>5.2263465179759232E-3</v>
      </c>
      <c r="R17" s="186">
        <v>34933.370090000004</v>
      </c>
      <c r="S17" s="187">
        <v>1.6494383349528151E-3</v>
      </c>
      <c r="T17" s="186">
        <v>167802.63652000003</v>
      </c>
      <c r="U17" s="187">
        <v>2.416545999080531E-3</v>
      </c>
      <c r="V17" s="186">
        <v>0</v>
      </c>
      <c r="W17" s="187">
        <v>0</v>
      </c>
      <c r="X17" s="186">
        <v>0</v>
      </c>
      <c r="Y17" s="187">
        <v>0</v>
      </c>
      <c r="Z17" s="186">
        <v>0</v>
      </c>
      <c r="AA17" s="187">
        <v>0</v>
      </c>
      <c r="AB17" s="186">
        <v>0</v>
      </c>
      <c r="AC17" s="187">
        <v>0</v>
      </c>
      <c r="AD17" s="186">
        <v>0</v>
      </c>
      <c r="AE17" s="187">
        <v>0</v>
      </c>
      <c r="AF17" s="186">
        <v>167802.63652000003</v>
      </c>
      <c r="AG17" s="187">
        <v>2.3427622292309215E-3</v>
      </c>
    </row>
    <row r="18" spans="1:33" ht="19.5">
      <c r="A18" s="576" t="s">
        <v>743</v>
      </c>
      <c r="B18" s="186">
        <v>0</v>
      </c>
      <c r="C18" s="187">
        <v>0</v>
      </c>
      <c r="D18" s="186">
        <v>0</v>
      </c>
      <c r="E18" s="187">
        <v>0</v>
      </c>
      <c r="F18" s="186">
        <v>0</v>
      </c>
      <c r="G18" s="187">
        <v>0</v>
      </c>
      <c r="H18" s="186">
        <v>11954.472099999999</v>
      </c>
      <c r="I18" s="187">
        <v>0.11449106327851814</v>
      </c>
      <c r="J18" s="186">
        <v>11954.472099999999</v>
      </c>
      <c r="K18" s="187">
        <v>3.0472882223969315E-2</v>
      </c>
      <c r="L18" s="186">
        <v>642599.97614000004</v>
      </c>
      <c r="M18" s="187">
        <v>2.3154059304927102E-2</v>
      </c>
      <c r="N18" s="186">
        <v>71820.726559999996</v>
      </c>
      <c r="O18" s="187">
        <v>7.7801895995307331E-3</v>
      </c>
      <c r="P18" s="186">
        <v>140377.05291999999</v>
      </c>
      <c r="Q18" s="187">
        <v>1.244959802193003E-2</v>
      </c>
      <c r="R18" s="186">
        <v>537580.97097999998</v>
      </c>
      <c r="S18" s="187">
        <v>2.5382797576961998E-2</v>
      </c>
      <c r="T18" s="186">
        <v>1392378.7265999999</v>
      </c>
      <c r="U18" s="187">
        <v>2.0051813909187522E-2</v>
      </c>
      <c r="V18" s="186">
        <v>0</v>
      </c>
      <c r="W18" s="187">
        <v>0</v>
      </c>
      <c r="X18" s="186">
        <v>0</v>
      </c>
      <c r="Y18" s="187">
        <v>0</v>
      </c>
      <c r="Z18" s="186">
        <v>11733.71803</v>
      </c>
      <c r="AA18" s="187">
        <v>4.3778002458007434E-2</v>
      </c>
      <c r="AB18" s="186">
        <v>31228.621930000001</v>
      </c>
      <c r="AC18" s="187">
        <v>4.9677894822454723E-2</v>
      </c>
      <c r="AD18" s="186">
        <v>42962.339959999998</v>
      </c>
      <c r="AE18" s="187">
        <v>2.3939270476011475E-2</v>
      </c>
      <c r="AF18" s="186">
        <v>1447295.5386599998</v>
      </c>
      <c r="AG18" s="187">
        <v>2.0206293493505049E-2</v>
      </c>
    </row>
    <row r="19" spans="1:33" ht="19.5">
      <c r="A19" s="183" t="s">
        <v>753</v>
      </c>
      <c r="B19" s="186">
        <v>0</v>
      </c>
      <c r="C19" s="187">
        <v>0</v>
      </c>
      <c r="D19" s="186">
        <v>0</v>
      </c>
      <c r="E19" s="187">
        <v>0</v>
      </c>
      <c r="F19" s="186">
        <v>0</v>
      </c>
      <c r="G19" s="187">
        <v>0</v>
      </c>
      <c r="H19" s="186">
        <v>0</v>
      </c>
      <c r="I19" s="187">
        <v>0</v>
      </c>
      <c r="J19" s="186">
        <v>0</v>
      </c>
      <c r="K19" s="187">
        <v>0</v>
      </c>
      <c r="L19" s="186">
        <v>0</v>
      </c>
      <c r="M19" s="187">
        <v>0</v>
      </c>
      <c r="N19" s="186">
        <v>0</v>
      </c>
      <c r="O19" s="187">
        <v>0</v>
      </c>
      <c r="P19" s="186">
        <v>481.92349999999999</v>
      </c>
      <c r="Q19" s="187">
        <v>4.274027504866354E-5</v>
      </c>
      <c r="R19" s="186">
        <v>0</v>
      </c>
      <c r="S19" s="187">
        <v>0</v>
      </c>
      <c r="T19" s="186">
        <v>481.92349999999999</v>
      </c>
      <c r="U19" s="187">
        <v>6.9402384249730271E-6</v>
      </c>
      <c r="V19" s="186">
        <v>104863.395</v>
      </c>
      <c r="W19" s="187">
        <v>0.14889321954694104</v>
      </c>
      <c r="X19" s="186">
        <v>0</v>
      </c>
      <c r="Y19" s="187">
        <v>0</v>
      </c>
      <c r="Z19" s="186">
        <v>0</v>
      </c>
      <c r="AA19" s="187">
        <v>0</v>
      </c>
      <c r="AB19" s="186">
        <v>0</v>
      </c>
      <c r="AC19" s="187">
        <v>0</v>
      </c>
      <c r="AD19" s="186">
        <v>104863.395</v>
      </c>
      <c r="AE19" s="187">
        <v>5.8431481578403055E-2</v>
      </c>
      <c r="AF19" s="186">
        <v>105345.31850000001</v>
      </c>
      <c r="AG19" s="187">
        <v>1.4707696990129595E-3</v>
      </c>
    </row>
    <row r="20" spans="1:33" ht="17.25" customHeight="1">
      <c r="A20" s="209" t="s">
        <v>658</v>
      </c>
      <c r="B20" s="186">
        <v>0</v>
      </c>
      <c r="C20" s="187">
        <v>0</v>
      </c>
      <c r="D20" s="186">
        <v>0</v>
      </c>
      <c r="E20" s="187">
        <v>0</v>
      </c>
      <c r="F20" s="186">
        <v>0</v>
      </c>
      <c r="G20" s="187">
        <v>0</v>
      </c>
      <c r="H20" s="186">
        <v>9100.2093999999997</v>
      </c>
      <c r="I20" s="187">
        <v>8.7155053066974464E-2</v>
      </c>
      <c r="J20" s="186">
        <v>9100.2093999999997</v>
      </c>
      <c r="K20" s="187">
        <v>2.3197143875525753E-2</v>
      </c>
      <c r="L20" s="186">
        <v>1088515.30632</v>
      </c>
      <c r="M20" s="187">
        <v>3.922120898330566E-2</v>
      </c>
      <c r="N20" s="186">
        <v>0</v>
      </c>
      <c r="O20" s="187">
        <v>0</v>
      </c>
      <c r="P20" s="186">
        <v>0</v>
      </c>
      <c r="Q20" s="187">
        <v>0</v>
      </c>
      <c r="R20" s="186">
        <v>235028.00362</v>
      </c>
      <c r="S20" s="187">
        <v>1.1097245927304031E-2</v>
      </c>
      <c r="T20" s="186">
        <v>1323543.3099400001</v>
      </c>
      <c r="U20" s="187">
        <v>1.906050677495821E-2</v>
      </c>
      <c r="V20" s="186">
        <v>42503.23919</v>
      </c>
      <c r="W20" s="187">
        <v>6.0349411004410242E-2</v>
      </c>
      <c r="X20" s="186">
        <v>0</v>
      </c>
      <c r="Y20" s="187">
        <v>0</v>
      </c>
      <c r="Z20" s="186">
        <v>0</v>
      </c>
      <c r="AA20" s="187">
        <v>0</v>
      </c>
      <c r="AB20" s="186">
        <v>0</v>
      </c>
      <c r="AC20" s="187">
        <v>0</v>
      </c>
      <c r="AD20" s="186">
        <v>42503.23919</v>
      </c>
      <c r="AE20" s="187">
        <v>2.3683452531295057E-2</v>
      </c>
      <c r="AF20" s="186">
        <v>1375146.7585300002</v>
      </c>
      <c r="AG20" s="187">
        <v>1.9198994439812864E-2</v>
      </c>
    </row>
    <row r="21" spans="1:33" ht="19.5">
      <c r="A21" s="210" t="s">
        <v>831</v>
      </c>
      <c r="B21" s="186">
        <v>35608.730009999999</v>
      </c>
      <c r="C21" s="187">
        <v>0.19577109516160315</v>
      </c>
      <c r="D21" s="186">
        <v>14385.0569</v>
      </c>
      <c r="E21" s="187">
        <v>0.2697385477051979</v>
      </c>
      <c r="F21" s="186">
        <v>11611.95571</v>
      </c>
      <c r="G21" s="187">
        <v>0.22048534105745571</v>
      </c>
      <c r="H21" s="186">
        <v>13433.97838</v>
      </c>
      <c r="I21" s="187">
        <v>0.12866067660041841</v>
      </c>
      <c r="J21" s="186">
        <v>75039.72099999999</v>
      </c>
      <c r="K21" s="187">
        <v>0.19128210438941232</v>
      </c>
      <c r="L21" s="186">
        <v>3703192.7734599998</v>
      </c>
      <c r="M21" s="187">
        <v>0.13343284823837237</v>
      </c>
      <c r="N21" s="186">
        <v>1465195.1872</v>
      </c>
      <c r="O21" s="187">
        <v>0.15872154046245457</v>
      </c>
      <c r="P21" s="186">
        <v>2457431.6771900002</v>
      </c>
      <c r="Q21" s="187">
        <v>0.21794186379456315</v>
      </c>
      <c r="R21" s="186">
        <v>1720107.34947</v>
      </c>
      <c r="S21" s="187">
        <v>8.1217786750613974E-2</v>
      </c>
      <c r="T21" s="186">
        <v>9345926.9873200003</v>
      </c>
      <c r="U21" s="187">
        <v>0.13459182130439926</v>
      </c>
      <c r="V21" s="186">
        <v>0</v>
      </c>
      <c r="W21" s="187">
        <v>0</v>
      </c>
      <c r="X21" s="186">
        <v>4722.7383099999997</v>
      </c>
      <c r="Y21" s="187">
        <v>2.4381345084043906E-2</v>
      </c>
      <c r="Z21" s="186">
        <v>0</v>
      </c>
      <c r="AA21" s="187">
        <v>0</v>
      </c>
      <c r="AB21" s="186">
        <v>0</v>
      </c>
      <c r="AC21" s="187">
        <v>0</v>
      </c>
      <c r="AD21" s="186">
        <v>4722.7383099999997</v>
      </c>
      <c r="AE21" s="187">
        <v>2.6315817503370299E-3</v>
      </c>
      <c r="AF21" s="186">
        <v>9425689.4466300011</v>
      </c>
      <c r="AG21" s="187">
        <v>0.13159596105269389</v>
      </c>
    </row>
    <row r="22" spans="1:33" ht="19.5">
      <c r="A22" s="210" t="s">
        <v>832</v>
      </c>
      <c r="B22" s="186">
        <v>35608.730009999999</v>
      </c>
      <c r="C22" s="187">
        <v>0.19577109516160315</v>
      </c>
      <c r="D22" s="186">
        <v>6319.0819199999996</v>
      </c>
      <c r="E22" s="187">
        <v>0.1184910140974815</v>
      </c>
      <c r="F22" s="186">
        <v>5439.8476700000001</v>
      </c>
      <c r="G22" s="187">
        <v>0.10329066858114598</v>
      </c>
      <c r="H22" s="186">
        <v>3171.13843</v>
      </c>
      <c r="I22" s="187">
        <v>3.0370810824350055E-2</v>
      </c>
      <c r="J22" s="186">
        <v>50538.798029999998</v>
      </c>
      <c r="K22" s="187">
        <v>0.12882733986297584</v>
      </c>
      <c r="L22" s="186">
        <v>3425824.97352</v>
      </c>
      <c r="M22" s="187">
        <v>0.1234387761444625</v>
      </c>
      <c r="N22" s="186">
        <v>523140.54531999998</v>
      </c>
      <c r="O22" s="187">
        <v>5.6670724799633657E-2</v>
      </c>
      <c r="P22" s="186">
        <v>1527716.5111099998</v>
      </c>
      <c r="Q22" s="187">
        <v>0.13548835838307541</v>
      </c>
      <c r="R22" s="186">
        <v>678331.26752999995</v>
      </c>
      <c r="S22" s="187">
        <v>3.2028561618261994E-2</v>
      </c>
      <c r="T22" s="186">
        <v>6155013.2974800002</v>
      </c>
      <c r="U22" s="187">
        <v>8.8639088555321807E-2</v>
      </c>
      <c r="V22" s="186">
        <v>0</v>
      </c>
      <c r="W22" s="187">
        <v>0</v>
      </c>
      <c r="X22" s="186">
        <v>0</v>
      </c>
      <c r="Y22" s="187">
        <v>0</v>
      </c>
      <c r="Z22" s="186">
        <v>0</v>
      </c>
      <c r="AA22" s="187">
        <v>0</v>
      </c>
      <c r="AB22" s="186">
        <v>0</v>
      </c>
      <c r="AC22" s="187">
        <v>0</v>
      </c>
      <c r="AD22" s="186">
        <v>0</v>
      </c>
      <c r="AE22" s="187">
        <v>0</v>
      </c>
      <c r="AF22" s="186">
        <v>6205552.0955100004</v>
      </c>
      <c r="AG22" s="187">
        <v>8.6638287469058078E-2</v>
      </c>
    </row>
    <row r="23" spans="1:33" ht="19.5">
      <c r="A23" s="210" t="s">
        <v>833</v>
      </c>
      <c r="B23" s="186">
        <v>0</v>
      </c>
      <c r="C23" s="187">
        <v>0</v>
      </c>
      <c r="D23" s="186">
        <v>0</v>
      </c>
      <c r="E23" s="187">
        <v>0</v>
      </c>
      <c r="F23" s="186">
        <v>0</v>
      </c>
      <c r="G23" s="187">
        <v>0</v>
      </c>
      <c r="H23" s="186">
        <v>0</v>
      </c>
      <c r="I23" s="187">
        <v>0</v>
      </c>
      <c r="J23" s="186">
        <v>0</v>
      </c>
      <c r="K23" s="187">
        <v>0</v>
      </c>
      <c r="L23" s="186">
        <v>277367.79994</v>
      </c>
      <c r="M23" s="187">
        <v>9.9940720939098605E-3</v>
      </c>
      <c r="N23" s="186">
        <v>0</v>
      </c>
      <c r="O23" s="187">
        <v>0</v>
      </c>
      <c r="P23" s="186">
        <v>0</v>
      </c>
      <c r="Q23" s="187">
        <v>0</v>
      </c>
      <c r="R23" s="186">
        <v>0</v>
      </c>
      <c r="S23" s="187">
        <v>0</v>
      </c>
      <c r="T23" s="186">
        <v>277367.79994</v>
      </c>
      <c r="U23" s="187">
        <v>3.9944071268444457E-3</v>
      </c>
      <c r="V23" s="186">
        <v>0</v>
      </c>
      <c r="W23" s="187">
        <v>0</v>
      </c>
      <c r="X23" s="186">
        <v>0</v>
      </c>
      <c r="Y23" s="187">
        <v>0</v>
      </c>
      <c r="Z23" s="186">
        <v>0</v>
      </c>
      <c r="AA23" s="187">
        <v>0</v>
      </c>
      <c r="AB23" s="186">
        <v>0</v>
      </c>
      <c r="AC23" s="187">
        <v>0</v>
      </c>
      <c r="AD23" s="186">
        <v>0</v>
      </c>
      <c r="AE23" s="187">
        <v>0</v>
      </c>
      <c r="AF23" s="186">
        <v>277367.79994</v>
      </c>
      <c r="AG23" s="187">
        <v>3.8724469339721113E-3</v>
      </c>
    </row>
    <row r="24" spans="1:33" ht="19.5">
      <c r="A24" s="210" t="s">
        <v>617</v>
      </c>
      <c r="B24" s="186">
        <v>0</v>
      </c>
      <c r="C24" s="187">
        <v>0</v>
      </c>
      <c r="D24" s="186">
        <v>0</v>
      </c>
      <c r="E24" s="187">
        <v>0</v>
      </c>
      <c r="F24" s="186">
        <v>0</v>
      </c>
      <c r="G24" s="187">
        <v>0</v>
      </c>
      <c r="H24" s="186">
        <v>0</v>
      </c>
      <c r="I24" s="187">
        <v>0</v>
      </c>
      <c r="J24" s="186">
        <v>0</v>
      </c>
      <c r="K24" s="187">
        <v>0</v>
      </c>
      <c r="L24" s="186">
        <v>0</v>
      </c>
      <c r="M24" s="187">
        <v>0</v>
      </c>
      <c r="N24" s="186">
        <v>0</v>
      </c>
      <c r="O24" s="187">
        <v>0</v>
      </c>
      <c r="P24" s="186">
        <v>0</v>
      </c>
      <c r="Q24" s="187">
        <v>0</v>
      </c>
      <c r="R24" s="186">
        <v>0</v>
      </c>
      <c r="S24" s="187">
        <v>0</v>
      </c>
      <c r="T24" s="186">
        <v>0</v>
      </c>
      <c r="U24" s="187">
        <v>0</v>
      </c>
      <c r="V24" s="186">
        <v>0</v>
      </c>
      <c r="W24" s="187">
        <v>0</v>
      </c>
      <c r="X24" s="186">
        <v>0</v>
      </c>
      <c r="Y24" s="187">
        <v>0</v>
      </c>
      <c r="Z24" s="186">
        <v>0</v>
      </c>
      <c r="AA24" s="187">
        <v>0</v>
      </c>
      <c r="AB24" s="186">
        <v>0</v>
      </c>
      <c r="AC24" s="187">
        <v>0</v>
      </c>
      <c r="AD24" s="186">
        <v>0</v>
      </c>
      <c r="AE24" s="187">
        <v>0</v>
      </c>
      <c r="AF24" s="186">
        <v>0</v>
      </c>
      <c r="AG24" s="187">
        <v>0</v>
      </c>
    </row>
    <row r="25" spans="1:33" ht="19.5">
      <c r="A25" s="210" t="s">
        <v>834</v>
      </c>
      <c r="B25" s="186">
        <v>0</v>
      </c>
      <c r="C25" s="187">
        <v>0</v>
      </c>
      <c r="D25" s="186">
        <v>1236.9075700000001</v>
      </c>
      <c r="E25" s="187">
        <v>2.3193627518940538E-2</v>
      </c>
      <c r="F25" s="186">
        <v>0</v>
      </c>
      <c r="G25" s="187">
        <v>0</v>
      </c>
      <c r="H25" s="186">
        <v>0</v>
      </c>
      <c r="I25" s="187">
        <v>0</v>
      </c>
      <c r="J25" s="186">
        <v>1236.9075700000001</v>
      </c>
      <c r="K25" s="187">
        <v>3.152973915305393E-3</v>
      </c>
      <c r="L25" s="186">
        <v>0</v>
      </c>
      <c r="M25" s="187">
        <v>0</v>
      </c>
      <c r="N25" s="186">
        <v>134935.38381</v>
      </c>
      <c r="O25" s="187">
        <v>1.461726885831785E-2</v>
      </c>
      <c r="P25" s="186">
        <v>0</v>
      </c>
      <c r="Q25" s="187">
        <v>0</v>
      </c>
      <c r="R25" s="186">
        <v>0</v>
      </c>
      <c r="S25" s="187">
        <v>0</v>
      </c>
      <c r="T25" s="186">
        <v>134935.38381</v>
      </c>
      <c r="U25" s="187">
        <v>1.9432207302749198E-3</v>
      </c>
      <c r="V25" s="186">
        <v>0</v>
      </c>
      <c r="W25" s="187">
        <v>0</v>
      </c>
      <c r="X25" s="186">
        <v>4722.7383099999997</v>
      </c>
      <c r="Y25" s="187">
        <v>2.4381345084043906E-2</v>
      </c>
      <c r="Z25" s="186">
        <v>0</v>
      </c>
      <c r="AA25" s="187">
        <v>0</v>
      </c>
      <c r="AB25" s="186">
        <v>0</v>
      </c>
      <c r="AC25" s="187">
        <v>0</v>
      </c>
      <c r="AD25" s="186">
        <v>4722.7383099999997</v>
      </c>
      <c r="AE25" s="187">
        <v>2.6315817503370299E-3</v>
      </c>
      <c r="AF25" s="186">
        <v>140895.02969</v>
      </c>
      <c r="AG25" s="187">
        <v>1.9670939663975983E-3</v>
      </c>
    </row>
    <row r="26" spans="1:33" ht="19.5">
      <c r="A26" s="576" t="s">
        <v>742</v>
      </c>
      <c r="B26" s="186">
        <v>0</v>
      </c>
      <c r="C26" s="187">
        <v>0</v>
      </c>
      <c r="D26" s="186">
        <v>0</v>
      </c>
      <c r="E26" s="187">
        <v>0</v>
      </c>
      <c r="F26" s="186">
        <v>115.06985</v>
      </c>
      <c r="G26" s="187">
        <v>2.1849217958031866E-3</v>
      </c>
      <c r="H26" s="186">
        <v>0</v>
      </c>
      <c r="I26" s="187">
        <v>0</v>
      </c>
      <c r="J26" s="186">
        <v>115.06985</v>
      </c>
      <c r="K26" s="187">
        <v>2.9332202687392745E-4</v>
      </c>
      <c r="L26" s="186">
        <v>0</v>
      </c>
      <c r="M26" s="187">
        <v>0</v>
      </c>
      <c r="N26" s="186">
        <v>0</v>
      </c>
      <c r="O26" s="187">
        <v>0</v>
      </c>
      <c r="P26" s="186">
        <v>5638.4226600000002</v>
      </c>
      <c r="Q26" s="187">
        <v>5.0005392002883684E-4</v>
      </c>
      <c r="R26" s="186">
        <v>0</v>
      </c>
      <c r="S26" s="187">
        <v>0</v>
      </c>
      <c r="T26" s="186">
        <v>5638.4226600000002</v>
      </c>
      <c r="U26" s="187">
        <v>8.1199604503973401E-5</v>
      </c>
      <c r="V26" s="186">
        <v>0</v>
      </c>
      <c r="W26" s="187">
        <v>0</v>
      </c>
      <c r="X26" s="186">
        <v>0</v>
      </c>
      <c r="Y26" s="187">
        <v>0</v>
      </c>
      <c r="Z26" s="186">
        <v>0</v>
      </c>
      <c r="AA26" s="187">
        <v>0</v>
      </c>
      <c r="AB26" s="186">
        <v>0</v>
      </c>
      <c r="AC26" s="187">
        <v>0</v>
      </c>
      <c r="AD26" s="186">
        <v>0</v>
      </c>
      <c r="AE26" s="187">
        <v>0</v>
      </c>
      <c r="AF26" s="186">
        <v>5753.49251</v>
      </c>
      <c r="AG26" s="187">
        <v>8.0326896037682179E-5</v>
      </c>
    </row>
    <row r="27" spans="1:33" ht="39">
      <c r="A27" s="576" t="s">
        <v>765</v>
      </c>
      <c r="B27" s="186">
        <v>0</v>
      </c>
      <c r="C27" s="187">
        <v>0</v>
      </c>
      <c r="D27" s="186">
        <v>6829.0674100000006</v>
      </c>
      <c r="E27" s="187">
        <v>0.12805390608877587</v>
      </c>
      <c r="F27" s="186">
        <v>6057.0381900000002</v>
      </c>
      <c r="G27" s="187">
        <v>0.11500975068050652</v>
      </c>
      <c r="H27" s="186">
        <v>10262.83995</v>
      </c>
      <c r="I27" s="187">
        <v>9.8289865776068353E-2</v>
      </c>
      <c r="J27" s="186">
        <v>23148.94555</v>
      </c>
      <c r="K27" s="187">
        <v>5.9008468584257151E-2</v>
      </c>
      <c r="L27" s="186">
        <v>0</v>
      </c>
      <c r="M27" s="187">
        <v>0</v>
      </c>
      <c r="N27" s="186">
        <v>807119.2580700001</v>
      </c>
      <c r="O27" s="187">
        <v>8.7433546804503062E-2</v>
      </c>
      <c r="P27" s="186">
        <v>924076.74341999996</v>
      </c>
      <c r="Q27" s="187">
        <v>8.1953451491458884E-2</v>
      </c>
      <c r="R27" s="186">
        <v>1041776.0819400001</v>
      </c>
      <c r="S27" s="187">
        <v>4.918922513235198E-2</v>
      </c>
      <c r="T27" s="186">
        <v>2772972.0834300001</v>
      </c>
      <c r="U27" s="187">
        <v>3.9933905287454122E-2</v>
      </c>
      <c r="V27" s="186">
        <v>0</v>
      </c>
      <c r="W27" s="187">
        <v>0</v>
      </c>
      <c r="X27" s="186">
        <v>0</v>
      </c>
      <c r="Y27" s="187">
        <v>0</v>
      </c>
      <c r="Z27" s="186">
        <v>0</v>
      </c>
      <c r="AA27" s="187">
        <v>0</v>
      </c>
      <c r="AB27" s="186">
        <v>0</v>
      </c>
      <c r="AC27" s="187">
        <v>0</v>
      </c>
      <c r="AD27" s="186">
        <v>0</v>
      </c>
      <c r="AE27" s="187">
        <v>0</v>
      </c>
      <c r="AF27" s="186">
        <v>2796121.0289799999</v>
      </c>
      <c r="AG27" s="187">
        <v>3.903780578722843E-2</v>
      </c>
    </row>
    <row r="28" spans="1:33" ht="19.5" customHeight="1">
      <c r="A28" s="183" t="s">
        <v>753</v>
      </c>
      <c r="B28" s="186">
        <v>0</v>
      </c>
      <c r="C28" s="187">
        <v>0</v>
      </c>
      <c r="D28" s="186">
        <v>0</v>
      </c>
      <c r="E28" s="187">
        <v>0</v>
      </c>
      <c r="F28" s="186">
        <v>0</v>
      </c>
      <c r="G28" s="187">
        <v>0</v>
      </c>
      <c r="H28" s="186">
        <v>0</v>
      </c>
      <c r="I28" s="187">
        <v>0</v>
      </c>
      <c r="J28" s="186">
        <v>0</v>
      </c>
      <c r="K28" s="187">
        <v>0</v>
      </c>
      <c r="L28" s="186">
        <v>0</v>
      </c>
      <c r="M28" s="187">
        <v>0</v>
      </c>
      <c r="N28" s="186">
        <v>0</v>
      </c>
      <c r="O28" s="187">
        <v>0</v>
      </c>
      <c r="P28" s="186">
        <v>0</v>
      </c>
      <c r="Q28" s="187">
        <v>0</v>
      </c>
      <c r="R28" s="186">
        <v>0</v>
      </c>
      <c r="S28" s="187">
        <v>0</v>
      </c>
      <c r="T28" s="186">
        <v>0</v>
      </c>
      <c r="U28" s="187">
        <v>0</v>
      </c>
      <c r="V28" s="186">
        <v>0</v>
      </c>
      <c r="W28" s="187">
        <v>0</v>
      </c>
      <c r="X28" s="186">
        <v>0</v>
      </c>
      <c r="Y28" s="187">
        <v>0</v>
      </c>
      <c r="Z28" s="186">
        <v>0</v>
      </c>
      <c r="AA28" s="187">
        <v>0</v>
      </c>
      <c r="AB28" s="186">
        <v>0</v>
      </c>
      <c r="AC28" s="187">
        <v>0</v>
      </c>
      <c r="AD28" s="186">
        <v>0</v>
      </c>
      <c r="AE28" s="187">
        <v>0</v>
      </c>
      <c r="AF28" s="186">
        <v>0</v>
      </c>
      <c r="AG28" s="187">
        <v>0</v>
      </c>
    </row>
    <row r="29" spans="1:33" ht="19.5">
      <c r="A29" s="210" t="s">
        <v>658</v>
      </c>
      <c r="B29" s="186">
        <v>0</v>
      </c>
      <c r="C29" s="187">
        <v>0</v>
      </c>
      <c r="D29" s="186">
        <v>0</v>
      </c>
      <c r="E29" s="187">
        <v>0</v>
      </c>
      <c r="F29" s="186">
        <v>0</v>
      </c>
      <c r="G29" s="187">
        <v>0</v>
      </c>
      <c r="H29" s="186">
        <v>0</v>
      </c>
      <c r="I29" s="187">
        <v>0</v>
      </c>
      <c r="J29" s="186">
        <v>0</v>
      </c>
      <c r="K29" s="187">
        <v>0</v>
      </c>
      <c r="L29" s="186">
        <v>0</v>
      </c>
      <c r="M29" s="187">
        <v>0</v>
      </c>
      <c r="N29" s="186">
        <v>0</v>
      </c>
      <c r="O29" s="187">
        <v>0</v>
      </c>
      <c r="P29" s="186">
        <v>0</v>
      </c>
      <c r="Q29" s="187">
        <v>0</v>
      </c>
      <c r="R29" s="186">
        <v>0</v>
      </c>
      <c r="S29" s="187">
        <v>0</v>
      </c>
      <c r="T29" s="186">
        <v>0</v>
      </c>
      <c r="U29" s="187">
        <v>0</v>
      </c>
      <c r="V29" s="186">
        <v>0</v>
      </c>
      <c r="W29" s="187">
        <v>0</v>
      </c>
      <c r="X29" s="186">
        <v>0</v>
      </c>
      <c r="Y29" s="187">
        <v>0</v>
      </c>
      <c r="Z29" s="186">
        <v>0</v>
      </c>
      <c r="AA29" s="187">
        <v>0</v>
      </c>
      <c r="AB29" s="186">
        <v>0</v>
      </c>
      <c r="AC29" s="187">
        <v>0</v>
      </c>
      <c r="AD29" s="186">
        <v>0</v>
      </c>
      <c r="AE29" s="187">
        <v>0</v>
      </c>
      <c r="AF29" s="186">
        <v>0</v>
      </c>
      <c r="AG29" s="187">
        <v>0</v>
      </c>
    </row>
    <row r="30" spans="1:33" ht="19.5">
      <c r="A30" s="210" t="s">
        <v>1152</v>
      </c>
      <c r="B30" s="186">
        <v>0</v>
      </c>
      <c r="C30" s="187">
        <v>0</v>
      </c>
      <c r="D30" s="186">
        <v>0</v>
      </c>
      <c r="E30" s="187">
        <v>0</v>
      </c>
      <c r="F30" s="186">
        <v>0</v>
      </c>
      <c r="G30" s="187">
        <v>0</v>
      </c>
      <c r="H30" s="186">
        <v>0</v>
      </c>
      <c r="I30" s="187">
        <v>0</v>
      </c>
      <c r="J30" s="186">
        <v>0</v>
      </c>
      <c r="K30" s="187">
        <v>0</v>
      </c>
      <c r="L30" s="186">
        <v>0</v>
      </c>
      <c r="M30" s="187">
        <v>0</v>
      </c>
      <c r="N30" s="186">
        <v>0</v>
      </c>
      <c r="O30" s="187">
        <v>0</v>
      </c>
      <c r="P30" s="186">
        <v>0</v>
      </c>
      <c r="Q30" s="187">
        <v>0</v>
      </c>
      <c r="R30" s="186">
        <v>0</v>
      </c>
      <c r="S30" s="187">
        <v>0</v>
      </c>
      <c r="T30" s="186">
        <v>0</v>
      </c>
      <c r="U30" s="187">
        <v>0</v>
      </c>
      <c r="V30" s="186">
        <v>0</v>
      </c>
      <c r="W30" s="187">
        <v>0</v>
      </c>
      <c r="X30" s="186">
        <v>0</v>
      </c>
      <c r="Y30" s="187">
        <v>0</v>
      </c>
      <c r="Z30" s="186">
        <v>0</v>
      </c>
      <c r="AA30" s="187">
        <v>0</v>
      </c>
      <c r="AB30" s="186">
        <v>0</v>
      </c>
      <c r="AC30" s="187">
        <v>0</v>
      </c>
      <c r="AD30" s="186">
        <v>0</v>
      </c>
      <c r="AE30" s="187">
        <v>0</v>
      </c>
      <c r="AF30" s="186">
        <v>0</v>
      </c>
      <c r="AG30" s="187">
        <v>0</v>
      </c>
    </row>
    <row r="31" spans="1:33" ht="18">
      <c r="A31" s="209" t="s">
        <v>835</v>
      </c>
      <c r="B31" s="184">
        <v>181989.32021999999</v>
      </c>
      <c r="C31" s="185">
        <v>1.0005481385373645</v>
      </c>
      <c r="D31" s="184">
        <v>54293.903020000005</v>
      </c>
      <c r="E31" s="185">
        <v>1.0180813778958122</v>
      </c>
      <c r="F31" s="184">
        <v>55238.548909999998</v>
      </c>
      <c r="G31" s="185">
        <v>1.0488577979548888</v>
      </c>
      <c r="H31" s="184">
        <v>104456.4768</v>
      </c>
      <c r="I31" s="185">
        <v>1.0004066256643707</v>
      </c>
      <c r="J31" s="184">
        <v>395978.24894999998</v>
      </c>
      <c r="K31" s="185">
        <v>1.0093794558696534</v>
      </c>
      <c r="L31" s="184">
        <v>27845346.386050001</v>
      </c>
      <c r="M31" s="185">
        <v>1.0033190562216494</v>
      </c>
      <c r="N31" s="184">
        <v>9276532.8917800002</v>
      </c>
      <c r="O31" s="185">
        <v>1.0049074714391404</v>
      </c>
      <c r="P31" s="184">
        <v>11282506.08013</v>
      </c>
      <c r="Q31" s="185">
        <v>1.0006098750174559</v>
      </c>
      <c r="R31" s="184">
        <v>21188455.208799999</v>
      </c>
      <c r="S31" s="185">
        <v>1.0004488599234764</v>
      </c>
      <c r="T31" s="184">
        <v>69592840.566760004</v>
      </c>
      <c r="U31" s="185">
        <v>1.0022148872268095</v>
      </c>
      <c r="V31" s="184">
        <v>706785.27986000001</v>
      </c>
      <c r="W31" s="185">
        <v>1.0035488155494217</v>
      </c>
      <c r="X31" s="184">
        <v>202078.07783000002</v>
      </c>
      <c r="Y31" s="185">
        <v>1.0432370006741942</v>
      </c>
      <c r="Z31" s="184">
        <v>268680.85532999999</v>
      </c>
      <c r="AA31" s="185">
        <v>1.0024368333194282</v>
      </c>
      <c r="AB31" s="184">
        <v>630263.94792999991</v>
      </c>
      <c r="AC31" s="185">
        <v>1.0026118406964752</v>
      </c>
      <c r="AD31" s="184">
        <v>1807808.1609499999</v>
      </c>
      <c r="AE31" s="185">
        <v>1.0073382542481732</v>
      </c>
      <c r="AF31" s="184">
        <v>71796626.976660013</v>
      </c>
      <c r="AG31" s="185">
        <v>1.0023824974111966</v>
      </c>
    </row>
    <row r="32" spans="1:33" ht="18">
      <c r="A32" s="209" t="s">
        <v>836</v>
      </c>
      <c r="B32" s="184">
        <v>99.700710000000001</v>
      </c>
      <c r="C32" s="185">
        <v>5.4813853736451756E-4</v>
      </c>
      <c r="D32" s="184">
        <v>964.27319</v>
      </c>
      <c r="E32" s="185">
        <v>1.8081377895812031E-2</v>
      </c>
      <c r="F32" s="184">
        <v>2573.1170299999999</v>
      </c>
      <c r="G32" s="185">
        <v>4.8857797954888801E-2</v>
      </c>
      <c r="H32" s="184">
        <v>42.457419999999999</v>
      </c>
      <c r="I32" s="185">
        <v>4.0662566437062679E-4</v>
      </c>
      <c r="J32" s="184">
        <v>3679.54835</v>
      </c>
      <c r="K32" s="185">
        <v>9.3794558696532176E-3</v>
      </c>
      <c r="L32" s="184">
        <v>92114.536840000001</v>
      </c>
      <c r="M32" s="185">
        <v>3.3190562216494457E-3</v>
      </c>
      <c r="N32" s="184">
        <v>45302.001939999995</v>
      </c>
      <c r="O32" s="185">
        <v>4.9074714391403543E-3</v>
      </c>
      <c r="P32" s="184">
        <v>6876.7246500000001</v>
      </c>
      <c r="Q32" s="185">
        <v>6.0987501745593347E-4</v>
      </c>
      <c r="R32" s="184">
        <v>9506.3813499999997</v>
      </c>
      <c r="S32" s="185">
        <v>4.4885992347640946E-4</v>
      </c>
      <c r="T32" s="184">
        <v>153799.64478</v>
      </c>
      <c r="U32" s="185">
        <v>2.2148872268095625E-3</v>
      </c>
      <c r="V32" s="184">
        <v>2499.3807499999998</v>
      </c>
      <c r="W32" s="185">
        <v>3.5488155494216847E-3</v>
      </c>
      <c r="X32" s="184">
        <v>8375.1342999999997</v>
      </c>
      <c r="Y32" s="185">
        <v>4.3237000674194143E-2</v>
      </c>
      <c r="Z32" s="184">
        <v>653.13887</v>
      </c>
      <c r="AA32" s="185">
        <v>2.4368333194282662E-3</v>
      </c>
      <c r="AB32" s="184">
        <v>1641.8607500000001</v>
      </c>
      <c r="AC32" s="185">
        <v>2.6118406964753512E-3</v>
      </c>
      <c r="AD32" s="184">
        <v>13169.51467</v>
      </c>
      <c r="AE32" s="185">
        <v>7.3382542481731953E-3</v>
      </c>
      <c r="AF32" s="184">
        <v>170648.7078</v>
      </c>
      <c r="AG32" s="185">
        <v>2.3824974111968386E-3</v>
      </c>
    </row>
    <row r="33" spans="1:33" ht="22.5" customHeight="1">
      <c r="A33" s="494" t="s">
        <v>837</v>
      </c>
      <c r="B33" s="414">
        <v>181889.61950999999</v>
      </c>
      <c r="C33" s="685">
        <v>1</v>
      </c>
      <c r="D33" s="414">
        <v>53329.629829999998</v>
      </c>
      <c r="E33" s="685">
        <v>1</v>
      </c>
      <c r="F33" s="414">
        <v>52665.431880000004</v>
      </c>
      <c r="G33" s="685">
        <v>1</v>
      </c>
      <c r="H33" s="414">
        <v>104414.01938</v>
      </c>
      <c r="I33" s="685">
        <v>1</v>
      </c>
      <c r="J33" s="414">
        <v>392298.70059999998</v>
      </c>
      <c r="K33" s="685">
        <v>1</v>
      </c>
      <c r="L33" s="414">
        <v>27753231.849209998</v>
      </c>
      <c r="M33" s="685">
        <v>1</v>
      </c>
      <c r="N33" s="414">
        <v>9231230.8898399994</v>
      </c>
      <c r="O33" s="685">
        <v>1</v>
      </c>
      <c r="P33" s="414">
        <v>11275629.35548</v>
      </c>
      <c r="Q33" s="685">
        <v>1</v>
      </c>
      <c r="R33" s="414">
        <v>21178948.82745</v>
      </c>
      <c r="S33" s="685">
        <v>1</v>
      </c>
      <c r="T33" s="414">
        <v>69439040.921979994</v>
      </c>
      <c r="U33" s="685">
        <v>1</v>
      </c>
      <c r="V33" s="414">
        <v>704285.89911</v>
      </c>
      <c r="W33" s="685">
        <v>1</v>
      </c>
      <c r="X33" s="414">
        <v>193702.94352999999</v>
      </c>
      <c r="Y33" s="685">
        <v>1</v>
      </c>
      <c r="Z33" s="414">
        <v>268027.71646000003</v>
      </c>
      <c r="AA33" s="685">
        <v>1</v>
      </c>
      <c r="AB33" s="414">
        <v>628622.08717999991</v>
      </c>
      <c r="AC33" s="685">
        <v>1</v>
      </c>
      <c r="AD33" s="414">
        <v>1794638.64628</v>
      </c>
      <c r="AE33" s="685">
        <v>1</v>
      </c>
      <c r="AF33" s="414">
        <v>71625978.268859997</v>
      </c>
      <c r="AG33" s="685">
        <v>1</v>
      </c>
    </row>
    <row r="34" spans="1:33" ht="19.5">
      <c r="A34" s="183" t="s">
        <v>791</v>
      </c>
      <c r="B34" s="186">
        <v>8.1632999999999996</v>
      </c>
      <c r="C34" s="187">
        <v>4.4880516117365321E-5</v>
      </c>
      <c r="D34" s="186">
        <v>6.7153400000000003</v>
      </c>
      <c r="E34" s="187">
        <v>1.2592136906643893E-4</v>
      </c>
      <c r="F34" s="186">
        <v>22.034200000000002</v>
      </c>
      <c r="G34" s="187">
        <v>4.1838069514374594E-4</v>
      </c>
      <c r="H34" s="186">
        <v>0</v>
      </c>
      <c r="I34" s="187">
        <v>0</v>
      </c>
      <c r="J34" s="186">
        <v>36.912840000000003</v>
      </c>
      <c r="K34" s="187">
        <v>9.4093709572689826E-5</v>
      </c>
      <c r="L34" s="186">
        <v>60214.816500000001</v>
      </c>
      <c r="M34" s="187">
        <v>2.1696506132028739E-3</v>
      </c>
      <c r="N34" s="186">
        <v>1538.8840700000001</v>
      </c>
      <c r="O34" s="187">
        <v>1.6670410353333419E-4</v>
      </c>
      <c r="P34" s="186">
        <v>17693.27</v>
      </c>
      <c r="Q34" s="187">
        <v>1.5691603051319705E-3</v>
      </c>
      <c r="R34" s="186">
        <v>0</v>
      </c>
      <c r="S34" s="187">
        <v>0</v>
      </c>
      <c r="T34" s="186">
        <v>79446.970570000005</v>
      </c>
      <c r="U34" s="182">
        <v>1.1441254014332464E-3</v>
      </c>
      <c r="V34" s="186">
        <v>1683.8244</v>
      </c>
      <c r="W34" s="187">
        <v>2.3908250926617078E-3</v>
      </c>
      <c r="X34" s="186">
        <v>209.15385000000001</v>
      </c>
      <c r="Y34" s="187">
        <v>1.0797659869717314E-3</v>
      </c>
      <c r="Z34" s="186">
        <v>245.1276</v>
      </c>
      <c r="AA34" s="187">
        <v>9.1456064036042487E-4</v>
      </c>
      <c r="AB34" s="186">
        <v>191.98579999999998</v>
      </c>
      <c r="AC34" s="187">
        <v>3.0540734077806381E-4</v>
      </c>
      <c r="AD34" s="186">
        <v>2330.0916499999998</v>
      </c>
      <c r="AE34" s="187">
        <v>1.2983625727830553E-3</v>
      </c>
      <c r="AF34" s="186">
        <v>81813.975060000012</v>
      </c>
      <c r="AG34" s="187">
        <v>1.1422388501682681E-3</v>
      </c>
    </row>
    <row r="35" spans="1:33" ht="28.5">
      <c r="A35" s="183" t="s">
        <v>792</v>
      </c>
      <c r="B35" s="186">
        <v>0</v>
      </c>
      <c r="C35" s="187">
        <v>0</v>
      </c>
      <c r="D35" s="186">
        <v>934.44618999999989</v>
      </c>
      <c r="E35" s="187">
        <v>1.7522082807976617E-2</v>
      </c>
      <c r="F35" s="186">
        <v>2465.3464100000001</v>
      </c>
      <c r="G35" s="187">
        <v>4.6811472383201505E-2</v>
      </c>
      <c r="H35" s="186">
        <v>0</v>
      </c>
      <c r="I35" s="187">
        <v>0</v>
      </c>
      <c r="J35" s="186">
        <v>3399.7925999999998</v>
      </c>
      <c r="K35" s="187">
        <v>8.6663366327754798E-3</v>
      </c>
      <c r="L35" s="186">
        <v>0</v>
      </c>
      <c r="M35" s="187">
        <v>0</v>
      </c>
      <c r="N35" s="186">
        <v>39555.65726</v>
      </c>
      <c r="O35" s="187">
        <v>4.2849818980841888E-3</v>
      </c>
      <c r="P35" s="186">
        <v>0</v>
      </c>
      <c r="Q35" s="187">
        <v>0</v>
      </c>
      <c r="R35" s="186">
        <v>0</v>
      </c>
      <c r="S35" s="187">
        <v>0</v>
      </c>
      <c r="T35" s="186">
        <v>39555.65726</v>
      </c>
      <c r="U35" s="182">
        <v>5.6964578909498133E-4</v>
      </c>
      <c r="V35" s="186">
        <v>0</v>
      </c>
      <c r="W35" s="187">
        <v>0</v>
      </c>
      <c r="X35" s="186">
        <v>0</v>
      </c>
      <c r="Y35" s="187">
        <v>0</v>
      </c>
      <c r="Z35" s="186">
        <v>0</v>
      </c>
      <c r="AA35" s="187">
        <v>0</v>
      </c>
      <c r="AB35" s="186">
        <v>0</v>
      </c>
      <c r="AC35" s="187">
        <v>0</v>
      </c>
      <c r="AD35" s="186">
        <v>0</v>
      </c>
      <c r="AE35" s="187">
        <v>0</v>
      </c>
      <c r="AF35" s="186">
        <v>42955.449860000001</v>
      </c>
      <c r="AG35" s="182">
        <v>5.9971885757370861E-4</v>
      </c>
    </row>
    <row r="36" spans="1:33" ht="12.75" customHeight="1">
      <c r="A36" s="37" t="s">
        <v>494</v>
      </c>
    </row>
    <row r="37" spans="1:33" ht="12.75" customHeight="1">
      <c r="A37" s="37"/>
    </row>
    <row r="38" spans="1:33" ht="12.75" customHeight="1">
      <c r="A38" s="682"/>
      <c r="L38" s="355"/>
    </row>
    <row r="39" spans="1:33" ht="12.75" customHeight="1">
      <c r="A39" s="74" t="s">
        <v>338</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378</v>
      </c>
    </row>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379" t="s">
        <v>965</v>
      </c>
      <c r="H1" s="380" t="str">
        <f>Naslovnica!A20</f>
        <v>Svibanj 2015.</v>
      </c>
    </row>
    <row r="2" spans="1:9" ht="12.75" customHeight="1">
      <c r="A2" s="117" t="s">
        <v>966</v>
      </c>
      <c r="H2" s="118" t="str">
        <f>Naslovnica!A24</f>
        <v>May 2015</v>
      </c>
    </row>
    <row r="3" spans="1:9" ht="12.75" customHeight="1"/>
    <row r="4" spans="1:9" ht="33.75">
      <c r="A4" s="415" t="s">
        <v>500</v>
      </c>
      <c r="B4" s="416" t="s">
        <v>136</v>
      </c>
      <c r="C4" s="416" t="s">
        <v>137</v>
      </c>
      <c r="D4" s="416" t="s">
        <v>138</v>
      </c>
      <c r="E4" s="416" t="s">
        <v>139</v>
      </c>
      <c r="F4" s="416" t="s">
        <v>140</v>
      </c>
      <c r="G4" s="416" t="s">
        <v>141</v>
      </c>
      <c r="H4" s="416" t="s">
        <v>112</v>
      </c>
    </row>
    <row r="5" spans="1:9" ht="22.5">
      <c r="A5" s="122" t="s">
        <v>498</v>
      </c>
      <c r="B5" s="123">
        <v>26515</v>
      </c>
      <c r="C5" s="123">
        <v>90773</v>
      </c>
      <c r="D5" s="123">
        <v>20791</v>
      </c>
      <c r="E5" s="123">
        <v>17937</v>
      </c>
      <c r="F5" s="123">
        <v>16976</v>
      </c>
      <c r="G5" s="123">
        <v>53201</v>
      </c>
      <c r="H5" s="123">
        <v>226193</v>
      </c>
      <c r="I5" s="88"/>
    </row>
    <row r="6" spans="1:9" ht="22.5">
      <c r="A6" s="417" t="s">
        <v>681</v>
      </c>
      <c r="B6" s="419">
        <v>0.11722290256550821</v>
      </c>
      <c r="C6" s="419">
        <v>0.40130773277687637</v>
      </c>
      <c r="D6" s="419">
        <v>9.1917079662058504E-2</v>
      </c>
      <c r="E6" s="419">
        <v>7.9299536236753565E-2</v>
      </c>
      <c r="F6" s="419">
        <v>7.5050952063061185E-2</v>
      </c>
      <c r="G6" s="419">
        <v>0.23520179669574212</v>
      </c>
      <c r="H6" s="419">
        <v>1</v>
      </c>
      <c r="I6" s="88"/>
    </row>
    <row r="7" spans="1:9" ht="1.5" hidden="1" customHeight="1">
      <c r="A7" s="417"/>
      <c r="B7" s="420"/>
      <c r="C7" s="420"/>
      <c r="D7" s="420"/>
      <c r="E7" s="420"/>
      <c r="F7" s="420"/>
      <c r="G7" s="420"/>
      <c r="H7" s="420"/>
    </row>
    <row r="8" spans="1:9" ht="22.5">
      <c r="A8" s="417" t="s">
        <v>501</v>
      </c>
      <c r="B8" s="418">
        <v>298</v>
      </c>
      <c r="C8" s="418">
        <v>466</v>
      </c>
      <c r="D8" s="418">
        <v>89</v>
      </c>
      <c r="E8" s="418">
        <v>71</v>
      </c>
      <c r="F8" s="418">
        <v>227</v>
      </c>
      <c r="G8" s="418">
        <v>415</v>
      </c>
      <c r="H8" s="418">
        <v>1566</v>
      </c>
      <c r="I8" s="88"/>
    </row>
    <row r="9" spans="1:9" ht="22.5">
      <c r="A9" s="175" t="s">
        <v>682</v>
      </c>
      <c r="B9" s="188">
        <v>5</v>
      </c>
      <c r="C9" s="188">
        <v>20</v>
      </c>
      <c r="D9" s="188">
        <v>27</v>
      </c>
      <c r="E9" s="188">
        <v>17</v>
      </c>
      <c r="F9" s="188">
        <v>8</v>
      </c>
      <c r="G9" s="188">
        <v>29</v>
      </c>
      <c r="H9" s="188">
        <v>106</v>
      </c>
      <c r="I9" s="88"/>
    </row>
    <row r="10" spans="1:9" ht="22.5">
      <c r="A10" s="151" t="s">
        <v>683</v>
      </c>
      <c r="B10" s="189">
        <v>3</v>
      </c>
      <c r="C10" s="189">
        <v>6</v>
      </c>
      <c r="D10" s="189">
        <v>1</v>
      </c>
      <c r="E10" s="189">
        <v>4</v>
      </c>
      <c r="F10" s="189">
        <v>2</v>
      </c>
      <c r="G10" s="189">
        <v>5</v>
      </c>
      <c r="H10" s="189">
        <v>21</v>
      </c>
    </row>
    <row r="11" spans="1:9" ht="22.5">
      <c r="A11" s="151" t="s">
        <v>684</v>
      </c>
      <c r="B11" s="189">
        <v>76</v>
      </c>
      <c r="C11" s="189">
        <v>105</v>
      </c>
      <c r="D11" s="189">
        <v>0</v>
      </c>
      <c r="E11" s="189">
        <v>17</v>
      </c>
      <c r="F11" s="189">
        <v>92</v>
      </c>
      <c r="G11" s="189">
        <v>66</v>
      </c>
      <c r="H11" s="189">
        <v>356</v>
      </c>
    </row>
    <row r="12" spans="1:9" ht="22.5">
      <c r="A12" s="366" t="s">
        <v>502</v>
      </c>
      <c r="B12" s="367">
        <v>84</v>
      </c>
      <c r="C12" s="367">
        <v>131</v>
      </c>
      <c r="D12" s="367">
        <v>28</v>
      </c>
      <c r="E12" s="367">
        <v>38</v>
      </c>
      <c r="F12" s="367">
        <v>102</v>
      </c>
      <c r="G12" s="367">
        <v>100</v>
      </c>
      <c r="H12" s="367">
        <v>483</v>
      </c>
    </row>
    <row r="13" spans="1:9" ht="22.5">
      <c r="A13" s="122" t="s">
        <v>499</v>
      </c>
      <c r="B13" s="123">
        <v>26729</v>
      </c>
      <c r="C13" s="123">
        <v>91108</v>
      </c>
      <c r="D13" s="123">
        <v>20852</v>
      </c>
      <c r="E13" s="123">
        <v>17970</v>
      </c>
      <c r="F13" s="123">
        <v>17101</v>
      </c>
      <c r="G13" s="123">
        <v>53516</v>
      </c>
      <c r="H13" s="123">
        <v>227276</v>
      </c>
    </row>
    <row r="14" spans="1:9" ht="21.75">
      <c r="A14" s="421" t="s">
        <v>503</v>
      </c>
      <c r="B14" s="422">
        <v>0.11760590647494676</v>
      </c>
      <c r="C14" s="422">
        <v>0.40086942748024429</v>
      </c>
      <c r="D14" s="422">
        <v>9.1747478836304755E-2</v>
      </c>
      <c r="E14" s="422">
        <v>7.906686143719531E-2</v>
      </c>
      <c r="F14" s="422">
        <v>7.5243316496242454E-2</v>
      </c>
      <c r="G14" s="422">
        <v>0.23546700927506645</v>
      </c>
      <c r="H14" s="422">
        <v>1</v>
      </c>
    </row>
    <row r="15" spans="1:9" ht="12.75" customHeight="1">
      <c r="A15" s="36" t="s">
        <v>505</v>
      </c>
    </row>
    <row r="16" spans="1:9" ht="12.75" customHeight="1">
      <c r="A16" s="46" t="s">
        <v>504</v>
      </c>
    </row>
    <row r="17" spans="1:9" ht="12.75" customHeight="1"/>
    <row r="18" spans="1:9" ht="12.75" customHeight="1">
      <c r="A18" s="552" t="s">
        <v>367</v>
      </c>
      <c r="H18" s="380" t="str">
        <f>Naslovnica!A20</f>
        <v>Svibanj 2015.</v>
      </c>
    </row>
    <row r="19" spans="1:9" ht="12.75" customHeight="1">
      <c r="A19" s="117" t="s">
        <v>368</v>
      </c>
      <c r="H19" s="118" t="str">
        <f>Naslovnica!A24</f>
        <v>May 2015</v>
      </c>
    </row>
    <row r="20" spans="1:9" ht="12.75" customHeight="1"/>
    <row r="21" spans="1:9" ht="12.75" customHeight="1"/>
    <row r="22" spans="1:9" ht="12.75" customHeight="1"/>
    <row r="23" spans="1:9" ht="12.75" customHeight="1">
      <c r="I23" s="88"/>
    </row>
    <row r="24" spans="1:9" ht="12.75" customHeight="1">
      <c r="I24" s="88"/>
    </row>
    <row r="25" spans="1:9" ht="12.75" customHeight="1">
      <c r="I25" s="88"/>
    </row>
    <row r="26" spans="1:9" ht="12.75" customHeight="1">
      <c r="I26" s="88"/>
    </row>
    <row r="27" spans="1:9" ht="12.75" customHeight="1">
      <c r="I27" s="78"/>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54" t="s">
        <v>505</v>
      </c>
    </row>
    <row r="38" spans="1:1" ht="12.75" customHeight="1"/>
    <row r="39" spans="1:1" ht="12.75" customHeight="1"/>
    <row r="40" spans="1:1" ht="12.75" customHeight="1">
      <c r="A40" s="74" t="s">
        <v>338</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379</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79" t="s">
        <v>967</v>
      </c>
      <c r="G1" s="554" t="s">
        <v>149</v>
      </c>
      <c r="H1" s="362"/>
      <c r="J1" s="380" t="s">
        <v>1184</v>
      </c>
    </row>
    <row r="2" spans="1:11" ht="12.75" customHeight="1">
      <c r="A2" s="117" t="s">
        <v>968</v>
      </c>
      <c r="G2" s="124" t="s">
        <v>150</v>
      </c>
      <c r="J2" s="118" t="s">
        <v>1185</v>
      </c>
    </row>
    <row r="3" spans="1:11" ht="12.75" customHeight="1"/>
    <row r="4" spans="1:11" ht="12.75" customHeight="1"/>
    <row r="5" spans="1:11" ht="13.5" customHeight="1">
      <c r="A5" s="381"/>
      <c r="B5" s="382"/>
      <c r="C5" s="382" t="s">
        <v>1177</v>
      </c>
      <c r="D5" s="382"/>
      <c r="E5" s="383"/>
      <c r="F5" s="382" t="s">
        <v>1143</v>
      </c>
      <c r="G5" s="383"/>
      <c r="H5" s="755" t="s">
        <v>510</v>
      </c>
      <c r="I5" s="756"/>
      <c r="J5" s="756"/>
    </row>
    <row r="6" spans="1:11" ht="24">
      <c r="A6" s="381"/>
      <c r="B6" s="383"/>
      <c r="C6" s="423" t="s">
        <v>1178</v>
      </c>
      <c r="D6" s="383"/>
      <c r="E6" s="383"/>
      <c r="F6" s="423" t="s">
        <v>1144</v>
      </c>
      <c r="G6" s="383"/>
      <c r="H6" s="757" t="s">
        <v>1167</v>
      </c>
      <c r="I6" s="757"/>
      <c r="J6" s="384" t="s">
        <v>1166</v>
      </c>
    </row>
    <row r="7" spans="1:11" ht="30" customHeight="1">
      <c r="A7" s="385" t="s">
        <v>506</v>
      </c>
      <c r="B7" s="385" t="s">
        <v>507</v>
      </c>
      <c r="C7" s="385" t="s">
        <v>508</v>
      </c>
      <c r="D7" s="385" t="s">
        <v>509</v>
      </c>
      <c r="E7" s="385" t="s">
        <v>507</v>
      </c>
      <c r="F7" s="385" t="s">
        <v>508</v>
      </c>
      <c r="G7" s="385" t="s">
        <v>509</v>
      </c>
      <c r="H7" s="385" t="s">
        <v>507</v>
      </c>
      <c r="I7" s="385" t="s">
        <v>508</v>
      </c>
      <c r="J7" s="385" t="s">
        <v>509</v>
      </c>
    </row>
    <row r="8" spans="1:11" ht="12.75" customHeight="1">
      <c r="A8" s="152" t="s">
        <v>30</v>
      </c>
      <c r="B8" s="153">
        <v>891</v>
      </c>
      <c r="C8" s="153">
        <v>784</v>
      </c>
      <c r="D8" s="153">
        <v>1675</v>
      </c>
      <c r="E8" s="154">
        <v>1049</v>
      </c>
      <c r="F8" s="154">
        <v>896</v>
      </c>
      <c r="G8" s="153">
        <v>1945</v>
      </c>
      <c r="H8" s="153">
        <v>-158</v>
      </c>
      <c r="I8" s="153">
        <v>-112</v>
      </c>
      <c r="J8" s="155">
        <v>-0.13881748071979438</v>
      </c>
      <c r="K8" s="88"/>
    </row>
    <row r="9" spans="1:11" ht="12.75" customHeight="1">
      <c r="A9" s="152" t="s">
        <v>31</v>
      </c>
      <c r="B9" s="153">
        <v>4092</v>
      </c>
      <c r="C9" s="153">
        <v>2532</v>
      </c>
      <c r="D9" s="153">
        <v>6624</v>
      </c>
      <c r="E9" s="154">
        <v>4182</v>
      </c>
      <c r="F9" s="154">
        <v>2586</v>
      </c>
      <c r="G9" s="153">
        <v>6768</v>
      </c>
      <c r="H9" s="153">
        <v>-90</v>
      </c>
      <c r="I9" s="153">
        <v>-54</v>
      </c>
      <c r="J9" s="155">
        <v>-2.1276595744680882E-2</v>
      </c>
      <c r="K9" s="88"/>
    </row>
    <row r="10" spans="1:11" ht="12.75" customHeight="1">
      <c r="A10" s="152" t="s">
        <v>32</v>
      </c>
      <c r="B10" s="153">
        <v>12254</v>
      </c>
      <c r="C10" s="153">
        <v>8403</v>
      </c>
      <c r="D10" s="153">
        <v>20657</v>
      </c>
      <c r="E10" s="154">
        <v>12518</v>
      </c>
      <c r="F10" s="154">
        <v>8657</v>
      </c>
      <c r="G10" s="153">
        <v>21175</v>
      </c>
      <c r="H10" s="153">
        <v>-264</v>
      </c>
      <c r="I10" s="153">
        <v>-254</v>
      </c>
      <c r="J10" s="155">
        <v>-2.4462809917355388E-2</v>
      </c>
    </row>
    <row r="11" spans="1:11" ht="12.75" customHeight="1">
      <c r="A11" s="152" t="s">
        <v>33</v>
      </c>
      <c r="B11" s="153">
        <v>17572</v>
      </c>
      <c r="C11" s="153">
        <v>13829</v>
      </c>
      <c r="D11" s="153">
        <v>31401</v>
      </c>
      <c r="E11" s="154">
        <v>17461</v>
      </c>
      <c r="F11" s="154">
        <v>13767</v>
      </c>
      <c r="G11" s="153">
        <v>31228</v>
      </c>
      <c r="H11" s="153">
        <v>111</v>
      </c>
      <c r="I11" s="153">
        <v>62</v>
      </c>
      <c r="J11" s="155">
        <v>5.5399000896632078E-3</v>
      </c>
    </row>
    <row r="12" spans="1:11" ht="12.75" customHeight="1">
      <c r="A12" s="152" t="s">
        <v>34</v>
      </c>
      <c r="B12" s="153">
        <v>18275</v>
      </c>
      <c r="C12" s="153">
        <v>15816</v>
      </c>
      <c r="D12" s="153">
        <v>34091</v>
      </c>
      <c r="E12" s="154">
        <v>17759</v>
      </c>
      <c r="F12" s="154">
        <v>15534</v>
      </c>
      <c r="G12" s="153">
        <v>33293</v>
      </c>
      <c r="H12" s="153">
        <v>516</v>
      </c>
      <c r="I12" s="153">
        <v>282</v>
      </c>
      <c r="J12" s="155">
        <v>2.3969002493016589E-2</v>
      </c>
    </row>
    <row r="13" spans="1:11" ht="12.75" customHeight="1">
      <c r="A13" s="152" t="s">
        <v>35</v>
      </c>
      <c r="B13" s="153">
        <v>16932</v>
      </c>
      <c r="C13" s="153">
        <v>16201</v>
      </c>
      <c r="D13" s="153">
        <v>33133</v>
      </c>
      <c r="E13" s="154">
        <v>16455</v>
      </c>
      <c r="F13" s="154">
        <v>15931</v>
      </c>
      <c r="G13" s="153">
        <v>32386</v>
      </c>
      <c r="H13" s="153">
        <v>477</v>
      </c>
      <c r="I13" s="153">
        <v>270</v>
      </c>
      <c r="J13" s="155">
        <v>2.3065522139195993E-2</v>
      </c>
    </row>
    <row r="14" spans="1:11" ht="12.75" customHeight="1">
      <c r="A14" s="152" t="s">
        <v>36</v>
      </c>
      <c r="B14" s="153">
        <v>15542</v>
      </c>
      <c r="C14" s="153">
        <v>17192</v>
      </c>
      <c r="D14" s="153">
        <v>32734</v>
      </c>
      <c r="E14" s="154">
        <v>16485</v>
      </c>
      <c r="F14" s="154">
        <v>18320</v>
      </c>
      <c r="G14" s="153">
        <v>34805</v>
      </c>
      <c r="H14" s="153">
        <v>-943</v>
      </c>
      <c r="I14" s="153">
        <v>-1128</v>
      </c>
      <c r="J14" s="155">
        <v>-5.9502944979169636E-2</v>
      </c>
    </row>
    <row r="15" spans="1:11" ht="12.75" customHeight="1">
      <c r="A15" s="152" t="s">
        <v>144</v>
      </c>
      <c r="B15" s="153">
        <v>22476</v>
      </c>
      <c r="C15" s="153">
        <v>23737</v>
      </c>
      <c r="D15" s="153">
        <v>46213</v>
      </c>
      <c r="E15" s="154">
        <v>21193</v>
      </c>
      <c r="F15" s="154">
        <v>22237</v>
      </c>
      <c r="G15" s="153">
        <v>43430</v>
      </c>
      <c r="H15" s="153">
        <v>1283</v>
      </c>
      <c r="I15" s="153">
        <v>1500</v>
      </c>
      <c r="J15" s="155">
        <v>6.4080128943126979E-2</v>
      </c>
    </row>
    <row r="16" spans="1:11" ht="12.75" customHeight="1">
      <c r="A16" s="152" t="s">
        <v>145</v>
      </c>
      <c r="B16" s="153">
        <v>7774</v>
      </c>
      <c r="C16" s="153">
        <v>7649</v>
      </c>
      <c r="D16" s="153">
        <v>15423</v>
      </c>
      <c r="E16" s="154">
        <v>6714</v>
      </c>
      <c r="F16" s="154">
        <v>6494</v>
      </c>
      <c r="G16" s="153">
        <v>13208</v>
      </c>
      <c r="H16" s="153">
        <v>1060</v>
      </c>
      <c r="I16" s="153">
        <v>1155</v>
      </c>
      <c r="J16" s="155">
        <v>0.16770139309509391</v>
      </c>
    </row>
    <row r="17" spans="1:11" ht="12.75" customHeight="1">
      <c r="A17" s="152" t="s">
        <v>146</v>
      </c>
      <c r="B17" s="153">
        <v>1125</v>
      </c>
      <c r="C17" s="153">
        <v>1447</v>
      </c>
      <c r="D17" s="153">
        <v>2572</v>
      </c>
      <c r="E17" s="156">
        <v>963</v>
      </c>
      <c r="F17" s="156">
        <v>1201</v>
      </c>
      <c r="G17" s="153">
        <v>2164</v>
      </c>
      <c r="H17" s="153">
        <v>162</v>
      </c>
      <c r="I17" s="153">
        <v>246</v>
      </c>
      <c r="J17" s="155">
        <v>0.18853974121996298</v>
      </c>
    </row>
    <row r="18" spans="1:11" ht="12.75" customHeight="1">
      <c r="A18" s="152" t="s">
        <v>147</v>
      </c>
      <c r="B18" s="153">
        <v>41</v>
      </c>
      <c r="C18" s="153">
        <v>84</v>
      </c>
      <c r="D18" s="153">
        <v>125</v>
      </c>
      <c r="E18" s="156">
        <v>34</v>
      </c>
      <c r="F18" s="156">
        <v>71</v>
      </c>
      <c r="G18" s="153">
        <v>105</v>
      </c>
      <c r="H18" s="153">
        <v>7</v>
      </c>
      <c r="I18" s="153">
        <v>13</v>
      </c>
      <c r="J18" s="155">
        <v>0.19047619047619047</v>
      </c>
    </row>
    <row r="19" spans="1:11" ht="26.25" customHeight="1">
      <c r="A19" s="424" t="s">
        <v>148</v>
      </c>
      <c r="B19" s="386">
        <v>116974</v>
      </c>
      <c r="C19" s="386">
        <v>107674</v>
      </c>
      <c r="D19" s="386">
        <v>224648</v>
      </c>
      <c r="E19" s="386">
        <v>114813</v>
      </c>
      <c r="F19" s="386">
        <v>105694</v>
      </c>
      <c r="G19" s="386">
        <v>220507</v>
      </c>
      <c r="H19" s="386">
        <v>2161</v>
      </c>
      <c r="I19" s="386">
        <v>1980</v>
      </c>
      <c r="J19" s="387">
        <v>1.8779449178484064E-2</v>
      </c>
    </row>
    <row r="20" spans="1:11" ht="12.75" customHeight="1">
      <c r="A20" s="36" t="s">
        <v>142</v>
      </c>
    </row>
    <row r="21" spans="1:11" ht="12.75" customHeight="1"/>
    <row r="22" spans="1:11" ht="12.75" customHeight="1"/>
    <row r="23" spans="1:11" ht="12.75" customHeight="1">
      <c r="A23" s="555" t="s">
        <v>1182</v>
      </c>
    </row>
    <row r="24" spans="1:11" ht="12.75" customHeight="1">
      <c r="A24" s="125" t="s">
        <v>1183</v>
      </c>
    </row>
    <row r="25" spans="1:11" ht="12.75" customHeight="1"/>
    <row r="26" spans="1:11" ht="12.75" customHeight="1">
      <c r="A26" s="655"/>
      <c r="B26" s="655"/>
      <c r="C26" s="655"/>
      <c r="D26" s="655"/>
      <c r="E26" s="655"/>
      <c r="F26" s="655"/>
      <c r="G26" s="655"/>
      <c r="H26" s="655"/>
      <c r="I26" s="655"/>
      <c r="J26" s="655"/>
    </row>
    <row r="27" spans="1:11" ht="12.75" customHeight="1">
      <c r="A27" s="655"/>
      <c r="B27" s="655"/>
      <c r="C27" s="655"/>
      <c r="D27" s="655"/>
      <c r="E27" s="655"/>
      <c r="F27" s="655"/>
      <c r="G27" s="655"/>
      <c r="H27" s="655"/>
      <c r="I27" s="655"/>
      <c r="J27" s="655"/>
      <c r="K27" s="88"/>
    </row>
    <row r="28" spans="1:11" ht="12.75" customHeight="1">
      <c r="A28" s="655"/>
      <c r="B28" s="655"/>
      <c r="C28" s="655"/>
      <c r="D28" s="655"/>
      <c r="E28" s="655"/>
      <c r="F28" s="655"/>
      <c r="G28" s="655"/>
      <c r="H28" s="655"/>
      <c r="I28" s="655"/>
      <c r="J28" s="655"/>
      <c r="K28" s="88"/>
    </row>
    <row r="29" spans="1:11" ht="12.75" customHeight="1">
      <c r="A29" s="655"/>
      <c r="B29" s="655"/>
      <c r="C29" s="655"/>
      <c r="D29" s="655"/>
      <c r="E29" s="655"/>
      <c r="F29" s="655"/>
      <c r="G29" s="655"/>
      <c r="H29" s="655"/>
      <c r="I29" s="655"/>
      <c r="J29" s="655"/>
      <c r="K29" s="88"/>
    </row>
    <row r="30" spans="1:11" ht="12.75" customHeight="1">
      <c r="A30" s="655"/>
      <c r="B30" s="655"/>
      <c r="C30" s="655"/>
      <c r="D30" s="655"/>
      <c r="E30" s="655"/>
      <c r="F30" s="655"/>
      <c r="G30" s="655"/>
      <c r="H30" s="655"/>
      <c r="I30" s="655"/>
      <c r="J30" s="655"/>
      <c r="K30" s="78"/>
    </row>
    <row r="31" spans="1:11" ht="12.75" customHeight="1">
      <c r="A31" s="655"/>
      <c r="B31" s="655"/>
      <c r="C31" s="655"/>
      <c r="D31" s="655"/>
      <c r="E31" s="655"/>
      <c r="F31" s="655"/>
      <c r="G31" s="655"/>
      <c r="H31" s="655"/>
      <c r="I31" s="655"/>
      <c r="J31" s="655"/>
    </row>
    <row r="32" spans="1:11" ht="12.75" customHeight="1">
      <c r="A32" s="655"/>
      <c r="B32" s="655"/>
      <c r="C32" s="655"/>
      <c r="D32" s="655"/>
      <c r="E32" s="655"/>
      <c r="F32" s="655"/>
      <c r="G32" s="655"/>
      <c r="H32" s="655"/>
      <c r="I32" s="655"/>
      <c r="J32" s="655"/>
    </row>
    <row r="33" spans="1:10" ht="12.75" customHeight="1">
      <c r="A33" s="655"/>
      <c r="B33" s="655"/>
      <c r="C33" s="655"/>
      <c r="D33" s="655"/>
      <c r="E33" s="655"/>
      <c r="F33" s="655"/>
      <c r="G33" s="655"/>
      <c r="H33" s="655"/>
      <c r="I33" s="655"/>
      <c r="J33" s="655"/>
    </row>
    <row r="34" spans="1:10" ht="12.75" customHeight="1">
      <c r="A34" s="655"/>
      <c r="B34" s="655"/>
      <c r="C34" s="655"/>
      <c r="D34" s="655"/>
      <c r="E34" s="655"/>
      <c r="F34" s="655"/>
      <c r="G34" s="655"/>
      <c r="H34" s="655"/>
      <c r="I34" s="655"/>
      <c r="J34" s="655"/>
    </row>
    <row r="35" spans="1:10" ht="12.75" customHeight="1">
      <c r="A35" s="655"/>
      <c r="B35" s="655"/>
      <c r="C35" s="655"/>
      <c r="D35" s="655"/>
      <c r="E35" s="655"/>
      <c r="F35" s="655"/>
      <c r="G35" s="655"/>
      <c r="H35" s="655"/>
      <c r="I35" s="655"/>
      <c r="J35" s="655"/>
    </row>
    <row r="36" spans="1:10" ht="12.75" customHeight="1">
      <c r="A36" s="655"/>
      <c r="B36" s="655"/>
      <c r="C36" s="655"/>
      <c r="D36" s="655"/>
      <c r="E36" s="655"/>
      <c r="F36" s="655"/>
      <c r="G36" s="655"/>
      <c r="H36" s="655"/>
      <c r="I36" s="655"/>
      <c r="J36" s="655"/>
    </row>
    <row r="37" spans="1:10" ht="12.75" customHeight="1">
      <c r="A37" s="655"/>
      <c r="B37" s="655"/>
      <c r="C37" s="655"/>
      <c r="D37" s="655"/>
      <c r="E37" s="655"/>
      <c r="F37" s="655"/>
      <c r="G37" s="655"/>
      <c r="H37" s="655"/>
      <c r="I37" s="655"/>
      <c r="J37" s="655"/>
    </row>
    <row r="38" spans="1:10" ht="12.75" customHeight="1">
      <c r="A38" s="655"/>
      <c r="B38" s="655"/>
      <c r="C38" s="655"/>
      <c r="D38" s="655"/>
      <c r="E38" s="655"/>
      <c r="F38" s="655"/>
      <c r="G38" s="655"/>
      <c r="H38" s="655"/>
      <c r="I38" s="655"/>
      <c r="J38" s="655"/>
    </row>
    <row r="39" spans="1:10" ht="12.75" customHeight="1">
      <c r="A39" s="655"/>
      <c r="B39" s="655"/>
      <c r="C39" s="655"/>
      <c r="D39" s="655"/>
      <c r="E39" s="655"/>
      <c r="F39" s="655"/>
      <c r="G39" s="655"/>
      <c r="H39" s="655"/>
      <c r="I39" s="655"/>
      <c r="J39" s="655"/>
    </row>
    <row r="40" spans="1:10" ht="12.75" customHeight="1">
      <c r="A40" s="655"/>
      <c r="B40" s="655"/>
      <c r="C40" s="655"/>
      <c r="D40" s="655"/>
      <c r="E40" s="655"/>
      <c r="F40" s="655"/>
      <c r="G40" s="655"/>
      <c r="H40" s="655"/>
      <c r="I40" s="655"/>
      <c r="J40" s="655"/>
    </row>
    <row r="41" spans="1:10" ht="12.75" customHeight="1">
      <c r="A41" s="655"/>
      <c r="B41" s="655"/>
      <c r="C41" s="655"/>
      <c r="D41" s="655"/>
      <c r="E41" s="655"/>
      <c r="F41" s="655"/>
      <c r="G41" s="655"/>
      <c r="H41" s="655"/>
      <c r="I41" s="655"/>
      <c r="J41" s="655"/>
    </row>
    <row r="42" spans="1:10" ht="12.75" customHeight="1">
      <c r="A42" s="655"/>
      <c r="B42" s="655"/>
      <c r="C42" s="655"/>
      <c r="D42" s="655"/>
      <c r="E42" s="655"/>
      <c r="F42" s="655"/>
      <c r="G42" s="655"/>
      <c r="H42" s="655"/>
      <c r="I42" s="655"/>
      <c r="J42" s="655"/>
    </row>
    <row r="43" spans="1:10" ht="12.75" customHeight="1">
      <c r="A43" s="655"/>
      <c r="B43" s="655"/>
      <c r="C43" s="655"/>
      <c r="D43" s="655"/>
      <c r="E43" s="655"/>
      <c r="F43" s="655"/>
      <c r="G43" s="655"/>
      <c r="H43" s="655"/>
      <c r="I43" s="655"/>
      <c r="J43" s="655"/>
    </row>
    <row r="44" spans="1:10" ht="12.75" customHeight="1">
      <c r="A44" s="655"/>
      <c r="B44" s="655"/>
      <c r="C44" s="655"/>
      <c r="D44" s="655"/>
      <c r="E44" s="655"/>
      <c r="F44" s="655"/>
      <c r="G44" s="655"/>
      <c r="H44" s="655"/>
      <c r="I44" s="655"/>
      <c r="J44" s="655"/>
    </row>
    <row r="45" spans="1:10" ht="12.75" customHeight="1">
      <c r="A45" s="655"/>
      <c r="B45" s="655"/>
      <c r="C45" s="655"/>
      <c r="D45" s="655"/>
      <c r="E45" s="655"/>
      <c r="F45" s="655"/>
      <c r="G45" s="655"/>
      <c r="H45" s="655"/>
      <c r="I45" s="655"/>
      <c r="J45" s="655"/>
    </row>
    <row r="46" spans="1:10" ht="12.75" customHeight="1">
      <c r="A46" s="655"/>
      <c r="B46" s="655"/>
      <c r="C46" s="655"/>
      <c r="D46" s="655"/>
      <c r="E46" s="655"/>
      <c r="F46" s="655"/>
      <c r="G46" s="655"/>
      <c r="H46" s="655"/>
      <c r="I46" s="655"/>
      <c r="J46" s="655"/>
    </row>
    <row r="47" spans="1:10" ht="12.75" customHeight="1">
      <c r="A47" s="655"/>
      <c r="B47" s="655"/>
      <c r="C47" s="655"/>
      <c r="D47" s="655"/>
      <c r="E47" s="655"/>
      <c r="F47" s="655"/>
      <c r="G47" s="655"/>
      <c r="H47" s="655"/>
      <c r="I47" s="655"/>
      <c r="J47" s="655"/>
    </row>
    <row r="48" spans="1:10" ht="12.75" customHeight="1">
      <c r="A48" s="655"/>
      <c r="B48" s="655"/>
      <c r="C48" s="655"/>
      <c r="D48" s="655"/>
      <c r="E48" s="655"/>
      <c r="F48" s="655"/>
      <c r="G48" s="655"/>
      <c r="H48" s="655"/>
      <c r="I48" s="655"/>
      <c r="J48" s="655"/>
    </row>
    <row r="49" spans="1:10" ht="12.75" customHeight="1">
      <c r="A49" s="655"/>
      <c r="B49" s="655"/>
      <c r="C49" s="655"/>
      <c r="D49" s="655"/>
      <c r="E49" s="655"/>
      <c r="F49" s="655"/>
      <c r="G49" s="655"/>
      <c r="H49" s="655"/>
      <c r="I49" s="655"/>
      <c r="J49" s="655"/>
    </row>
    <row r="50" spans="1:10" ht="12.75" customHeight="1">
      <c r="A50" s="655"/>
      <c r="B50" s="655"/>
      <c r="C50" s="655"/>
      <c r="D50" s="655"/>
      <c r="E50" s="655"/>
      <c r="F50" s="655"/>
      <c r="G50" s="655"/>
      <c r="H50" s="655"/>
      <c r="I50" s="655"/>
      <c r="J50" s="655"/>
    </row>
    <row r="51" spans="1:10" ht="12.75" customHeight="1">
      <c r="A51" s="655"/>
      <c r="B51" s="655"/>
      <c r="C51" s="655"/>
      <c r="D51" s="655"/>
      <c r="E51" s="655"/>
      <c r="F51" s="655"/>
      <c r="G51" s="655"/>
      <c r="H51" s="655"/>
      <c r="I51" s="655"/>
      <c r="J51" s="655"/>
    </row>
    <row r="52" spans="1:10" ht="12.75" customHeight="1">
      <c r="A52" s="655"/>
      <c r="B52" s="655"/>
      <c r="C52" s="655"/>
      <c r="D52" s="655"/>
      <c r="E52" s="655"/>
      <c r="F52" s="655"/>
      <c r="G52" s="655"/>
      <c r="H52" s="655"/>
      <c r="I52" s="655"/>
      <c r="J52" s="655"/>
    </row>
    <row r="53" spans="1:10" ht="12.75" customHeight="1">
      <c r="A53" s="655"/>
      <c r="B53" s="655"/>
      <c r="C53" s="655"/>
      <c r="D53" s="655"/>
      <c r="E53" s="655"/>
      <c r="F53" s="655"/>
      <c r="G53" s="655"/>
      <c r="H53" s="655"/>
      <c r="I53" s="655"/>
      <c r="J53" s="655"/>
    </row>
    <row r="54" spans="1:10" ht="12.75" customHeight="1">
      <c r="A54" s="655"/>
      <c r="B54" s="655"/>
      <c r="C54" s="655"/>
      <c r="D54" s="655"/>
      <c r="E54" s="655"/>
      <c r="F54" s="655"/>
      <c r="G54" s="655"/>
      <c r="H54" s="655"/>
      <c r="I54" s="655"/>
      <c r="J54" s="655"/>
    </row>
    <row r="55" spans="1:10" ht="12.75" customHeight="1">
      <c r="A55" s="655"/>
      <c r="B55" s="655"/>
      <c r="C55" s="655"/>
      <c r="D55" s="655"/>
      <c r="E55" s="655"/>
      <c r="F55" s="655"/>
      <c r="G55" s="655"/>
      <c r="H55" s="655"/>
      <c r="I55" s="655"/>
      <c r="J55" s="655"/>
    </row>
    <row r="56" spans="1:10" ht="12.75" customHeight="1">
      <c r="A56" s="655"/>
      <c r="B56" s="655"/>
      <c r="C56" s="655"/>
      <c r="D56" s="655"/>
      <c r="E56" s="655"/>
      <c r="F56" s="655"/>
      <c r="G56" s="655"/>
      <c r="H56" s="655"/>
      <c r="I56" s="655"/>
      <c r="J56" s="655"/>
    </row>
    <row r="57" spans="1:10" ht="12.75" customHeight="1">
      <c r="A57" s="655"/>
      <c r="B57" s="655"/>
      <c r="C57" s="655"/>
      <c r="D57" s="655"/>
      <c r="E57" s="655"/>
      <c r="F57" s="655"/>
      <c r="G57" s="655"/>
      <c r="H57" s="655"/>
      <c r="I57" s="655"/>
      <c r="J57" s="655"/>
    </row>
    <row r="58" spans="1:10" ht="12.75" customHeight="1">
      <c r="A58" s="655"/>
      <c r="B58" s="655"/>
      <c r="C58" s="655"/>
      <c r="D58" s="655"/>
      <c r="E58" s="655"/>
      <c r="F58" s="655"/>
      <c r="G58" s="655"/>
      <c r="H58" s="655"/>
      <c r="I58" s="655"/>
      <c r="J58" s="655"/>
    </row>
    <row r="59" spans="1:10" ht="12.75" customHeight="1">
      <c r="A59" s="655"/>
      <c r="B59" s="655"/>
      <c r="C59" s="655"/>
      <c r="D59" s="655"/>
      <c r="E59" s="655"/>
      <c r="F59" s="655"/>
      <c r="G59" s="655"/>
      <c r="H59" s="655"/>
      <c r="I59" s="655"/>
      <c r="J59" s="655"/>
    </row>
    <row r="60" spans="1:10" ht="12.75" customHeight="1">
      <c r="A60" s="655"/>
      <c r="B60" s="655"/>
      <c r="C60" s="655"/>
      <c r="D60" s="655"/>
      <c r="E60" s="655"/>
      <c r="F60" s="655"/>
      <c r="G60" s="655"/>
      <c r="H60" s="655"/>
      <c r="I60" s="655"/>
      <c r="J60" s="655"/>
    </row>
    <row r="61" spans="1:10" ht="12.75" customHeight="1">
      <c r="A61" s="655"/>
      <c r="B61" s="655"/>
      <c r="C61" s="655"/>
      <c r="D61" s="655"/>
      <c r="E61" s="655"/>
      <c r="F61" s="655"/>
      <c r="G61" s="655"/>
      <c r="H61" s="655"/>
      <c r="I61" s="655"/>
      <c r="J61" s="655"/>
    </row>
    <row r="62" spans="1:10" ht="12.75" customHeight="1">
      <c r="A62" s="655"/>
      <c r="B62" s="655"/>
      <c r="C62" s="655"/>
      <c r="D62" s="655"/>
      <c r="E62" s="655"/>
      <c r="F62" s="655"/>
      <c r="G62" s="655"/>
      <c r="H62" s="655"/>
      <c r="I62" s="655"/>
      <c r="J62" s="655"/>
    </row>
    <row r="63" spans="1:10" ht="12.75" customHeight="1">
      <c r="A63" s="655"/>
      <c r="B63" s="655"/>
      <c r="C63" s="655"/>
      <c r="D63" s="655"/>
      <c r="E63" s="655"/>
      <c r="F63" s="655"/>
      <c r="G63" s="655"/>
      <c r="H63" s="655"/>
      <c r="I63" s="655"/>
      <c r="J63" s="655"/>
    </row>
    <row r="64" spans="1:10" ht="12.75" customHeight="1">
      <c r="A64" s="655"/>
      <c r="B64" s="655"/>
      <c r="C64" s="655"/>
      <c r="D64" s="655"/>
      <c r="E64" s="655"/>
      <c r="F64" s="655"/>
      <c r="G64" s="655"/>
      <c r="H64" s="655"/>
      <c r="I64" s="655"/>
      <c r="J64" s="655"/>
    </row>
    <row r="65" spans="1:10" ht="12.75" customHeight="1">
      <c r="A65" s="655"/>
      <c r="B65" s="655"/>
      <c r="C65" s="655"/>
      <c r="D65" s="655"/>
      <c r="E65" s="655"/>
      <c r="F65" s="655"/>
      <c r="G65" s="655"/>
      <c r="H65" s="655"/>
      <c r="I65" s="655"/>
      <c r="J65" s="655"/>
    </row>
    <row r="66" spans="1:10" ht="12.75" customHeight="1">
      <c r="A66" s="655"/>
      <c r="B66" s="655"/>
      <c r="C66" s="655"/>
      <c r="D66" s="655"/>
      <c r="E66" s="655"/>
      <c r="F66" s="655"/>
      <c r="G66" s="655"/>
      <c r="H66" s="655"/>
      <c r="I66" s="655"/>
      <c r="J66" s="655"/>
    </row>
    <row r="67" spans="1:10" ht="12.75" customHeight="1">
      <c r="A67" s="36" t="s">
        <v>505</v>
      </c>
    </row>
    <row r="68" spans="1:10" ht="12.75" customHeight="1"/>
    <row r="69" spans="1:10" ht="12.75" customHeight="1"/>
    <row r="70" spans="1:10" ht="12.75" customHeight="1">
      <c r="A70" s="74" t="s">
        <v>338</v>
      </c>
    </row>
    <row r="71" spans="1:10" ht="12.75" customHeight="1"/>
    <row r="72" spans="1:10" ht="12.75" customHeight="1"/>
    <row r="73" spans="1:10" ht="12.75" customHeight="1"/>
    <row r="74" spans="1:10" ht="12.75" customHeight="1"/>
    <row r="75" spans="1:10" ht="12.75" customHeight="1"/>
    <row r="76" spans="1:10" ht="12.75" customHeight="1">
      <c r="J76" s="21" t="s">
        <v>380</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51" t="s">
        <v>969</v>
      </c>
      <c r="F1" s="380" t="str">
        <f>Naslovnica!A20</f>
        <v>Svibanj 2015.</v>
      </c>
    </row>
    <row r="2" spans="1:7" ht="12.75" customHeight="1">
      <c r="A2" s="126" t="s">
        <v>970</v>
      </c>
      <c r="F2" s="118" t="str">
        <f>Naslovnica!A24</f>
        <v>May 2015</v>
      </c>
    </row>
    <row r="3" spans="1:7" ht="12.75" customHeight="1"/>
    <row r="4" spans="1:7" ht="12.75" customHeight="1">
      <c r="E4" s="738" t="s">
        <v>487</v>
      </c>
      <c r="F4" s="738"/>
    </row>
    <row r="5" spans="1:7" ht="13.5" customHeight="1">
      <c r="A5" s="746" t="s">
        <v>511</v>
      </c>
      <c r="B5" s="757" t="s">
        <v>151</v>
      </c>
      <c r="C5" s="757"/>
      <c r="D5" s="757"/>
      <c r="E5" s="757"/>
      <c r="F5" s="757"/>
    </row>
    <row r="6" spans="1:7" ht="33.75" customHeight="1">
      <c r="A6" s="746"/>
      <c r="B6" s="425" t="str">
        <f>Naslovnica!A20</f>
        <v>Svibanj 2015.</v>
      </c>
      <c r="C6" s="658" t="str">
        <f>'5 Tablica 3,4'!$A$8</f>
        <v>Travanj 2015.</v>
      </c>
      <c r="D6" s="425" t="s">
        <v>98</v>
      </c>
      <c r="E6" s="395" t="s">
        <v>152</v>
      </c>
      <c r="F6" s="426" t="s">
        <v>153</v>
      </c>
    </row>
    <row r="7" spans="1:7" ht="45" customHeight="1">
      <c r="A7" s="746"/>
      <c r="B7" s="427" t="str">
        <f>Naslovnica!A24</f>
        <v>May 2015</v>
      </c>
      <c r="C7" s="659" t="str">
        <f>'5 Tablica 3,4'!$B$8</f>
        <v>April 2015</v>
      </c>
      <c r="D7" s="427" t="s">
        <v>154</v>
      </c>
      <c r="E7" s="400" t="s">
        <v>512</v>
      </c>
      <c r="F7" s="427" t="s">
        <v>155</v>
      </c>
    </row>
    <row r="8" spans="1:7">
      <c r="A8" s="190" t="s">
        <v>136</v>
      </c>
      <c r="B8" s="191">
        <v>6054.4509100000005</v>
      </c>
      <c r="C8" s="191">
        <v>5336.3249400000004</v>
      </c>
      <c r="D8" s="192">
        <v>0.13457313377172264</v>
      </c>
      <c r="E8" s="193">
        <v>335017.86591000005</v>
      </c>
      <c r="F8" s="192">
        <v>1.8404632958956928E-2</v>
      </c>
      <c r="G8" s="88"/>
    </row>
    <row r="9" spans="1:7">
      <c r="A9" s="190" t="s">
        <v>137</v>
      </c>
      <c r="B9" s="191">
        <v>9281.8061099999995</v>
      </c>
      <c r="C9" s="191">
        <v>10012.439</v>
      </c>
      <c r="D9" s="192">
        <v>-7.2972518484257454E-2</v>
      </c>
      <c r="E9" s="193">
        <v>1088305.6541100005</v>
      </c>
      <c r="F9" s="192">
        <v>8.6020398225710865E-3</v>
      </c>
      <c r="G9" s="88"/>
    </row>
    <row r="10" spans="1:7">
      <c r="A10" s="190" t="s">
        <v>138</v>
      </c>
      <c r="B10" s="191">
        <v>1033.4403600000001</v>
      </c>
      <c r="C10" s="191">
        <v>989.33603000000005</v>
      </c>
      <c r="D10" s="192">
        <v>4.4579726869949265E-2</v>
      </c>
      <c r="E10" s="193">
        <v>198938.73398000002</v>
      </c>
      <c r="F10" s="194">
        <v>5.2218934678136186E-3</v>
      </c>
    </row>
    <row r="11" spans="1:7">
      <c r="A11" s="190" t="s">
        <v>139</v>
      </c>
      <c r="B11" s="191">
        <v>1061.83844</v>
      </c>
      <c r="C11" s="191">
        <v>1088.6261000000002</v>
      </c>
      <c r="D11" s="192">
        <v>-2.4606850781916934E-2</v>
      </c>
      <c r="E11" s="193">
        <v>176897.57277000003</v>
      </c>
      <c r="F11" s="192">
        <v>6.0388091422144624E-3</v>
      </c>
    </row>
    <row r="12" spans="1:7">
      <c r="A12" s="190" t="s">
        <v>140</v>
      </c>
      <c r="B12" s="191">
        <v>1648.1364599999999</v>
      </c>
      <c r="C12" s="191">
        <v>2062.96243</v>
      </c>
      <c r="D12" s="192">
        <v>-0.20108265859209085</v>
      </c>
      <c r="E12" s="193">
        <v>113966.95120000002</v>
      </c>
      <c r="F12" s="192">
        <v>1.4673734439017755E-2</v>
      </c>
    </row>
    <row r="13" spans="1:7">
      <c r="A13" s="195" t="s">
        <v>141</v>
      </c>
      <c r="B13" s="191">
        <v>4917.79414</v>
      </c>
      <c r="C13" s="191">
        <v>5898.36924</v>
      </c>
      <c r="D13" s="192">
        <v>-0.16624511964259459</v>
      </c>
      <c r="E13" s="196">
        <v>932370.88520000025</v>
      </c>
      <c r="F13" s="192">
        <v>5.3024721006421612E-3</v>
      </c>
    </row>
    <row r="14" spans="1:7" ht="18.75" customHeight="1">
      <c r="A14" s="428" t="s">
        <v>366</v>
      </c>
      <c r="B14" s="429">
        <v>23997.466420000001</v>
      </c>
      <c r="C14" s="430">
        <v>25388.057740000004</v>
      </c>
      <c r="D14" s="431">
        <v>-5.4773442468151634E-2</v>
      </c>
      <c r="E14" s="432">
        <v>2845497.6631700005</v>
      </c>
      <c r="F14" s="431">
        <v>8.505215221194037E-3</v>
      </c>
    </row>
    <row r="15" spans="1:7" ht="12.75" customHeight="1">
      <c r="A15" s="27" t="s">
        <v>690</v>
      </c>
      <c r="B15" s="28"/>
      <c r="C15" s="30"/>
      <c r="D15" s="30"/>
      <c r="E15" s="30"/>
      <c r="F15" s="30"/>
      <c r="G15" s="30"/>
    </row>
    <row r="16" spans="1:7" ht="22.5" customHeight="1">
      <c r="A16" s="762" t="s">
        <v>157</v>
      </c>
      <c r="B16" s="762"/>
      <c r="C16" s="762"/>
      <c r="D16" s="762"/>
      <c r="E16" s="762"/>
      <c r="F16" s="762"/>
      <c r="G16" s="47"/>
    </row>
    <row r="17" spans="1:7" ht="12.75" customHeight="1">
      <c r="A17" s="758" t="s">
        <v>158</v>
      </c>
      <c r="B17" s="759"/>
      <c r="C17" s="759"/>
      <c r="D17" s="759"/>
      <c r="E17" s="759"/>
      <c r="F17" s="759"/>
      <c r="G17" s="48"/>
    </row>
    <row r="18" spans="1:7" ht="12.75" customHeight="1">
      <c r="A18" s="760" t="s">
        <v>159</v>
      </c>
      <c r="B18" s="761"/>
      <c r="C18" s="761"/>
      <c r="D18" s="761"/>
      <c r="E18" s="761"/>
      <c r="F18" s="761"/>
      <c r="G18" s="49"/>
    </row>
    <row r="19" spans="1:7" ht="12.75" customHeight="1">
      <c r="A19" s="758" t="s">
        <v>160</v>
      </c>
      <c r="B19" s="759"/>
      <c r="C19" s="759"/>
      <c r="D19" s="759"/>
      <c r="E19" s="759"/>
      <c r="F19" s="759"/>
      <c r="G19" s="48"/>
    </row>
    <row r="20" spans="1:7" ht="12.75" customHeight="1"/>
    <row r="21" spans="1:7" ht="12.75" customHeight="1">
      <c r="A21" s="556" t="s">
        <v>369</v>
      </c>
      <c r="F21" s="380" t="str">
        <f>Naslovnica!A20</f>
        <v>Svibanj 2015.</v>
      </c>
    </row>
    <row r="22" spans="1:7" ht="12.75" customHeight="1">
      <c r="A22" s="126" t="s">
        <v>370</v>
      </c>
      <c r="F22" s="118" t="str">
        <f>Naslovnica!A24</f>
        <v>May 2015</v>
      </c>
    </row>
    <row r="23" spans="1:7" ht="12.75" customHeight="1"/>
    <row r="24" spans="1:7" ht="12.75" customHeight="1"/>
    <row r="25" spans="1:7" ht="12.75" customHeight="1">
      <c r="G25" s="88"/>
    </row>
    <row r="26" spans="1:7" ht="12.75" customHeight="1">
      <c r="G26" s="88"/>
    </row>
    <row r="27" spans="1:7" ht="12.75" customHeight="1">
      <c r="G27" s="88"/>
    </row>
    <row r="28" spans="1:7" ht="12.75" customHeight="1">
      <c r="G28" s="78"/>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690</v>
      </c>
    </row>
    <row r="42" spans="1:1" ht="12.75" customHeight="1"/>
    <row r="43" spans="1:1" ht="12.75" customHeight="1">
      <c r="A43" s="82"/>
    </row>
    <row r="44" spans="1:1" ht="12.75" customHeight="1">
      <c r="A44" s="85"/>
    </row>
    <row r="45" spans="1:1" ht="12.75" customHeight="1"/>
    <row r="46" spans="1:1" ht="12.75" customHeight="1">
      <c r="A46" s="74" t="s">
        <v>338</v>
      </c>
    </row>
    <row r="47" spans="1:1" ht="12.75" customHeight="1"/>
    <row r="48" spans="1:1" ht="12.75" customHeight="1"/>
    <row r="49" spans="6:6" ht="12.75" customHeight="1"/>
    <row r="53" spans="6:6">
      <c r="F53" s="44" t="s">
        <v>381</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552" t="s">
        <v>971</v>
      </c>
      <c r="G1" s="380" t="str">
        <f>Naslovnica!A20</f>
        <v>Svibanj 2015.</v>
      </c>
    </row>
    <row r="2" spans="1:8" ht="12.75" customHeight="1">
      <c r="A2" s="117" t="s">
        <v>972</v>
      </c>
      <c r="G2" s="118" t="str">
        <f>Naslovnica!A24</f>
        <v>May 2015</v>
      </c>
    </row>
    <row r="3" spans="1:8" ht="12.75" customHeight="1"/>
    <row r="4" spans="1:8" ht="12.75" customHeight="1">
      <c r="F4" s="141"/>
      <c r="G4" s="21" t="s">
        <v>487</v>
      </c>
    </row>
    <row r="5" spans="1:8" ht="15" customHeight="1">
      <c r="A5" s="739" t="s">
        <v>514</v>
      </c>
      <c r="B5" s="740" t="s">
        <v>513</v>
      </c>
      <c r="C5" s="740"/>
      <c r="D5" s="740"/>
      <c r="E5" s="740"/>
      <c r="F5" s="740"/>
      <c r="G5" s="740"/>
    </row>
    <row r="6" spans="1:8">
      <c r="A6" s="739"/>
      <c r="B6" s="744" t="str">
        <f>Naslovnica!A20</f>
        <v>Svibanj 2015.</v>
      </c>
      <c r="C6" s="756"/>
      <c r="D6" s="745" t="str">
        <f>'5 Tablica 3,4'!A8</f>
        <v>Travanj 2015.</v>
      </c>
      <c r="E6" s="756"/>
      <c r="F6" s="763" t="s">
        <v>161</v>
      </c>
      <c r="G6" s="763"/>
    </row>
    <row r="7" spans="1:8">
      <c r="A7" s="739"/>
      <c r="B7" s="741" t="str">
        <f>Naslovnica!A24</f>
        <v>May 2015</v>
      </c>
      <c r="C7" s="764"/>
      <c r="D7" s="765" t="str">
        <f>'5 Tablica 3,4'!B8</f>
        <v>April 2015</v>
      </c>
      <c r="E7" s="764"/>
      <c r="F7" s="766" t="s">
        <v>162</v>
      </c>
      <c r="G7" s="766"/>
    </row>
    <row r="8" spans="1:8">
      <c r="A8" s="739"/>
      <c r="B8" s="401" t="s">
        <v>120</v>
      </c>
      <c r="C8" s="401" t="s">
        <v>121</v>
      </c>
      <c r="D8" s="401" t="s">
        <v>120</v>
      </c>
      <c r="E8" s="401" t="s">
        <v>121</v>
      </c>
      <c r="F8" s="401" t="s">
        <v>1172</v>
      </c>
      <c r="G8" s="401" t="s">
        <v>1168</v>
      </c>
    </row>
    <row r="9" spans="1:8">
      <c r="A9" s="739"/>
      <c r="B9" s="402" t="s">
        <v>122</v>
      </c>
      <c r="C9" s="402" t="s">
        <v>123</v>
      </c>
      <c r="D9" s="402" t="s">
        <v>122</v>
      </c>
      <c r="E9" s="402" t="s">
        <v>123</v>
      </c>
      <c r="F9" s="402" t="s">
        <v>122</v>
      </c>
      <c r="G9" s="402" t="s">
        <v>1169</v>
      </c>
    </row>
    <row r="10" spans="1:8">
      <c r="A10" s="177" t="s">
        <v>136</v>
      </c>
      <c r="B10" s="197">
        <v>293521.42599999998</v>
      </c>
      <c r="C10" s="198">
        <v>0.10351918653345415</v>
      </c>
      <c r="D10" s="197">
        <v>290397.27987999999</v>
      </c>
      <c r="E10" s="199">
        <v>0.10259046040505139</v>
      </c>
      <c r="F10" s="200">
        <v>3124.1461200000049</v>
      </c>
      <c r="G10" s="199">
        <v>1.0758179695384841E-2</v>
      </c>
      <c r="H10" s="88"/>
    </row>
    <row r="11" spans="1:8">
      <c r="A11" s="177" t="s">
        <v>137</v>
      </c>
      <c r="B11" s="197">
        <v>1198345.60522</v>
      </c>
      <c r="C11" s="198">
        <v>0.42263273222961995</v>
      </c>
      <c r="D11" s="201">
        <v>1194358.8817999999</v>
      </c>
      <c r="E11" s="199">
        <v>0.42193862016667988</v>
      </c>
      <c r="F11" s="200">
        <v>3986.7234200000762</v>
      </c>
      <c r="G11" s="199">
        <v>3.3379610439968821E-3</v>
      </c>
      <c r="H11" s="88"/>
    </row>
    <row r="12" spans="1:8">
      <c r="A12" s="177" t="s">
        <v>156</v>
      </c>
      <c r="B12" s="197">
        <v>165982.36984</v>
      </c>
      <c r="C12" s="198">
        <v>5.8538690476148528E-2</v>
      </c>
      <c r="D12" s="201">
        <v>167036.16340000002</v>
      </c>
      <c r="E12" s="199">
        <v>5.9009908476348627E-2</v>
      </c>
      <c r="F12" s="200">
        <v>-1053.7935600000023</v>
      </c>
      <c r="G12" s="199">
        <v>-6.3087749296330065E-3</v>
      </c>
    </row>
    <row r="13" spans="1:8">
      <c r="A13" s="177" t="s">
        <v>139</v>
      </c>
      <c r="B13" s="197">
        <v>179202.32927000002</v>
      </c>
      <c r="C13" s="198">
        <v>6.3201108020409388E-2</v>
      </c>
      <c r="D13" s="201">
        <v>179379.87890000001</v>
      </c>
      <c r="E13" s="199">
        <v>6.3370649929496051E-2</v>
      </c>
      <c r="F13" s="200">
        <v>-177.54962999999523</v>
      </c>
      <c r="G13" s="199">
        <v>-9.8979679933318995E-4</v>
      </c>
    </row>
    <row r="14" spans="1:8">
      <c r="A14" s="177" t="s">
        <v>140</v>
      </c>
      <c r="B14" s="197">
        <v>100294.07773999999</v>
      </c>
      <c r="C14" s="198">
        <v>3.5371732425992682E-2</v>
      </c>
      <c r="D14" s="201">
        <v>100150.75885</v>
      </c>
      <c r="E14" s="199">
        <v>3.538088395518884E-2</v>
      </c>
      <c r="F14" s="200">
        <v>143.31889000000061</v>
      </c>
      <c r="G14" s="199">
        <v>1.4310314933774523E-3</v>
      </c>
    </row>
    <row r="15" spans="1:8">
      <c r="A15" s="177" t="s">
        <v>141</v>
      </c>
      <c r="B15" s="197">
        <v>898084.37476999999</v>
      </c>
      <c r="C15" s="198">
        <v>0.31673655031437525</v>
      </c>
      <c r="D15" s="202">
        <v>899323.07125000004</v>
      </c>
      <c r="E15" s="199">
        <v>0.31770947706723518</v>
      </c>
      <c r="F15" s="200">
        <v>-1238.6964800000192</v>
      </c>
      <c r="G15" s="199">
        <v>-1.3773653980413427E-3</v>
      </c>
    </row>
    <row r="16" spans="1:8" ht="18.75" customHeight="1">
      <c r="A16" s="433" t="s">
        <v>127</v>
      </c>
      <c r="B16" s="434">
        <v>2835430.1828400004</v>
      </c>
      <c r="C16" s="431">
        <v>1</v>
      </c>
      <c r="D16" s="434">
        <v>2830646.0340800001</v>
      </c>
      <c r="E16" s="435">
        <v>1</v>
      </c>
      <c r="F16" s="436">
        <v>4784.1487600002292</v>
      </c>
      <c r="G16" s="435">
        <v>1.6901261063378224E-3</v>
      </c>
    </row>
    <row r="17" spans="1:8" ht="12.75" customHeight="1">
      <c r="A17" s="37" t="s">
        <v>515</v>
      </c>
    </row>
    <row r="18" spans="1:8" ht="12.75" customHeight="1"/>
    <row r="19" spans="1:8" ht="12.75" customHeight="1">
      <c r="A19" s="552" t="s">
        <v>371</v>
      </c>
      <c r="G19" s="380" t="str">
        <f>Naslovnica!A20</f>
        <v>Svibanj 2015.</v>
      </c>
    </row>
    <row r="20" spans="1:8" ht="12.75" customHeight="1">
      <c r="A20" s="117" t="s">
        <v>372</v>
      </c>
      <c r="G20" s="118" t="str">
        <f>Naslovnica!A24</f>
        <v>May 2015</v>
      </c>
    </row>
    <row r="21" spans="1:8" ht="12.75" customHeight="1"/>
    <row r="22" spans="1:8" ht="12.75" customHeight="1"/>
    <row r="23" spans="1:8" ht="12.75" customHeight="1"/>
    <row r="24" spans="1:8" ht="12.75" customHeight="1">
      <c r="H24" s="88"/>
    </row>
    <row r="25" spans="1:8" ht="12.75" customHeight="1">
      <c r="H25" s="88"/>
    </row>
    <row r="26" spans="1:8" ht="12.75" customHeight="1">
      <c r="G26" s="88"/>
      <c r="H26" s="88"/>
    </row>
    <row r="27" spans="1:8" ht="12.75" customHeight="1">
      <c r="H27" s="88"/>
    </row>
    <row r="28" spans="1:8" ht="12.75" customHeight="1">
      <c r="G28" s="88"/>
      <c r="H28" s="78"/>
    </row>
    <row r="29" spans="1:8" ht="12.75" customHeight="1">
      <c r="G29" s="78"/>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89" t="s">
        <v>515</v>
      </c>
    </row>
    <row r="41" spans="1:8" ht="12.75" customHeight="1">
      <c r="A41" s="37"/>
    </row>
    <row r="42" spans="1:8" ht="12.75" customHeight="1">
      <c r="A42" s="379" t="s">
        <v>373</v>
      </c>
      <c r="G42" s="380" t="str">
        <f>Naslovnica!A20</f>
        <v>Svibanj 2015.</v>
      </c>
    </row>
    <row r="43" spans="1:8" ht="12.75" customHeight="1">
      <c r="A43" s="117" t="s">
        <v>374</v>
      </c>
      <c r="G43" s="118" t="str">
        <f>Naslovnica!A24</f>
        <v>May 2015</v>
      </c>
    </row>
    <row r="44" spans="1:8" ht="12.75" customHeight="1"/>
    <row r="45" spans="1:8" ht="12.75" customHeight="1"/>
    <row r="46" spans="1:8" ht="12.75" customHeight="1"/>
    <row r="47" spans="1:8" ht="12.75" customHeight="1">
      <c r="H47" s="88"/>
    </row>
    <row r="48" spans="1:8" ht="12.75" customHeight="1">
      <c r="G48" s="88"/>
      <c r="H48" s="88"/>
    </row>
    <row r="49" spans="1:8" ht="12.75" customHeight="1">
      <c r="G49" s="78"/>
      <c r="H49" s="88"/>
    </row>
    <row r="50" spans="1:8" ht="12.75" customHeight="1">
      <c r="G50" s="78"/>
      <c r="H50" s="78"/>
    </row>
    <row r="51" spans="1:8" ht="12.75" customHeight="1">
      <c r="G51" s="88"/>
    </row>
    <row r="52" spans="1:8" ht="12.75" customHeight="1">
      <c r="G52" s="78"/>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89" t="s">
        <v>515</v>
      </c>
    </row>
    <row r="64" spans="1:8" ht="12.75" customHeight="1">
      <c r="A64" s="89"/>
    </row>
    <row r="65" spans="1:7">
      <c r="A65" s="74" t="s">
        <v>338</v>
      </c>
    </row>
    <row r="66" spans="1:7">
      <c r="G66" s="44" t="s">
        <v>382</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52" t="s">
        <v>973</v>
      </c>
      <c r="I1" s="380" t="str">
        <f>Naslovnica!A20</f>
        <v>Svibanj 2015.</v>
      </c>
    </row>
    <row r="2" spans="1:10" ht="12.75" customHeight="1">
      <c r="A2" s="117" t="s">
        <v>1064</v>
      </c>
      <c r="I2" s="118" t="str">
        <f>Naslovnica!A24</f>
        <v>May 2015</v>
      </c>
    </row>
    <row r="3" spans="1:10" ht="12.75" customHeight="1"/>
    <row r="4" spans="1:10" ht="35.25" customHeight="1">
      <c r="A4" s="395"/>
      <c r="B4" s="727" t="s">
        <v>1114</v>
      </c>
      <c r="C4" s="727"/>
      <c r="D4" s="753" t="s">
        <v>516</v>
      </c>
      <c r="E4" s="753"/>
      <c r="F4" s="753"/>
      <c r="G4" s="753"/>
      <c r="H4" s="753"/>
      <c r="I4" s="395"/>
    </row>
    <row r="5" spans="1:10" ht="33.75">
      <c r="A5" s="395" t="s">
        <v>514</v>
      </c>
      <c r="B5" s="395" t="str">
        <f>Naslovnica!A20</f>
        <v>Svibanj 2015.</v>
      </c>
      <c r="C5" s="397" t="str">
        <f>'5 Tablica 3,4'!A8</f>
        <v>Travanj 2015.</v>
      </c>
      <c r="D5" s="395" t="str">
        <f>Naslovnica!A20</f>
        <v>Svibanj 2015.</v>
      </c>
      <c r="E5" s="397" t="str">
        <f>C5</f>
        <v>Travanj 2015.</v>
      </c>
      <c r="F5" s="395" t="s">
        <v>163</v>
      </c>
      <c r="G5" s="395" t="s">
        <v>164</v>
      </c>
      <c r="H5" s="437" t="s">
        <v>165</v>
      </c>
      <c r="I5" s="437" t="s">
        <v>166</v>
      </c>
    </row>
    <row r="6" spans="1:10" ht="34.5" customHeight="1">
      <c r="A6" s="395"/>
      <c r="B6" s="398" t="str">
        <f>Naslovnica!A24</f>
        <v>May 2015</v>
      </c>
      <c r="C6" s="399" t="str">
        <f>'5 Tablica 3,4'!B8</f>
        <v>April 2015</v>
      </c>
      <c r="D6" s="398" t="str">
        <f>Naslovnica!A24</f>
        <v>May 2015</v>
      </c>
      <c r="E6" s="399" t="str">
        <f>C6</f>
        <v>April 2015</v>
      </c>
      <c r="F6" s="398" t="s">
        <v>167</v>
      </c>
      <c r="G6" s="398" t="s">
        <v>168</v>
      </c>
      <c r="H6" s="400" t="s">
        <v>169</v>
      </c>
      <c r="I6" s="427" t="s">
        <v>170</v>
      </c>
    </row>
    <row r="7" spans="1:10" ht="22.5">
      <c r="A7" s="203" t="s">
        <v>771</v>
      </c>
      <c r="B7" s="204">
        <v>227.8826</v>
      </c>
      <c r="C7" s="204">
        <v>228.48070000000001</v>
      </c>
      <c r="D7" s="205">
        <v>-2.6177265738419608E-3</v>
      </c>
      <c r="E7" s="205">
        <v>7.3670955379157022E-4</v>
      </c>
      <c r="F7" s="205">
        <v>4.2081541904571029E-2</v>
      </c>
      <c r="G7" s="205">
        <v>9.9041364053539249E-2</v>
      </c>
      <c r="H7" s="205">
        <v>7.4259058369412045E-2</v>
      </c>
      <c r="I7" s="206">
        <v>37958</v>
      </c>
      <c r="J7" s="88"/>
    </row>
    <row r="8" spans="1:10" ht="22.5">
      <c r="A8" s="203" t="s">
        <v>772</v>
      </c>
      <c r="B8" s="207">
        <v>248.04349999999999</v>
      </c>
      <c r="C8" s="207">
        <v>248.42920000000001</v>
      </c>
      <c r="D8" s="205">
        <v>-1.552555013661916E-3</v>
      </c>
      <c r="E8" s="205">
        <v>4.0448064975564524E-3</v>
      </c>
      <c r="F8" s="205">
        <v>5.0449581333735338E-2</v>
      </c>
      <c r="G8" s="205">
        <v>0.10642227943682281</v>
      </c>
      <c r="H8" s="205">
        <v>8.090513468750582E-2</v>
      </c>
      <c r="I8" s="206">
        <v>37893</v>
      </c>
      <c r="J8" s="88"/>
    </row>
    <row r="9" spans="1:10" ht="22.5">
      <c r="A9" s="203" t="s">
        <v>773</v>
      </c>
      <c r="B9" s="207">
        <v>151.58179999999999</v>
      </c>
      <c r="C9" s="207">
        <v>152.8339</v>
      </c>
      <c r="D9" s="205">
        <v>-8.1925541388396805E-3</v>
      </c>
      <c r="E9" s="205">
        <v>2.8523771778328211E-3</v>
      </c>
      <c r="F9" s="205">
        <v>3.2053324618380286E-2</v>
      </c>
      <c r="G9" s="205">
        <v>7.574479077587104E-2</v>
      </c>
      <c r="H9" s="205">
        <v>3.6526433756075782E-2</v>
      </c>
      <c r="I9" s="206">
        <v>37923</v>
      </c>
    </row>
    <row r="10" spans="1:10" ht="22.5">
      <c r="A10" s="203" t="s">
        <v>774</v>
      </c>
      <c r="B10" s="207">
        <v>181.03870000000001</v>
      </c>
      <c r="C10" s="207">
        <v>181.3561</v>
      </c>
      <c r="D10" s="205">
        <v>-1.7501479134145459E-3</v>
      </c>
      <c r="E10" s="205">
        <v>-1.6844460126796967E-3</v>
      </c>
      <c r="F10" s="208">
        <v>4.3836368364335243E-2</v>
      </c>
      <c r="G10" s="205">
        <v>0.11228070175438609</v>
      </c>
      <c r="H10" s="205">
        <v>5.9800893387763621E-2</v>
      </c>
      <c r="I10" s="206">
        <v>38425</v>
      </c>
    </row>
    <row r="11" spans="1:10" ht="22.5">
      <c r="A11" s="203" t="s">
        <v>775</v>
      </c>
      <c r="B11" s="207">
        <v>178.5059</v>
      </c>
      <c r="C11" s="207">
        <v>179.5958</v>
      </c>
      <c r="D11" s="205">
        <v>-6.0686274400626461E-3</v>
      </c>
      <c r="E11" s="205">
        <v>-4.0023846825737452E-3</v>
      </c>
      <c r="F11" s="208">
        <v>1.7391403469275479E-2</v>
      </c>
      <c r="G11" s="205">
        <v>6.184618313118273E-2</v>
      </c>
      <c r="H11" s="205">
        <v>5.8340754140842721E-2</v>
      </c>
      <c r="I11" s="206">
        <v>38425</v>
      </c>
    </row>
    <row r="12" spans="1:10" ht="22.5">
      <c r="A12" s="203" t="s">
        <v>776</v>
      </c>
      <c r="B12" s="207">
        <v>209.7962</v>
      </c>
      <c r="C12" s="207">
        <v>210.4546</v>
      </c>
      <c r="D12" s="205">
        <v>-3.1284657118447745E-3</v>
      </c>
      <c r="E12" s="205">
        <v>1.4542067444778262E-4</v>
      </c>
      <c r="F12" s="205">
        <v>5.2144799411831366E-2</v>
      </c>
      <c r="G12" s="205">
        <v>0.11865831088066869</v>
      </c>
      <c r="H12" s="205">
        <v>5.9478388295676199E-2</v>
      </c>
      <c r="I12" s="206">
        <v>37474</v>
      </c>
    </row>
    <row r="13" spans="1:10" ht="12.75" customHeight="1">
      <c r="A13" s="37" t="s">
        <v>515</v>
      </c>
    </row>
    <row r="14" spans="1:10" ht="12.75" customHeight="1"/>
    <row r="15" spans="1:10" ht="21" customHeight="1">
      <c r="A15" s="768" t="s">
        <v>884</v>
      </c>
      <c r="B15" s="768"/>
      <c r="C15" s="768"/>
      <c r="D15" s="768"/>
      <c r="E15" s="768"/>
      <c r="F15" s="768"/>
      <c r="G15" s="768"/>
      <c r="H15" s="768"/>
      <c r="I15" s="768"/>
    </row>
    <row r="16" spans="1:10" ht="21.75" customHeight="1">
      <c r="A16" s="767" t="s">
        <v>885</v>
      </c>
      <c r="B16" s="767"/>
      <c r="C16" s="767"/>
      <c r="D16" s="767"/>
      <c r="E16" s="767"/>
      <c r="F16" s="767"/>
      <c r="G16" s="767"/>
      <c r="H16" s="767"/>
      <c r="I16" s="767"/>
    </row>
    <row r="17" spans="1:10" ht="19.5" customHeight="1">
      <c r="A17" s="768" t="s">
        <v>886</v>
      </c>
      <c r="B17" s="768"/>
      <c r="C17" s="768"/>
      <c r="D17" s="768"/>
      <c r="E17" s="768"/>
      <c r="F17" s="768"/>
      <c r="G17" s="768"/>
      <c r="H17" s="768"/>
      <c r="I17" s="768"/>
    </row>
    <row r="18" spans="1:10" ht="19.5" customHeight="1">
      <c r="A18" s="767" t="s">
        <v>887</v>
      </c>
      <c r="B18" s="767"/>
      <c r="C18" s="767"/>
      <c r="D18" s="767"/>
      <c r="E18" s="767"/>
      <c r="F18" s="767"/>
      <c r="G18" s="767"/>
      <c r="H18" s="767"/>
      <c r="I18" s="767"/>
    </row>
    <row r="19" spans="1:10" ht="12.75" customHeight="1"/>
    <row r="20" spans="1:10" ht="12.75" customHeight="1">
      <c r="A20" s="38"/>
      <c r="I20" s="14"/>
    </row>
    <row r="21" spans="1:10" ht="12.75" customHeight="1">
      <c r="A21" s="74" t="s">
        <v>338</v>
      </c>
      <c r="I21" s="19"/>
      <c r="J21" s="92"/>
    </row>
    <row r="22" spans="1:10" ht="12.75" customHeight="1"/>
    <row r="23" spans="1:10" ht="12.75" customHeight="1"/>
    <row r="24" spans="1:10" ht="12.75" customHeight="1">
      <c r="B24" s="92"/>
    </row>
    <row r="25" spans="1:10" ht="12.75" customHeight="1"/>
    <row r="26" spans="1:10" ht="12.75" customHeight="1">
      <c r="J26" s="78"/>
    </row>
    <row r="27" spans="1:10" ht="12.75" customHeight="1">
      <c r="J27" s="78"/>
    </row>
    <row r="28" spans="1:10" ht="12.75" customHeight="1">
      <c r="J28" s="88"/>
    </row>
    <row r="29" spans="1:10" ht="12.75" customHeight="1">
      <c r="J29" s="78"/>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87"/>
    </row>
    <row r="41" spans="1:2" ht="12.75" customHeight="1">
      <c r="A41" s="37"/>
      <c r="B41" s="87"/>
    </row>
    <row r="42" spans="1:2" ht="12.75" customHeight="1"/>
    <row r="43" spans="1:2" ht="12.75" customHeight="1"/>
    <row r="44" spans="1:2" ht="12.75" customHeight="1"/>
    <row r="45" spans="1:2" ht="12.75" customHeight="1"/>
    <row r="46" spans="1:2" ht="12.75" customHeight="1"/>
    <row r="49" spans="9:9">
      <c r="I49" s="44" t="s">
        <v>383</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492" t="s">
        <v>974</v>
      </c>
      <c r="O1" s="380" t="str">
        <f>Naslovnica!A20</f>
        <v>Svibanj 2015.</v>
      </c>
    </row>
    <row r="2" spans="1:16" ht="12.75" customHeight="1">
      <c r="A2" s="127" t="s">
        <v>975</v>
      </c>
      <c r="O2" s="118" t="str">
        <f>Naslovnica!A24</f>
        <v>May 2015</v>
      </c>
    </row>
    <row r="3" spans="1:16" ht="12.75" customHeight="1"/>
    <row r="4" spans="1:16" ht="12.75" customHeight="1">
      <c r="L4" s="138"/>
      <c r="M4" s="138"/>
      <c r="N4" s="138"/>
      <c r="O4" s="40" t="s">
        <v>495</v>
      </c>
    </row>
    <row r="5" spans="1:16" ht="31.5" customHeight="1">
      <c r="A5" s="769" t="s">
        <v>691</v>
      </c>
      <c r="B5" s="727" t="s">
        <v>171</v>
      </c>
      <c r="C5" s="727"/>
      <c r="D5" s="727" t="s">
        <v>172</v>
      </c>
      <c r="E5" s="770"/>
      <c r="F5" s="727" t="s">
        <v>173</v>
      </c>
      <c r="G5" s="727"/>
      <c r="H5" s="727" t="s">
        <v>174</v>
      </c>
      <c r="I5" s="727"/>
      <c r="J5" s="727" t="s">
        <v>175</v>
      </c>
      <c r="K5" s="727"/>
      <c r="L5" s="727" t="s">
        <v>176</v>
      </c>
      <c r="M5" s="727"/>
      <c r="N5" s="727" t="s">
        <v>112</v>
      </c>
      <c r="O5" s="727"/>
    </row>
    <row r="6" spans="1:16">
      <c r="A6" s="769"/>
      <c r="B6" s="438" t="s">
        <v>130</v>
      </c>
      <c r="C6" s="438" t="s">
        <v>131</v>
      </c>
      <c r="D6" s="438" t="s">
        <v>130</v>
      </c>
      <c r="E6" s="438" t="s">
        <v>131</v>
      </c>
      <c r="F6" s="438" t="s">
        <v>130</v>
      </c>
      <c r="G6" s="438" t="s">
        <v>131</v>
      </c>
      <c r="H6" s="438" t="s">
        <v>130</v>
      </c>
      <c r="I6" s="438" t="s">
        <v>131</v>
      </c>
      <c r="J6" s="438" t="s">
        <v>130</v>
      </c>
      <c r="K6" s="438" t="s">
        <v>131</v>
      </c>
      <c r="L6" s="438" t="s">
        <v>130</v>
      </c>
      <c r="M6" s="438" t="s">
        <v>131</v>
      </c>
      <c r="N6" s="438" t="s">
        <v>130</v>
      </c>
      <c r="O6" s="438" t="s">
        <v>131</v>
      </c>
    </row>
    <row r="7" spans="1:16">
      <c r="A7" s="769"/>
      <c r="B7" s="439" t="s">
        <v>122</v>
      </c>
      <c r="C7" s="439" t="s">
        <v>123</v>
      </c>
      <c r="D7" s="439" t="s">
        <v>122</v>
      </c>
      <c r="E7" s="439" t="s">
        <v>123</v>
      </c>
      <c r="F7" s="439" t="s">
        <v>122</v>
      </c>
      <c r="G7" s="439" t="s">
        <v>123</v>
      </c>
      <c r="H7" s="439" t="s">
        <v>122</v>
      </c>
      <c r="I7" s="439" t="s">
        <v>123</v>
      </c>
      <c r="J7" s="439" t="s">
        <v>122</v>
      </c>
      <c r="K7" s="439" t="s">
        <v>123</v>
      </c>
      <c r="L7" s="439" t="s">
        <v>122</v>
      </c>
      <c r="M7" s="439" t="s">
        <v>123</v>
      </c>
      <c r="N7" s="439" t="s">
        <v>122</v>
      </c>
      <c r="O7" s="439" t="s">
        <v>123</v>
      </c>
    </row>
    <row r="8" spans="1:16" ht="18">
      <c r="A8" s="209" t="s">
        <v>612</v>
      </c>
      <c r="B8" s="181">
        <v>31409.758000000002</v>
      </c>
      <c r="C8" s="182">
        <v>0.10701010290131258</v>
      </c>
      <c r="D8" s="181">
        <v>103887.49279</v>
      </c>
      <c r="E8" s="182">
        <v>8.6692430245052438E-2</v>
      </c>
      <c r="F8" s="181">
        <v>8238.8302199999998</v>
      </c>
      <c r="G8" s="182">
        <v>4.9636779062390085E-2</v>
      </c>
      <c r="H8" s="181">
        <v>2265.5342500000002</v>
      </c>
      <c r="I8" s="182">
        <v>1.264232591165214E-2</v>
      </c>
      <c r="J8" s="181">
        <v>3195.1583900000001</v>
      </c>
      <c r="K8" s="182">
        <v>3.185789691673574E-2</v>
      </c>
      <c r="L8" s="181">
        <v>34851.359400000001</v>
      </c>
      <c r="M8" s="182">
        <v>3.8806330873895289E-2</v>
      </c>
      <c r="N8" s="181">
        <v>183848.13305</v>
      </c>
      <c r="O8" s="182">
        <v>6.4839590890489116E-2</v>
      </c>
      <c r="P8" s="88"/>
    </row>
    <row r="9" spans="1:16" ht="18">
      <c r="A9" s="209" t="s">
        <v>613</v>
      </c>
      <c r="B9" s="184">
        <v>3961.4290699999997</v>
      </c>
      <c r="C9" s="185">
        <v>1.3496217717339653E-2</v>
      </c>
      <c r="D9" s="184">
        <v>17491.22294</v>
      </c>
      <c r="E9" s="185">
        <v>1.4596142267980236E-2</v>
      </c>
      <c r="F9" s="184">
        <v>1318.0636299999999</v>
      </c>
      <c r="G9" s="185">
        <v>7.9409857280056759E-3</v>
      </c>
      <c r="H9" s="184">
        <v>310.80109000000004</v>
      </c>
      <c r="I9" s="185">
        <v>1.7343585397028224E-3</v>
      </c>
      <c r="J9" s="184">
        <v>3602.5940499999997</v>
      </c>
      <c r="K9" s="185">
        <v>3.5920306873345798E-2</v>
      </c>
      <c r="L9" s="184">
        <v>7295.8979400000007</v>
      </c>
      <c r="M9" s="185">
        <v>8.1238446464102949E-3</v>
      </c>
      <c r="N9" s="184">
        <v>33980.008719999998</v>
      </c>
      <c r="O9" s="185">
        <v>1.1984075265321562E-2</v>
      </c>
      <c r="P9" s="88"/>
    </row>
    <row r="10" spans="1:16" ht="18">
      <c r="A10" s="209" t="s">
        <v>614</v>
      </c>
      <c r="B10" s="184">
        <v>258809.62471999999</v>
      </c>
      <c r="C10" s="185">
        <v>0.88174014499370823</v>
      </c>
      <c r="D10" s="184">
        <v>1080043.39487</v>
      </c>
      <c r="E10" s="185">
        <v>0.90127872140167664</v>
      </c>
      <c r="F10" s="184">
        <v>156904.98527999999</v>
      </c>
      <c r="G10" s="185">
        <v>0.94531115221001949</v>
      </c>
      <c r="H10" s="184">
        <v>184044.88099999999</v>
      </c>
      <c r="I10" s="185">
        <v>1.027022817233169</v>
      </c>
      <c r="J10" s="184">
        <v>95410.136870000002</v>
      </c>
      <c r="K10" s="185">
        <v>0.9513037959962003</v>
      </c>
      <c r="L10" s="184">
        <v>857948.3138</v>
      </c>
      <c r="M10" s="185">
        <v>0.95530925367643893</v>
      </c>
      <c r="N10" s="184">
        <v>2633161.33654</v>
      </c>
      <c r="O10" s="185">
        <v>0.92866378884290302</v>
      </c>
      <c r="P10" s="88"/>
    </row>
    <row r="11" spans="1:16" ht="18.75">
      <c r="A11" s="209" t="s">
        <v>615</v>
      </c>
      <c r="B11" s="186">
        <v>253705.02866000001</v>
      </c>
      <c r="C11" s="187">
        <v>0.86434926443836513</v>
      </c>
      <c r="D11" s="186">
        <v>864175.22867999994</v>
      </c>
      <c r="E11" s="187">
        <v>0.72114023276394379</v>
      </c>
      <c r="F11" s="186">
        <v>137717.08493000001</v>
      </c>
      <c r="G11" s="187">
        <v>0.82970911346038423</v>
      </c>
      <c r="H11" s="186">
        <v>152349.34983000002</v>
      </c>
      <c r="I11" s="187">
        <v>0.8501527323981819</v>
      </c>
      <c r="J11" s="186">
        <v>92936.321660000001</v>
      </c>
      <c r="K11" s="187">
        <v>0.92663817998233089</v>
      </c>
      <c r="L11" s="186">
        <v>782737.29090999998</v>
      </c>
      <c r="M11" s="187">
        <v>0.87156319929345116</v>
      </c>
      <c r="N11" s="186">
        <v>2283620.3046699995</v>
      </c>
      <c r="O11" s="187">
        <v>0.80538759816368377</v>
      </c>
    </row>
    <row r="12" spans="1:16" ht="19.5">
      <c r="A12" s="210" t="s">
        <v>517</v>
      </c>
      <c r="B12" s="186">
        <v>2642.0361600000001</v>
      </c>
      <c r="C12" s="187">
        <v>9.0011696795177076E-3</v>
      </c>
      <c r="D12" s="186">
        <v>181284.80869999999</v>
      </c>
      <c r="E12" s="187">
        <v>0.1512792368998746</v>
      </c>
      <c r="F12" s="186">
        <v>18333.451089999999</v>
      </c>
      <c r="G12" s="187">
        <v>0.11045420732137197</v>
      </c>
      <c r="H12" s="186">
        <v>39934.029609999998</v>
      </c>
      <c r="I12" s="187">
        <v>0.22284325089995297</v>
      </c>
      <c r="J12" s="186">
        <v>0</v>
      </c>
      <c r="K12" s="187">
        <v>0</v>
      </c>
      <c r="L12" s="186">
        <v>119581.10935</v>
      </c>
      <c r="M12" s="187">
        <v>0.13315130817260326</v>
      </c>
      <c r="N12" s="186">
        <v>361775.43490999995</v>
      </c>
      <c r="O12" s="187">
        <v>0.12759102202802147</v>
      </c>
    </row>
    <row r="13" spans="1:16" ht="19.5">
      <c r="A13" s="210" t="s">
        <v>616</v>
      </c>
      <c r="B13" s="186">
        <v>247406.44003</v>
      </c>
      <c r="C13" s="187">
        <v>0.84289056305552301</v>
      </c>
      <c r="D13" s="186">
        <v>667494.35251999996</v>
      </c>
      <c r="E13" s="187">
        <v>0.55701322691249577</v>
      </c>
      <c r="F13" s="186">
        <v>116342.72204000001</v>
      </c>
      <c r="G13" s="187">
        <v>0.70093421459248639</v>
      </c>
      <c r="H13" s="186">
        <v>101613.74902</v>
      </c>
      <c r="I13" s="187">
        <v>0.56703363995298828</v>
      </c>
      <c r="J13" s="186">
        <v>85972.712090000001</v>
      </c>
      <c r="K13" s="187">
        <v>0.85720626807969291</v>
      </c>
      <c r="L13" s="186">
        <v>550166.75996000005</v>
      </c>
      <c r="M13" s="187">
        <v>0.61260030284002898</v>
      </c>
      <c r="N13" s="186">
        <v>1768996.7356600002</v>
      </c>
      <c r="O13" s="187">
        <v>0.62389007015703901</v>
      </c>
    </row>
    <row r="14" spans="1:16" ht="19.5">
      <c r="A14" s="210" t="s">
        <v>617</v>
      </c>
      <c r="B14" s="186">
        <v>0</v>
      </c>
      <c r="C14" s="187">
        <v>0</v>
      </c>
      <c r="D14" s="186">
        <v>0</v>
      </c>
      <c r="E14" s="187">
        <v>0</v>
      </c>
      <c r="F14" s="186">
        <v>0</v>
      </c>
      <c r="G14" s="187">
        <v>0</v>
      </c>
      <c r="H14" s="186">
        <v>0</v>
      </c>
      <c r="I14" s="187">
        <v>0</v>
      </c>
      <c r="J14" s="186">
        <v>170.69665000000001</v>
      </c>
      <c r="K14" s="187">
        <v>1.7019614103487744E-3</v>
      </c>
      <c r="L14" s="186">
        <v>1154.4232500000001</v>
      </c>
      <c r="M14" s="187">
        <v>1.2854284991826615E-3</v>
      </c>
      <c r="N14" s="186">
        <v>1325.1199000000001</v>
      </c>
      <c r="O14" s="187">
        <v>4.6734351212301229E-4</v>
      </c>
    </row>
    <row r="15" spans="1:16" ht="19.5">
      <c r="A15" s="210" t="s">
        <v>618</v>
      </c>
      <c r="B15" s="186">
        <v>3656.5524700000001</v>
      </c>
      <c r="C15" s="187">
        <v>1.2457531703324446E-2</v>
      </c>
      <c r="D15" s="186">
        <v>15396.06746</v>
      </c>
      <c r="E15" s="187">
        <v>1.2847768951573441E-2</v>
      </c>
      <c r="F15" s="186">
        <v>3040.9117999999999</v>
      </c>
      <c r="G15" s="187">
        <v>1.8320691546525759E-2</v>
      </c>
      <c r="H15" s="186">
        <v>9611.41266</v>
      </c>
      <c r="I15" s="187">
        <v>5.3634418159469191E-2</v>
      </c>
      <c r="J15" s="186">
        <v>6792.9129199999998</v>
      </c>
      <c r="K15" s="187">
        <v>6.7729950492289165E-2</v>
      </c>
      <c r="L15" s="186">
        <v>49822.943060000005</v>
      </c>
      <c r="M15" s="187">
        <v>5.5476906691266835E-2</v>
      </c>
      <c r="N15" s="186">
        <v>88320.800370000012</v>
      </c>
      <c r="O15" s="187">
        <v>3.1148994923728222E-2</v>
      </c>
    </row>
    <row r="16" spans="1:16" ht="19.5" customHeight="1">
      <c r="A16" s="576" t="s">
        <v>742</v>
      </c>
      <c r="B16" s="186">
        <v>0</v>
      </c>
      <c r="C16" s="187">
        <v>0</v>
      </c>
      <c r="D16" s="186">
        <v>0</v>
      </c>
      <c r="E16" s="187">
        <v>0</v>
      </c>
      <c r="F16" s="186">
        <v>0</v>
      </c>
      <c r="G16" s="187">
        <v>0</v>
      </c>
      <c r="H16" s="186">
        <v>0</v>
      </c>
      <c r="I16" s="187">
        <v>0</v>
      </c>
      <c r="J16" s="186">
        <v>0</v>
      </c>
      <c r="K16" s="187">
        <v>0</v>
      </c>
      <c r="L16" s="186">
        <v>0</v>
      </c>
      <c r="M16" s="187">
        <v>0</v>
      </c>
      <c r="N16" s="186">
        <v>0</v>
      </c>
      <c r="O16" s="187">
        <v>0</v>
      </c>
    </row>
    <row r="17" spans="1:15" ht="18.75" customHeight="1">
      <c r="A17" s="576" t="s">
        <v>743</v>
      </c>
      <c r="B17" s="186">
        <v>0</v>
      </c>
      <c r="C17" s="187">
        <v>0</v>
      </c>
      <c r="D17" s="186">
        <v>0</v>
      </c>
      <c r="E17" s="187">
        <v>0</v>
      </c>
      <c r="F17" s="186">
        <v>0</v>
      </c>
      <c r="G17" s="187">
        <v>0</v>
      </c>
      <c r="H17" s="186">
        <v>1190.1585400000001</v>
      </c>
      <c r="I17" s="187">
        <v>6.6414233857714049E-3</v>
      </c>
      <c r="J17" s="186">
        <v>0</v>
      </c>
      <c r="K17" s="187">
        <v>0</v>
      </c>
      <c r="L17" s="186">
        <v>36010.810239999999</v>
      </c>
      <c r="M17" s="187">
        <v>4.0097357499647393E-2</v>
      </c>
      <c r="N17" s="186">
        <v>37200.968779999996</v>
      </c>
      <c r="O17" s="187">
        <v>1.3120044008111061E-2</v>
      </c>
    </row>
    <row r="18" spans="1:15" ht="19.5">
      <c r="A18" s="183" t="s">
        <v>753</v>
      </c>
      <c r="B18" s="186">
        <v>0</v>
      </c>
      <c r="C18" s="187">
        <v>0</v>
      </c>
      <c r="D18" s="186">
        <v>0</v>
      </c>
      <c r="E18" s="187">
        <v>0</v>
      </c>
      <c r="F18" s="186">
        <v>0</v>
      </c>
      <c r="G18" s="187">
        <v>0</v>
      </c>
      <c r="H18" s="186">
        <v>0</v>
      </c>
      <c r="I18" s="187">
        <v>0</v>
      </c>
      <c r="J18" s="186">
        <v>0</v>
      </c>
      <c r="K18" s="187">
        <v>0</v>
      </c>
      <c r="L18" s="186">
        <v>0</v>
      </c>
      <c r="M18" s="187">
        <v>0</v>
      </c>
      <c r="N18" s="186">
        <v>0</v>
      </c>
      <c r="O18" s="187">
        <v>0</v>
      </c>
    </row>
    <row r="19" spans="1:15" ht="18.75">
      <c r="A19" s="209" t="s">
        <v>658</v>
      </c>
      <c r="B19" s="186">
        <v>0</v>
      </c>
      <c r="C19" s="187">
        <v>0</v>
      </c>
      <c r="D19" s="186">
        <v>0</v>
      </c>
      <c r="E19" s="187">
        <v>0</v>
      </c>
      <c r="F19" s="186">
        <v>0</v>
      </c>
      <c r="G19" s="187">
        <v>0</v>
      </c>
      <c r="H19" s="186">
        <v>0</v>
      </c>
      <c r="I19" s="187">
        <v>0</v>
      </c>
      <c r="J19" s="186">
        <v>0</v>
      </c>
      <c r="K19" s="187">
        <v>0</v>
      </c>
      <c r="L19" s="186">
        <v>26001.245050000001</v>
      </c>
      <c r="M19" s="187">
        <v>2.8951895590722126E-2</v>
      </c>
      <c r="N19" s="186">
        <v>26001.245050000001</v>
      </c>
      <c r="O19" s="187">
        <v>9.1701235346613452E-3</v>
      </c>
    </row>
    <row r="20" spans="1:15" ht="19.5">
      <c r="A20" s="210" t="s">
        <v>831</v>
      </c>
      <c r="B20" s="186">
        <v>5104.5960599999999</v>
      </c>
      <c r="C20" s="187">
        <v>1.7390880555343175E-2</v>
      </c>
      <c r="D20" s="186">
        <v>215868.16618999999</v>
      </c>
      <c r="E20" s="187">
        <v>0.18013848863773277</v>
      </c>
      <c r="F20" s="186">
        <v>19187.90035</v>
      </c>
      <c r="G20" s="187">
        <v>0.11560203874963544</v>
      </c>
      <c r="H20" s="186">
        <v>31695.531170000002</v>
      </c>
      <c r="I20" s="187">
        <v>0.1768700848349872</v>
      </c>
      <c r="J20" s="186">
        <v>2473.8152099999998</v>
      </c>
      <c r="K20" s="187">
        <v>2.4665616013869334E-2</v>
      </c>
      <c r="L20" s="186">
        <v>75211.022890000007</v>
      </c>
      <c r="M20" s="187">
        <v>8.3746054382987795E-2</v>
      </c>
      <c r="N20" s="186">
        <v>349541.03187000001</v>
      </c>
      <c r="O20" s="187">
        <v>0.12327619067921897</v>
      </c>
    </row>
    <row r="21" spans="1:15" ht="19.5">
      <c r="A21" s="210" t="s">
        <v>832</v>
      </c>
      <c r="B21" s="186">
        <v>5104.5960599999999</v>
      </c>
      <c r="C21" s="187">
        <v>1.7390880555343175E-2</v>
      </c>
      <c r="D21" s="186">
        <v>215868.16618999999</v>
      </c>
      <c r="E21" s="187">
        <v>0.18013848863773277</v>
      </c>
      <c r="F21" s="186">
        <v>10342.893380000001</v>
      </c>
      <c r="G21" s="187">
        <v>6.2313204649205298E-2</v>
      </c>
      <c r="H21" s="186">
        <v>12855.04487</v>
      </c>
      <c r="I21" s="187">
        <v>7.1734809065655006E-2</v>
      </c>
      <c r="J21" s="186">
        <v>0</v>
      </c>
      <c r="K21" s="187">
        <v>0</v>
      </c>
      <c r="L21" s="186">
        <v>22196.140500000001</v>
      </c>
      <c r="M21" s="187">
        <v>2.4714983495492223E-2</v>
      </c>
      <c r="N21" s="186">
        <v>266366.84100000001</v>
      </c>
      <c r="O21" s="187">
        <v>9.394230287089643E-2</v>
      </c>
    </row>
    <row r="22" spans="1:15" ht="19.5">
      <c r="A22" s="210" t="s">
        <v>833</v>
      </c>
      <c r="B22" s="186">
        <v>0</v>
      </c>
      <c r="C22" s="187">
        <v>0</v>
      </c>
      <c r="D22" s="186">
        <v>0</v>
      </c>
      <c r="E22" s="187">
        <v>0</v>
      </c>
      <c r="F22" s="186">
        <v>0</v>
      </c>
      <c r="G22" s="187">
        <v>0</v>
      </c>
      <c r="H22" s="186">
        <v>0</v>
      </c>
      <c r="I22" s="187">
        <v>0</v>
      </c>
      <c r="J22" s="186">
        <v>0</v>
      </c>
      <c r="K22" s="187">
        <v>0</v>
      </c>
      <c r="L22" s="186">
        <v>0</v>
      </c>
      <c r="M22" s="187">
        <v>0</v>
      </c>
      <c r="N22" s="186">
        <v>0</v>
      </c>
      <c r="O22" s="187">
        <v>0</v>
      </c>
    </row>
    <row r="23" spans="1:15" ht="19.5">
      <c r="A23" s="210" t="s">
        <v>617</v>
      </c>
      <c r="B23" s="186">
        <v>0</v>
      </c>
      <c r="C23" s="187">
        <v>0</v>
      </c>
      <c r="D23" s="186">
        <v>0</v>
      </c>
      <c r="E23" s="187">
        <v>0</v>
      </c>
      <c r="F23" s="186">
        <v>0</v>
      </c>
      <c r="G23" s="187">
        <v>0</v>
      </c>
      <c r="H23" s="186">
        <v>0</v>
      </c>
      <c r="I23" s="187">
        <v>0</v>
      </c>
      <c r="J23" s="186">
        <v>0</v>
      </c>
      <c r="K23" s="187">
        <v>0</v>
      </c>
      <c r="L23" s="186">
        <v>0</v>
      </c>
      <c r="M23" s="187">
        <v>0</v>
      </c>
      <c r="N23" s="186">
        <v>0</v>
      </c>
      <c r="O23" s="187">
        <v>0</v>
      </c>
    </row>
    <row r="24" spans="1:15" ht="19.5">
      <c r="A24" s="210" t="s">
        <v>834</v>
      </c>
      <c r="B24" s="186">
        <v>0</v>
      </c>
      <c r="C24" s="187">
        <v>0</v>
      </c>
      <c r="D24" s="186">
        <v>0</v>
      </c>
      <c r="E24" s="187">
        <v>0</v>
      </c>
      <c r="F24" s="186">
        <v>0</v>
      </c>
      <c r="G24" s="187">
        <v>0</v>
      </c>
      <c r="H24" s="186">
        <v>4329.1765500000001</v>
      </c>
      <c r="I24" s="187">
        <v>2.415803728157357E-2</v>
      </c>
      <c r="J24" s="186">
        <v>2473.8152099999998</v>
      </c>
      <c r="K24" s="187">
        <v>2.4665616013869334E-2</v>
      </c>
      <c r="L24" s="186">
        <v>0</v>
      </c>
      <c r="M24" s="187">
        <v>0</v>
      </c>
      <c r="N24" s="186">
        <v>6802.9917599999999</v>
      </c>
      <c r="O24" s="187">
        <v>2.3992802930982416E-3</v>
      </c>
    </row>
    <row r="25" spans="1:15" ht="19.5">
      <c r="A25" s="576" t="s">
        <v>742</v>
      </c>
      <c r="B25" s="186">
        <v>0</v>
      </c>
      <c r="C25" s="187">
        <v>0</v>
      </c>
      <c r="D25" s="186">
        <v>0</v>
      </c>
      <c r="E25" s="187">
        <v>0</v>
      </c>
      <c r="F25" s="186">
        <v>0</v>
      </c>
      <c r="G25" s="187">
        <v>0</v>
      </c>
      <c r="H25" s="186">
        <v>0</v>
      </c>
      <c r="I25" s="187">
        <v>0</v>
      </c>
      <c r="J25" s="186">
        <v>0</v>
      </c>
      <c r="K25" s="187">
        <v>0</v>
      </c>
      <c r="L25" s="186">
        <v>0</v>
      </c>
      <c r="M25" s="187">
        <v>0</v>
      </c>
      <c r="N25" s="186">
        <v>0</v>
      </c>
      <c r="O25" s="187">
        <v>0</v>
      </c>
    </row>
    <row r="26" spans="1:15" ht="19.5">
      <c r="A26" s="576" t="s">
        <v>765</v>
      </c>
      <c r="B26" s="186">
        <v>0</v>
      </c>
      <c r="C26" s="187">
        <v>0</v>
      </c>
      <c r="D26" s="186">
        <v>0</v>
      </c>
      <c r="E26" s="187">
        <v>0</v>
      </c>
      <c r="F26" s="186">
        <v>8845.0069700000004</v>
      </c>
      <c r="G26" s="187">
        <v>5.3288834100430151E-2</v>
      </c>
      <c r="H26" s="186">
        <v>14511.30975</v>
      </c>
      <c r="I26" s="187">
        <v>8.0977238487758604E-2</v>
      </c>
      <c r="J26" s="186">
        <v>0</v>
      </c>
      <c r="K26" s="187">
        <v>0</v>
      </c>
      <c r="L26" s="186">
        <v>53014.882389999999</v>
      </c>
      <c r="M26" s="187">
        <v>5.9031070887495561E-2</v>
      </c>
      <c r="N26" s="186">
        <v>76371.199110000001</v>
      </c>
      <c r="O26" s="187">
        <v>2.6934607515224297E-2</v>
      </c>
    </row>
    <row r="27" spans="1:15" ht="19.5">
      <c r="A27" s="183" t="s">
        <v>753</v>
      </c>
      <c r="B27" s="186">
        <v>0</v>
      </c>
      <c r="C27" s="187">
        <v>0</v>
      </c>
      <c r="D27" s="186">
        <v>0</v>
      </c>
      <c r="E27" s="187">
        <v>0</v>
      </c>
      <c r="F27" s="186">
        <v>0</v>
      </c>
      <c r="G27" s="187">
        <v>0</v>
      </c>
      <c r="H27" s="186">
        <v>0</v>
      </c>
      <c r="I27" s="187">
        <v>0</v>
      </c>
      <c r="J27" s="186">
        <v>0</v>
      </c>
      <c r="K27" s="187">
        <v>0</v>
      </c>
      <c r="L27" s="186">
        <v>0</v>
      </c>
      <c r="M27" s="187">
        <v>0</v>
      </c>
      <c r="N27" s="186">
        <v>0</v>
      </c>
      <c r="O27" s="187">
        <v>0</v>
      </c>
    </row>
    <row r="28" spans="1:15" ht="19.5" customHeight="1">
      <c r="A28" s="210" t="s">
        <v>658</v>
      </c>
      <c r="B28" s="186">
        <v>0</v>
      </c>
      <c r="C28" s="187">
        <v>0</v>
      </c>
      <c r="D28" s="186">
        <v>0</v>
      </c>
      <c r="E28" s="187">
        <v>0</v>
      </c>
      <c r="F28" s="186">
        <v>0</v>
      </c>
      <c r="G28" s="187">
        <v>0</v>
      </c>
      <c r="H28" s="186">
        <v>0</v>
      </c>
      <c r="I28" s="187">
        <v>0</v>
      </c>
      <c r="J28" s="186">
        <v>0</v>
      </c>
      <c r="K28" s="187">
        <v>0</v>
      </c>
      <c r="L28" s="186">
        <v>0</v>
      </c>
      <c r="M28" s="187">
        <v>0</v>
      </c>
      <c r="N28" s="186">
        <v>0</v>
      </c>
      <c r="O28" s="187">
        <v>0</v>
      </c>
    </row>
    <row r="29" spans="1:15" ht="19.5">
      <c r="A29" s="210" t="s">
        <v>1152</v>
      </c>
      <c r="B29" s="186">
        <v>0</v>
      </c>
      <c r="C29" s="187">
        <v>0</v>
      </c>
      <c r="D29" s="186">
        <v>0</v>
      </c>
      <c r="E29" s="187">
        <v>0</v>
      </c>
      <c r="F29" s="186">
        <v>0</v>
      </c>
      <c r="G29" s="187">
        <v>0</v>
      </c>
      <c r="H29" s="186">
        <v>0</v>
      </c>
      <c r="I29" s="187">
        <v>0</v>
      </c>
      <c r="J29" s="186">
        <v>0</v>
      </c>
      <c r="K29" s="187">
        <v>0</v>
      </c>
      <c r="L29" s="186">
        <v>0</v>
      </c>
      <c r="M29" s="187">
        <v>0</v>
      </c>
      <c r="N29" s="186">
        <v>0</v>
      </c>
      <c r="O29" s="187">
        <v>0</v>
      </c>
    </row>
    <row r="30" spans="1:15" ht="18">
      <c r="A30" s="209" t="s">
        <v>835</v>
      </c>
      <c r="B30" s="184">
        <v>294180.81179000001</v>
      </c>
      <c r="C30" s="185">
        <v>1.0022464656123606</v>
      </c>
      <c r="D30" s="184">
        <v>1201422.1106</v>
      </c>
      <c r="E30" s="185">
        <v>1.0025672939147094</v>
      </c>
      <c r="F30" s="184">
        <v>166461.87912999999</v>
      </c>
      <c r="G30" s="185">
        <v>1.0028889170004152</v>
      </c>
      <c r="H30" s="184">
        <v>186621.21634000001</v>
      </c>
      <c r="I30" s="185">
        <v>1.0413995016845239</v>
      </c>
      <c r="J30" s="184">
        <v>102207.88931</v>
      </c>
      <c r="K30" s="185">
        <v>1.0190819997862817</v>
      </c>
      <c r="L30" s="184">
        <v>900095.57114000001</v>
      </c>
      <c r="M30" s="185">
        <v>1.0022394291967445</v>
      </c>
      <c r="N30" s="184">
        <v>2850989.4783100002</v>
      </c>
      <c r="O30" s="185">
        <v>1.0054874549987136</v>
      </c>
    </row>
    <row r="31" spans="1:15" ht="19.5">
      <c r="A31" s="210" t="s">
        <v>1153</v>
      </c>
      <c r="B31" s="186">
        <v>659.38579000000004</v>
      </c>
      <c r="C31" s="187">
        <v>2.2464656123604419E-3</v>
      </c>
      <c r="D31" s="186">
        <v>3076.5053800000001</v>
      </c>
      <c r="E31" s="187">
        <v>2.5672939147093508E-3</v>
      </c>
      <c r="F31" s="186">
        <v>479.50928999999996</v>
      </c>
      <c r="G31" s="187">
        <v>2.8889170004153253E-3</v>
      </c>
      <c r="H31" s="186">
        <v>7418.8871300000001</v>
      </c>
      <c r="I31" s="187">
        <v>4.1399501684523894E-2</v>
      </c>
      <c r="J31" s="186">
        <v>1913.8115700000001</v>
      </c>
      <c r="K31" s="187">
        <v>1.9081999786281698E-2</v>
      </c>
      <c r="L31" s="186">
        <v>2011.1963700000001</v>
      </c>
      <c r="M31" s="187">
        <v>2.2394291967445363E-3</v>
      </c>
      <c r="N31" s="186">
        <v>15559.295529999999</v>
      </c>
      <c r="O31" s="187">
        <v>5.4874549987137654E-3</v>
      </c>
    </row>
    <row r="32" spans="1:15" ht="22.5" customHeight="1">
      <c r="A32" s="494" t="s">
        <v>837</v>
      </c>
      <c r="B32" s="414">
        <v>293521.42599999998</v>
      </c>
      <c r="C32" s="685">
        <v>1</v>
      </c>
      <c r="D32" s="414">
        <v>1198345.60522</v>
      </c>
      <c r="E32" s="685">
        <v>1</v>
      </c>
      <c r="F32" s="414">
        <v>165982.36984</v>
      </c>
      <c r="G32" s="685">
        <v>1</v>
      </c>
      <c r="H32" s="414">
        <v>179202.32921</v>
      </c>
      <c r="I32" s="685">
        <v>1</v>
      </c>
      <c r="J32" s="414">
        <v>100294.07773999999</v>
      </c>
      <c r="K32" s="685">
        <v>1</v>
      </c>
      <c r="L32" s="414">
        <v>898084.37476999999</v>
      </c>
      <c r="M32" s="685">
        <v>1</v>
      </c>
      <c r="N32" s="414">
        <v>2835430.1827800004</v>
      </c>
      <c r="O32" s="685">
        <v>1</v>
      </c>
    </row>
    <row r="33" spans="1:15" ht="19.5">
      <c r="A33" s="183" t="s">
        <v>791</v>
      </c>
      <c r="B33" s="186">
        <v>1135.8182300000001</v>
      </c>
      <c r="C33" s="187">
        <v>3.8696263011477744E-3</v>
      </c>
      <c r="D33" s="186">
        <v>4103.6014500000001</v>
      </c>
      <c r="E33" s="187">
        <v>3.4243889510043595E-3</v>
      </c>
      <c r="F33" s="186">
        <v>0</v>
      </c>
      <c r="G33" s="187">
        <v>0</v>
      </c>
      <c r="H33" s="186">
        <v>106.38328</v>
      </c>
      <c r="I33" s="187">
        <v>5.9364898028380932E-4</v>
      </c>
      <c r="J33" s="186">
        <v>20.212589999999999</v>
      </c>
      <c r="K33" s="187">
        <v>2.015332356153535E-4</v>
      </c>
      <c r="L33" s="186">
        <v>1002.823</v>
      </c>
      <c r="M33" s="187">
        <v>1.1166244822562732E-3</v>
      </c>
      <c r="N33" s="186">
        <v>6368.8385500000004</v>
      </c>
      <c r="O33" s="187">
        <v>2.2461630650188204E-3</v>
      </c>
    </row>
    <row r="34" spans="1:15" ht="19.5">
      <c r="A34" s="183" t="s">
        <v>792</v>
      </c>
      <c r="B34" s="186">
        <v>0</v>
      </c>
      <c r="C34" s="187">
        <v>0</v>
      </c>
      <c r="D34" s="186">
        <v>0</v>
      </c>
      <c r="E34" s="187">
        <v>0</v>
      </c>
      <c r="F34" s="186">
        <v>0</v>
      </c>
      <c r="G34" s="187">
        <v>0</v>
      </c>
      <c r="H34" s="186">
        <v>6963.7496600000004</v>
      </c>
      <c r="I34" s="187">
        <v>3.8859705064656067E-2</v>
      </c>
      <c r="J34" s="186">
        <v>0</v>
      </c>
      <c r="K34" s="187">
        <v>0</v>
      </c>
      <c r="L34" s="186">
        <v>0</v>
      </c>
      <c r="M34" s="187">
        <v>0</v>
      </c>
      <c r="N34" s="186">
        <v>6963.7496600000004</v>
      </c>
      <c r="O34" s="187">
        <v>2.4559764166622454E-3</v>
      </c>
    </row>
    <row r="35" spans="1:15" ht="12.75" customHeight="1">
      <c r="A35" s="37" t="s">
        <v>515</v>
      </c>
    </row>
    <row r="36" spans="1:15" ht="12.75" customHeight="1"/>
    <row r="37" spans="1:15" ht="12.75" customHeight="1">
      <c r="A37" s="74" t="s">
        <v>338</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384</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56" t="s">
        <v>976</v>
      </c>
      <c r="D1" s="380" t="str">
        <f>Naslovnica!A20</f>
        <v>Svibanj 2015.</v>
      </c>
    </row>
    <row r="2" spans="1:5" ht="12.75" customHeight="1">
      <c r="A2" s="119" t="s">
        <v>977</v>
      </c>
      <c r="D2" s="118" t="str">
        <f>Naslovnica!A24</f>
        <v>May 2015</v>
      </c>
    </row>
    <row r="3" spans="1:5" ht="12.75" customHeight="1"/>
    <row r="4" spans="1:5" ht="19.5" customHeight="1">
      <c r="A4" s="746" t="s">
        <v>518</v>
      </c>
      <c r="B4" s="772" t="s">
        <v>520</v>
      </c>
      <c r="C4" s="772"/>
      <c r="D4" s="772"/>
    </row>
    <row r="5" spans="1:5" ht="15" customHeight="1">
      <c r="A5" s="771"/>
      <c r="B5" s="395" t="str">
        <f>Naslovnica!A20</f>
        <v>Svibanj 2015.</v>
      </c>
      <c r="C5" s="397" t="str">
        <f>'5 Tablica 3,4'!A8</f>
        <v>Travanj 2015.</v>
      </c>
      <c r="D5" s="739" t="s">
        <v>519</v>
      </c>
    </row>
    <row r="6" spans="1:5" ht="15" customHeight="1">
      <c r="A6" s="771"/>
      <c r="B6" s="398" t="str">
        <f>Naslovnica!A24</f>
        <v>May 2015</v>
      </c>
      <c r="C6" s="399" t="str">
        <f>'5 Tablica 3,4'!B8</f>
        <v>April 2015</v>
      </c>
      <c r="D6" s="773"/>
    </row>
    <row r="7" spans="1:5" ht="45" customHeight="1">
      <c r="A7" s="417" t="s">
        <v>521</v>
      </c>
      <c r="B7" s="211">
        <v>23926</v>
      </c>
      <c r="C7" s="211">
        <v>23938</v>
      </c>
      <c r="D7" s="212">
        <v>-5.0129501211462941E-4</v>
      </c>
      <c r="E7" s="88"/>
    </row>
    <row r="8" spans="1:5" ht="2.25" customHeight="1">
      <c r="B8" s="211"/>
      <c r="C8" s="211"/>
      <c r="D8" s="212"/>
    </row>
    <row r="9" spans="1:5" ht="45" customHeight="1">
      <c r="A9" s="417" t="s">
        <v>522</v>
      </c>
      <c r="B9" s="211">
        <v>624787.5708799999</v>
      </c>
      <c r="C9" s="211">
        <v>619809.65914</v>
      </c>
      <c r="D9" s="212">
        <v>8.0313555405168418E-3</v>
      </c>
      <c r="E9" s="88"/>
    </row>
    <row r="10" spans="1:5" ht="2.25" customHeight="1">
      <c r="B10" s="211"/>
      <c r="C10" s="211"/>
      <c r="D10" s="212"/>
    </row>
    <row r="11" spans="1:5" ht="45" customHeight="1">
      <c r="A11" s="417" t="s">
        <v>523</v>
      </c>
      <c r="B11" s="211">
        <v>631829.42132999992</v>
      </c>
      <c r="C11" s="211">
        <v>631038.35402999993</v>
      </c>
      <c r="D11" s="212">
        <v>1.2535962274685881E-3</v>
      </c>
    </row>
    <row r="12" spans="1:5" ht="12.75" customHeight="1">
      <c r="A12" s="46" t="s">
        <v>524</v>
      </c>
    </row>
    <row r="13" spans="1:5" ht="12.75" customHeight="1">
      <c r="A13" s="50" t="s">
        <v>525</v>
      </c>
    </row>
    <row r="14" spans="1:5" ht="12.75" customHeight="1"/>
    <row r="15" spans="1:5" ht="12.75" customHeight="1"/>
    <row r="16" spans="1:5" ht="12.75" customHeight="1">
      <c r="A16" s="76" t="s">
        <v>338</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2"/>
    </row>
    <row r="43" spans="1:1" ht="12.75" customHeight="1">
      <c r="A43" s="85"/>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526</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79" t="s">
        <v>978</v>
      </c>
      <c r="G1" s="554" t="s">
        <v>149</v>
      </c>
      <c r="J1" s="380" t="s">
        <v>1184</v>
      </c>
    </row>
    <row r="2" spans="1:11">
      <c r="A2" s="117" t="s">
        <v>979</v>
      </c>
      <c r="G2" s="124" t="s">
        <v>150</v>
      </c>
      <c r="J2" s="118" t="s">
        <v>1185</v>
      </c>
    </row>
    <row r="3" spans="1:11" ht="12.75" customHeight="1"/>
    <row r="4" spans="1:11" ht="12.75" customHeight="1"/>
    <row r="5" spans="1:11">
      <c r="A5" s="381"/>
      <c r="B5" s="382"/>
      <c r="C5" s="382" t="s">
        <v>1177</v>
      </c>
      <c r="D5" s="382"/>
      <c r="E5" s="383"/>
      <c r="F5" s="382" t="s">
        <v>1143</v>
      </c>
      <c r="G5" s="383"/>
      <c r="H5" s="755" t="s">
        <v>510</v>
      </c>
      <c r="I5" s="756"/>
      <c r="J5" s="756"/>
    </row>
    <row r="6" spans="1:11" ht="24">
      <c r="A6" s="381"/>
      <c r="B6" s="383"/>
      <c r="C6" s="423" t="s">
        <v>1178</v>
      </c>
      <c r="D6" s="383"/>
      <c r="E6" s="383"/>
      <c r="F6" s="423" t="s">
        <v>1144</v>
      </c>
      <c r="G6" s="383"/>
      <c r="H6" s="757" t="s">
        <v>1167</v>
      </c>
      <c r="I6" s="757"/>
      <c r="J6" s="384" t="s">
        <v>1166</v>
      </c>
    </row>
    <row r="7" spans="1:11" ht="30" customHeight="1">
      <c r="A7" s="385" t="s">
        <v>506</v>
      </c>
      <c r="B7" s="385" t="s">
        <v>507</v>
      </c>
      <c r="C7" s="385" t="s">
        <v>508</v>
      </c>
      <c r="D7" s="385" t="s">
        <v>509</v>
      </c>
      <c r="E7" s="385" t="s">
        <v>507</v>
      </c>
      <c r="F7" s="385" t="s">
        <v>508</v>
      </c>
      <c r="G7" s="385" t="s">
        <v>509</v>
      </c>
      <c r="H7" s="385" t="s">
        <v>507</v>
      </c>
      <c r="I7" s="385" t="s">
        <v>508</v>
      </c>
      <c r="J7" s="385" t="s">
        <v>509</v>
      </c>
    </row>
    <row r="8" spans="1:11" ht="12.75" customHeight="1">
      <c r="A8" s="152" t="s">
        <v>30</v>
      </c>
      <c r="B8" s="153">
        <v>3</v>
      </c>
      <c r="C8" s="153">
        <v>2</v>
      </c>
      <c r="D8" s="153">
        <v>5</v>
      </c>
      <c r="E8" s="154">
        <v>3</v>
      </c>
      <c r="F8" s="154">
        <v>2</v>
      </c>
      <c r="G8" s="153">
        <v>5</v>
      </c>
      <c r="H8" s="153">
        <v>0</v>
      </c>
      <c r="I8" s="153">
        <v>0</v>
      </c>
      <c r="J8" s="155">
        <v>0</v>
      </c>
      <c r="K8" s="88"/>
    </row>
    <row r="9" spans="1:11" ht="12.75" customHeight="1">
      <c r="A9" s="152" t="s">
        <v>31</v>
      </c>
      <c r="B9" s="153">
        <v>168</v>
      </c>
      <c r="C9" s="153">
        <v>98</v>
      </c>
      <c r="D9" s="153">
        <v>266</v>
      </c>
      <c r="E9" s="154">
        <v>136</v>
      </c>
      <c r="F9" s="154">
        <v>104</v>
      </c>
      <c r="G9" s="153">
        <v>240</v>
      </c>
      <c r="H9" s="153">
        <v>32</v>
      </c>
      <c r="I9" s="153">
        <v>-6</v>
      </c>
      <c r="J9" s="155">
        <v>0.10833333333333339</v>
      </c>
      <c r="K9" s="88"/>
    </row>
    <row r="10" spans="1:11" ht="12.75" customHeight="1">
      <c r="A10" s="152" t="s">
        <v>32</v>
      </c>
      <c r="B10" s="153">
        <v>719</v>
      </c>
      <c r="C10" s="153">
        <v>547</v>
      </c>
      <c r="D10" s="153">
        <v>1266</v>
      </c>
      <c r="E10" s="154">
        <v>728</v>
      </c>
      <c r="F10" s="154">
        <v>567</v>
      </c>
      <c r="G10" s="153">
        <v>1295</v>
      </c>
      <c r="H10" s="153">
        <v>-9</v>
      </c>
      <c r="I10" s="153">
        <v>-20</v>
      </c>
      <c r="J10" s="155">
        <v>-2.2393822393822371E-2</v>
      </c>
    </row>
    <row r="11" spans="1:11" ht="12.75" customHeight="1">
      <c r="A11" s="152" t="s">
        <v>33</v>
      </c>
      <c r="B11" s="153">
        <v>1458</v>
      </c>
      <c r="C11" s="153">
        <v>1313</v>
      </c>
      <c r="D11" s="153">
        <v>2771</v>
      </c>
      <c r="E11" s="154">
        <v>1459</v>
      </c>
      <c r="F11" s="154">
        <v>1287</v>
      </c>
      <c r="G11" s="153">
        <v>2746</v>
      </c>
      <c r="H11" s="153">
        <v>-1</v>
      </c>
      <c r="I11" s="153">
        <v>26</v>
      </c>
      <c r="J11" s="155">
        <v>9.1041514930807477E-3</v>
      </c>
    </row>
    <row r="12" spans="1:11" ht="12.75" customHeight="1">
      <c r="A12" s="152" t="s">
        <v>34</v>
      </c>
      <c r="B12" s="153">
        <v>2079</v>
      </c>
      <c r="C12" s="153">
        <v>1611</v>
      </c>
      <c r="D12" s="153">
        <v>3690</v>
      </c>
      <c r="E12" s="154">
        <v>2128</v>
      </c>
      <c r="F12" s="154">
        <v>1624</v>
      </c>
      <c r="G12" s="153">
        <v>3752</v>
      </c>
      <c r="H12" s="153">
        <v>-49</v>
      </c>
      <c r="I12" s="153">
        <v>-13</v>
      </c>
      <c r="J12" s="155">
        <v>-1.6524520255863484E-2</v>
      </c>
    </row>
    <row r="13" spans="1:11" ht="12.75" customHeight="1">
      <c r="A13" s="152" t="s">
        <v>35</v>
      </c>
      <c r="B13" s="153">
        <v>2379</v>
      </c>
      <c r="C13" s="153">
        <v>1784</v>
      </c>
      <c r="D13" s="153">
        <v>4163</v>
      </c>
      <c r="E13" s="154">
        <v>2333</v>
      </c>
      <c r="F13" s="154">
        <v>1729</v>
      </c>
      <c r="G13" s="153">
        <v>4062</v>
      </c>
      <c r="H13" s="153">
        <v>46</v>
      </c>
      <c r="I13" s="153">
        <v>55</v>
      </c>
      <c r="J13" s="155">
        <v>2.4864598719842368E-2</v>
      </c>
    </row>
    <row r="14" spans="1:11" ht="12.75" customHeight="1">
      <c r="A14" s="152" t="s">
        <v>36</v>
      </c>
      <c r="B14" s="153">
        <v>2123</v>
      </c>
      <c r="C14" s="153">
        <v>1588</v>
      </c>
      <c r="D14" s="153">
        <v>3711</v>
      </c>
      <c r="E14" s="154">
        <v>2202</v>
      </c>
      <c r="F14" s="154">
        <v>1656</v>
      </c>
      <c r="G14" s="153">
        <v>3858</v>
      </c>
      <c r="H14" s="153">
        <v>-79</v>
      </c>
      <c r="I14" s="153">
        <v>-68</v>
      </c>
      <c r="J14" s="155">
        <v>-3.8102643856920637E-2</v>
      </c>
    </row>
    <row r="15" spans="1:11" ht="12.75" customHeight="1">
      <c r="A15" s="152" t="s">
        <v>144</v>
      </c>
      <c r="B15" s="153">
        <v>3787</v>
      </c>
      <c r="C15" s="153">
        <v>2634</v>
      </c>
      <c r="D15" s="153">
        <v>6421</v>
      </c>
      <c r="E15" s="154">
        <v>3803</v>
      </c>
      <c r="F15" s="154">
        <v>2609</v>
      </c>
      <c r="G15" s="153">
        <v>6412</v>
      </c>
      <c r="H15" s="153">
        <v>-16</v>
      </c>
      <c r="I15" s="153">
        <v>25</v>
      </c>
      <c r="J15" s="155">
        <v>1.4036182158452259E-3</v>
      </c>
    </row>
    <row r="16" spans="1:11" ht="12.75" customHeight="1">
      <c r="A16" s="152" t="s">
        <v>145</v>
      </c>
      <c r="B16" s="153">
        <v>1147</v>
      </c>
      <c r="C16" s="153">
        <v>478</v>
      </c>
      <c r="D16" s="153">
        <v>1625</v>
      </c>
      <c r="E16" s="154">
        <v>1082</v>
      </c>
      <c r="F16" s="154">
        <v>407</v>
      </c>
      <c r="G16" s="153">
        <v>1489</v>
      </c>
      <c r="H16" s="153">
        <v>65</v>
      </c>
      <c r="I16" s="153">
        <v>71</v>
      </c>
      <c r="J16" s="155">
        <v>9.133646742780388E-2</v>
      </c>
    </row>
    <row r="17" spans="1:11" ht="12.75" customHeight="1">
      <c r="A17" s="152" t="s">
        <v>146</v>
      </c>
      <c r="B17" s="153">
        <v>63</v>
      </c>
      <c r="C17" s="153">
        <v>9</v>
      </c>
      <c r="D17" s="153">
        <v>72</v>
      </c>
      <c r="E17" s="153">
        <v>57</v>
      </c>
      <c r="F17" s="153">
        <v>8</v>
      </c>
      <c r="G17" s="153">
        <v>65</v>
      </c>
      <c r="H17" s="153">
        <v>6</v>
      </c>
      <c r="I17" s="153">
        <v>1</v>
      </c>
      <c r="J17" s="155">
        <v>0.10769230769230775</v>
      </c>
    </row>
    <row r="18" spans="1:11" ht="12.75" customHeight="1">
      <c r="A18" s="152" t="s">
        <v>147</v>
      </c>
      <c r="B18" s="153">
        <v>0</v>
      </c>
      <c r="C18" s="153">
        <v>0</v>
      </c>
      <c r="D18" s="153">
        <v>0</v>
      </c>
      <c r="E18" s="153">
        <v>0</v>
      </c>
      <c r="F18" s="153">
        <v>0</v>
      </c>
      <c r="G18" s="153">
        <v>0</v>
      </c>
      <c r="H18" s="153">
        <v>0</v>
      </c>
      <c r="I18" s="153">
        <v>0</v>
      </c>
      <c r="J18" s="155">
        <v>0</v>
      </c>
    </row>
    <row r="19" spans="1:11" ht="26.25" customHeight="1">
      <c r="A19" s="440" t="s">
        <v>148</v>
      </c>
      <c r="B19" s="386">
        <v>13926</v>
      </c>
      <c r="C19" s="386">
        <v>10064</v>
      </c>
      <c r="D19" s="386">
        <v>23990</v>
      </c>
      <c r="E19" s="386">
        <v>13931</v>
      </c>
      <c r="F19" s="386">
        <v>9993</v>
      </c>
      <c r="G19" s="386">
        <v>23924</v>
      </c>
      <c r="H19" s="386">
        <v>-5</v>
      </c>
      <c r="I19" s="386">
        <v>71</v>
      </c>
      <c r="J19" s="387">
        <v>2.7587359973249015E-3</v>
      </c>
    </row>
    <row r="20" spans="1:11" ht="12.75" customHeight="1">
      <c r="A20" s="36" t="s">
        <v>527</v>
      </c>
    </row>
    <row r="21" spans="1:11" ht="12.75" customHeight="1"/>
    <row r="22" spans="1:11" ht="12.75" customHeight="1"/>
    <row r="23" spans="1:11" ht="14.25" customHeight="1">
      <c r="A23" s="555" t="s">
        <v>1186</v>
      </c>
    </row>
    <row r="24" spans="1:11" ht="13.5" customHeight="1">
      <c r="A24" s="125" t="s">
        <v>1187</v>
      </c>
    </row>
    <row r="25" spans="1:11" ht="12.75" customHeight="1"/>
    <row r="26" spans="1:11" ht="12.75" customHeight="1">
      <c r="A26" s="684"/>
      <c r="B26" s="684"/>
      <c r="C26" s="684"/>
      <c r="D26" s="684"/>
      <c r="E26" s="684"/>
      <c r="F26" s="684"/>
      <c r="G26" s="684"/>
      <c r="H26" s="684"/>
      <c r="I26" s="684"/>
      <c r="J26" s="684"/>
    </row>
    <row r="27" spans="1:11" ht="12.75" customHeight="1">
      <c r="A27" s="684"/>
      <c r="B27" s="684"/>
      <c r="C27" s="684"/>
      <c r="D27" s="684"/>
      <c r="E27" s="684"/>
      <c r="F27" s="684"/>
      <c r="G27" s="684"/>
      <c r="H27" s="684"/>
      <c r="I27" s="684"/>
      <c r="J27" s="684"/>
      <c r="K27" s="88"/>
    </row>
    <row r="28" spans="1:11" ht="12.75" customHeight="1">
      <c r="A28" s="684"/>
      <c r="B28" s="684"/>
      <c r="C28" s="684"/>
      <c r="D28" s="684"/>
      <c r="E28" s="684"/>
      <c r="F28" s="684"/>
      <c r="G28" s="684"/>
      <c r="H28" s="684"/>
      <c r="I28" s="684"/>
      <c r="J28" s="684"/>
      <c r="K28" s="88"/>
    </row>
    <row r="29" spans="1:11" ht="12.75" customHeight="1">
      <c r="A29" s="684"/>
      <c r="B29" s="684"/>
      <c r="C29" s="684"/>
      <c r="D29" s="684"/>
      <c r="E29" s="684"/>
      <c r="F29" s="684"/>
      <c r="G29" s="684"/>
      <c r="H29" s="684"/>
      <c r="I29" s="684"/>
      <c r="J29" s="684"/>
      <c r="K29" s="88"/>
    </row>
    <row r="30" spans="1:11" ht="12.75" customHeight="1">
      <c r="A30" s="684"/>
      <c r="B30" s="684"/>
      <c r="C30" s="684"/>
      <c r="D30" s="684"/>
      <c r="E30" s="684"/>
      <c r="F30" s="684"/>
      <c r="G30" s="684"/>
      <c r="H30" s="684"/>
      <c r="I30" s="684"/>
      <c r="J30" s="684"/>
      <c r="K30" s="78"/>
    </row>
    <row r="31" spans="1:11" ht="12.75" customHeight="1">
      <c r="A31" s="684"/>
      <c r="B31" s="684"/>
      <c r="C31" s="684"/>
      <c r="D31" s="684"/>
      <c r="E31" s="684"/>
      <c r="F31" s="684"/>
      <c r="G31" s="684"/>
      <c r="H31" s="684"/>
      <c r="I31" s="684"/>
      <c r="J31" s="684"/>
    </row>
    <row r="32" spans="1:11" ht="12.75" customHeight="1">
      <c r="A32" s="684"/>
      <c r="B32" s="684"/>
      <c r="C32" s="684"/>
      <c r="D32" s="684"/>
      <c r="E32" s="684"/>
      <c r="F32" s="684"/>
      <c r="G32" s="684"/>
      <c r="H32" s="684"/>
      <c r="I32" s="684"/>
      <c r="J32" s="684"/>
    </row>
    <row r="33" spans="1:10" ht="12.75" customHeight="1">
      <c r="A33" s="684"/>
      <c r="B33" s="684"/>
      <c r="C33" s="684"/>
      <c r="D33" s="684"/>
      <c r="E33" s="684"/>
      <c r="F33" s="684"/>
      <c r="G33" s="684"/>
      <c r="H33" s="684"/>
      <c r="I33" s="684"/>
      <c r="J33" s="684"/>
    </row>
    <row r="34" spans="1:10" ht="12.75" customHeight="1">
      <c r="A34" s="684"/>
      <c r="B34" s="684"/>
      <c r="C34" s="684"/>
      <c r="D34" s="684"/>
      <c r="E34" s="684"/>
      <c r="F34" s="684"/>
      <c r="G34" s="684"/>
      <c r="H34" s="684"/>
      <c r="I34" s="684"/>
      <c r="J34" s="684"/>
    </row>
    <row r="35" spans="1:10" ht="12.75" customHeight="1">
      <c r="A35" s="684"/>
      <c r="B35" s="684"/>
      <c r="C35" s="684"/>
      <c r="D35" s="684"/>
      <c r="E35" s="684"/>
      <c r="F35" s="684"/>
      <c r="G35" s="684"/>
      <c r="H35" s="684"/>
      <c r="I35" s="684"/>
      <c r="J35" s="684"/>
    </row>
    <row r="36" spans="1:10" ht="12.75" customHeight="1">
      <c r="A36" s="684"/>
      <c r="B36" s="684"/>
      <c r="C36" s="684"/>
      <c r="D36" s="684"/>
      <c r="E36" s="684"/>
      <c r="F36" s="684"/>
      <c r="G36" s="684"/>
      <c r="H36" s="684"/>
      <c r="I36" s="684"/>
      <c r="J36" s="684"/>
    </row>
    <row r="37" spans="1:10" ht="12.75" customHeight="1">
      <c r="A37" s="684"/>
      <c r="B37" s="684"/>
      <c r="C37" s="684"/>
      <c r="D37" s="684"/>
      <c r="E37" s="684"/>
      <c r="F37" s="684"/>
      <c r="G37" s="684"/>
      <c r="H37" s="684"/>
      <c r="I37" s="684"/>
      <c r="J37" s="684"/>
    </row>
    <row r="38" spans="1:10" ht="12.75" customHeight="1">
      <c r="A38" s="684"/>
      <c r="B38" s="684"/>
      <c r="C38" s="684"/>
      <c r="D38" s="684"/>
      <c r="E38" s="684"/>
      <c r="F38" s="684"/>
      <c r="G38" s="684"/>
      <c r="H38" s="684"/>
      <c r="I38" s="684"/>
      <c r="J38" s="684"/>
    </row>
    <row r="39" spans="1:10" ht="12.75" customHeight="1">
      <c r="A39" s="684"/>
      <c r="B39" s="684"/>
      <c r="C39" s="684"/>
      <c r="D39" s="684"/>
      <c r="E39" s="684"/>
      <c r="F39" s="684"/>
      <c r="G39" s="684"/>
      <c r="H39" s="684"/>
      <c r="I39" s="684"/>
      <c r="J39" s="684"/>
    </row>
    <row r="40" spans="1:10" ht="12.75" customHeight="1">
      <c r="A40" s="684"/>
      <c r="B40" s="684"/>
      <c r="C40" s="684"/>
      <c r="D40" s="684"/>
      <c r="E40" s="684"/>
      <c r="F40" s="684"/>
      <c r="G40" s="684"/>
      <c r="H40" s="684"/>
      <c r="I40" s="684"/>
      <c r="J40" s="684"/>
    </row>
    <row r="41" spans="1:10" ht="12.75" customHeight="1">
      <c r="A41" s="684"/>
      <c r="B41" s="684"/>
      <c r="C41" s="684"/>
      <c r="D41" s="684"/>
      <c r="E41" s="684"/>
      <c r="F41" s="684"/>
      <c r="G41" s="684"/>
      <c r="H41" s="684"/>
      <c r="I41" s="684"/>
      <c r="J41" s="684"/>
    </row>
    <row r="42" spans="1:10" ht="12.75" customHeight="1">
      <c r="A42" s="684"/>
      <c r="B42" s="684"/>
      <c r="C42" s="684"/>
      <c r="D42" s="684"/>
      <c r="E42" s="684"/>
      <c r="F42" s="684"/>
      <c r="G42" s="684"/>
      <c r="H42" s="684"/>
      <c r="I42" s="684"/>
      <c r="J42" s="684"/>
    </row>
    <row r="43" spans="1:10" ht="12.75" customHeight="1">
      <c r="A43" s="684"/>
      <c r="B43" s="684"/>
      <c r="C43" s="684"/>
      <c r="D43" s="684"/>
      <c r="E43" s="684"/>
      <c r="F43" s="684"/>
      <c r="G43" s="684"/>
      <c r="H43" s="684"/>
      <c r="I43" s="684"/>
      <c r="J43" s="684"/>
    </row>
    <row r="44" spans="1:10" ht="12.75" customHeight="1">
      <c r="A44" s="684"/>
      <c r="B44" s="684"/>
      <c r="C44" s="684"/>
      <c r="D44" s="684"/>
      <c r="E44" s="684"/>
      <c r="F44" s="684"/>
      <c r="G44" s="684"/>
      <c r="H44" s="684"/>
      <c r="I44" s="684"/>
      <c r="J44" s="684"/>
    </row>
    <row r="45" spans="1:10" ht="12.75" customHeight="1">
      <c r="A45" s="684"/>
      <c r="B45" s="684"/>
      <c r="C45" s="684"/>
      <c r="D45" s="684"/>
      <c r="E45" s="684"/>
      <c r="F45" s="684"/>
      <c r="G45" s="684"/>
      <c r="H45" s="684"/>
      <c r="I45" s="684"/>
      <c r="J45" s="684"/>
    </row>
    <row r="46" spans="1:10" ht="12.75" customHeight="1">
      <c r="A46" s="684"/>
      <c r="B46" s="684"/>
      <c r="C46" s="684"/>
      <c r="D46" s="684"/>
      <c r="E46" s="684"/>
      <c r="F46" s="684"/>
      <c r="G46" s="684"/>
      <c r="H46" s="684"/>
      <c r="I46" s="684"/>
      <c r="J46" s="684"/>
    </row>
    <row r="47" spans="1:10" ht="12.75" customHeight="1">
      <c r="A47" s="684"/>
      <c r="B47" s="684"/>
      <c r="C47" s="684"/>
      <c r="D47" s="684"/>
      <c r="E47" s="684"/>
      <c r="F47" s="684"/>
      <c r="G47" s="684"/>
      <c r="H47" s="684"/>
      <c r="I47" s="684"/>
      <c r="J47" s="684"/>
    </row>
    <row r="48" spans="1:10" ht="12.75" customHeight="1">
      <c r="A48" s="684"/>
      <c r="B48" s="684"/>
      <c r="C48" s="684"/>
      <c r="D48" s="684"/>
      <c r="E48" s="684"/>
      <c r="F48" s="684"/>
      <c r="G48" s="684"/>
      <c r="H48" s="684"/>
      <c r="I48" s="684"/>
      <c r="J48" s="684"/>
    </row>
    <row r="49" spans="1:10" ht="12.75" customHeight="1">
      <c r="A49" s="684"/>
      <c r="B49" s="684"/>
      <c r="C49" s="684"/>
      <c r="D49" s="684"/>
      <c r="E49" s="684"/>
      <c r="F49" s="684"/>
      <c r="G49" s="684"/>
      <c r="H49" s="684"/>
      <c r="I49" s="684"/>
      <c r="J49" s="684"/>
    </row>
    <row r="50" spans="1:10" ht="12.75" customHeight="1">
      <c r="A50" s="684"/>
      <c r="B50" s="684"/>
      <c r="C50" s="684"/>
      <c r="D50" s="684"/>
      <c r="E50" s="684"/>
      <c r="F50" s="684"/>
      <c r="G50" s="684"/>
      <c r="H50" s="684"/>
      <c r="I50" s="684"/>
      <c r="J50" s="684"/>
    </row>
    <row r="51" spans="1:10" ht="12.75" customHeight="1">
      <c r="A51" s="684"/>
      <c r="B51" s="684"/>
      <c r="C51" s="684"/>
      <c r="D51" s="684"/>
      <c r="E51" s="684"/>
      <c r="F51" s="684"/>
      <c r="G51" s="684"/>
      <c r="H51" s="684"/>
      <c r="I51" s="684"/>
      <c r="J51" s="684"/>
    </row>
    <row r="52" spans="1:10" ht="12.75" customHeight="1">
      <c r="A52" s="684"/>
      <c r="B52" s="684"/>
      <c r="C52" s="684"/>
      <c r="D52" s="684"/>
      <c r="E52" s="684"/>
      <c r="F52" s="684"/>
      <c r="G52" s="684"/>
      <c r="H52" s="684"/>
      <c r="I52" s="684"/>
      <c r="J52" s="684"/>
    </row>
    <row r="53" spans="1:10" ht="12.75" customHeight="1">
      <c r="A53" s="684"/>
      <c r="B53" s="684"/>
      <c r="C53" s="684"/>
      <c r="D53" s="684"/>
      <c r="E53" s="684"/>
      <c r="F53" s="684"/>
      <c r="G53" s="684"/>
      <c r="H53" s="684"/>
      <c r="I53" s="684"/>
      <c r="J53" s="684"/>
    </row>
    <row r="54" spans="1:10" ht="12.75" customHeight="1">
      <c r="A54" s="684"/>
      <c r="B54" s="684"/>
      <c r="C54" s="684"/>
      <c r="D54" s="684"/>
      <c r="E54" s="684"/>
      <c r="F54" s="684"/>
      <c r="G54" s="684"/>
      <c r="H54" s="684"/>
      <c r="I54" s="684"/>
      <c r="J54" s="684"/>
    </row>
    <row r="55" spans="1:10" ht="12.75" customHeight="1">
      <c r="A55" s="684"/>
      <c r="B55" s="684"/>
      <c r="C55" s="684"/>
      <c r="D55" s="684"/>
      <c r="E55" s="684"/>
      <c r="F55" s="684"/>
      <c r="G55" s="684"/>
      <c r="H55" s="684"/>
      <c r="I55" s="684"/>
      <c r="J55" s="684"/>
    </row>
    <row r="56" spans="1:10" ht="12.75" customHeight="1">
      <c r="A56" s="684"/>
      <c r="B56" s="684"/>
      <c r="C56" s="684"/>
      <c r="D56" s="684"/>
      <c r="E56" s="684"/>
      <c r="F56" s="684"/>
      <c r="G56" s="684"/>
      <c r="H56" s="684"/>
      <c r="I56" s="684"/>
      <c r="J56" s="684"/>
    </row>
    <row r="57" spans="1:10" ht="12.75" customHeight="1">
      <c r="A57" s="684"/>
      <c r="B57" s="684"/>
      <c r="C57" s="684"/>
      <c r="D57" s="684"/>
      <c r="E57" s="684"/>
      <c r="F57" s="684"/>
      <c r="G57" s="684"/>
      <c r="H57" s="684"/>
      <c r="I57" s="684"/>
      <c r="J57" s="684"/>
    </row>
    <row r="58" spans="1:10" ht="12.75" customHeight="1">
      <c r="A58" s="684"/>
      <c r="B58" s="684"/>
      <c r="C58" s="684"/>
      <c r="D58" s="684"/>
      <c r="E58" s="684"/>
      <c r="F58" s="684"/>
      <c r="G58" s="684"/>
      <c r="H58" s="684"/>
      <c r="I58" s="684"/>
      <c r="J58" s="684"/>
    </row>
    <row r="59" spans="1:10" ht="12.75" customHeight="1">
      <c r="A59" s="684"/>
      <c r="B59" s="684"/>
      <c r="C59" s="684"/>
      <c r="D59" s="684"/>
      <c r="E59" s="684"/>
      <c r="F59" s="684"/>
      <c r="G59" s="684"/>
      <c r="H59" s="684"/>
      <c r="I59" s="684"/>
      <c r="J59" s="684"/>
    </row>
    <row r="60" spans="1:10" ht="12.75" customHeight="1">
      <c r="A60" s="684"/>
      <c r="B60" s="684"/>
      <c r="C60" s="684"/>
      <c r="D60" s="684"/>
      <c r="E60" s="684"/>
      <c r="F60" s="684"/>
      <c r="G60" s="684"/>
      <c r="H60" s="684"/>
      <c r="I60" s="684"/>
      <c r="J60" s="684"/>
    </row>
    <row r="61" spans="1:10" ht="12.75" customHeight="1">
      <c r="A61" s="684"/>
      <c r="B61" s="684"/>
      <c r="C61" s="684"/>
      <c r="D61" s="684"/>
      <c r="E61" s="684"/>
      <c r="F61" s="684"/>
      <c r="G61" s="684"/>
      <c r="H61" s="684"/>
      <c r="I61" s="684"/>
      <c r="J61" s="684"/>
    </row>
    <row r="62" spans="1:10" ht="12.75" customHeight="1">
      <c r="A62" s="684"/>
      <c r="B62" s="684"/>
      <c r="C62" s="684"/>
      <c r="D62" s="684"/>
      <c r="E62" s="684"/>
      <c r="F62" s="684"/>
      <c r="G62" s="684"/>
      <c r="H62" s="684"/>
      <c r="I62" s="684"/>
      <c r="J62" s="684"/>
    </row>
    <row r="63" spans="1:10" ht="12.75" customHeight="1">
      <c r="A63" s="684"/>
      <c r="B63" s="684"/>
      <c r="C63" s="684"/>
      <c r="D63" s="684"/>
      <c r="E63" s="684"/>
      <c r="F63" s="684"/>
      <c r="G63" s="684"/>
      <c r="H63" s="684"/>
      <c r="I63" s="684"/>
      <c r="J63" s="684"/>
    </row>
    <row r="64" spans="1:10" ht="12.75" customHeight="1">
      <c r="A64" s="684"/>
      <c r="B64" s="684"/>
      <c r="C64" s="684"/>
      <c r="D64" s="684"/>
      <c r="E64" s="684"/>
      <c r="F64" s="684"/>
      <c r="G64" s="684"/>
      <c r="H64" s="684"/>
      <c r="I64" s="684"/>
      <c r="J64" s="684"/>
    </row>
    <row r="65" spans="1:10" ht="12.75" customHeight="1">
      <c r="A65" s="684"/>
      <c r="B65" s="684"/>
      <c r="C65" s="684"/>
      <c r="D65" s="684"/>
      <c r="E65" s="684"/>
      <c r="F65" s="684"/>
      <c r="G65" s="684"/>
      <c r="H65" s="684"/>
      <c r="I65" s="684"/>
      <c r="J65" s="684"/>
    </row>
    <row r="66" spans="1:10" ht="12.75" customHeight="1">
      <c r="A66" s="684"/>
      <c r="B66" s="684"/>
      <c r="C66" s="684"/>
      <c r="D66" s="684"/>
      <c r="E66" s="684"/>
      <c r="F66" s="684"/>
      <c r="G66" s="684"/>
      <c r="H66" s="684"/>
      <c r="I66" s="684"/>
      <c r="J66" s="684"/>
    </row>
    <row r="67" spans="1:10" ht="12.75" customHeight="1">
      <c r="A67" s="36" t="s">
        <v>527</v>
      </c>
    </row>
    <row r="68" spans="1:10" ht="12.75" customHeight="1"/>
    <row r="69" spans="1:10" ht="12.75" customHeight="1"/>
    <row r="70" spans="1:10" ht="12.75" customHeight="1">
      <c r="A70" s="75" t="s">
        <v>338</v>
      </c>
    </row>
    <row r="71" spans="1:10" ht="12.75" customHeight="1"/>
    <row r="75" spans="1:10">
      <c r="J75" s="21" t="s">
        <v>385</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91"/>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14" t="s">
        <v>134</v>
      </c>
    </row>
    <row r="4" spans="1:1">
      <c r="A4" s="2"/>
    </row>
    <row r="5" spans="1:1">
      <c r="A5" s="72" t="s">
        <v>1044</v>
      </c>
    </row>
    <row r="6" spans="1:1">
      <c r="A6" s="73" t="s">
        <v>6</v>
      </c>
    </row>
    <row r="7" spans="1:1">
      <c r="A7" s="72" t="s">
        <v>1045</v>
      </c>
    </row>
    <row r="8" spans="1:1">
      <c r="A8" s="116" t="s">
        <v>929</v>
      </c>
    </row>
    <row r="9" spans="1:1">
      <c r="A9" s="72" t="s">
        <v>7</v>
      </c>
    </row>
    <row r="10" spans="1:1">
      <c r="A10" s="73" t="s">
        <v>8</v>
      </c>
    </row>
    <row r="11" spans="1:1">
      <c r="A11" s="72" t="s">
        <v>1046</v>
      </c>
    </row>
    <row r="12" spans="1:1">
      <c r="A12" s="116" t="s">
        <v>1047</v>
      </c>
    </row>
    <row r="13" spans="1:1">
      <c r="A13" s="72" t="s">
        <v>9</v>
      </c>
    </row>
    <row r="14" spans="1:1">
      <c r="A14" s="73" t="s">
        <v>10</v>
      </c>
    </row>
    <row r="15" spans="1:1">
      <c r="A15" s="72" t="s">
        <v>11</v>
      </c>
    </row>
    <row r="16" spans="1:1">
      <c r="A16" s="73" t="s">
        <v>12</v>
      </c>
    </row>
    <row r="17" spans="1:1">
      <c r="A17" s="72" t="s">
        <v>13</v>
      </c>
    </row>
    <row r="18" spans="1:1">
      <c r="A18" s="73" t="s">
        <v>14</v>
      </c>
    </row>
    <row r="19" spans="1:1">
      <c r="A19" s="72" t="s">
        <v>15</v>
      </c>
    </row>
    <row r="20" spans="1:1">
      <c r="A20" s="73" t="s">
        <v>16</v>
      </c>
    </row>
    <row r="21" spans="1:1">
      <c r="A21" s="72" t="s">
        <v>17</v>
      </c>
    </row>
    <row r="22" spans="1:1">
      <c r="A22" s="73" t="s">
        <v>18</v>
      </c>
    </row>
    <row r="23" spans="1:1">
      <c r="A23" s="72" t="s">
        <v>19</v>
      </c>
    </row>
    <row r="24" spans="1:1">
      <c r="A24" s="73" t="s">
        <v>20</v>
      </c>
    </row>
    <row r="25" spans="1:1">
      <c r="A25" s="72" t="s">
        <v>21</v>
      </c>
    </row>
    <row r="26" spans="1:1">
      <c r="A26" s="73" t="s">
        <v>22</v>
      </c>
    </row>
    <row r="27" spans="1:1">
      <c r="A27" s="72" t="s">
        <v>1048</v>
      </c>
    </row>
    <row r="28" spans="1:1">
      <c r="A28" s="116" t="s">
        <v>1049</v>
      </c>
    </row>
    <row r="29" spans="1:1">
      <c r="A29" s="72" t="s">
        <v>1050</v>
      </c>
    </row>
    <row r="30" spans="1:1">
      <c r="A30" s="116" t="s">
        <v>1051</v>
      </c>
    </row>
    <row r="31" spans="1:1">
      <c r="A31" s="72" t="s">
        <v>23</v>
      </c>
    </row>
    <row r="32" spans="1:1">
      <c r="A32" s="116" t="s">
        <v>24</v>
      </c>
    </row>
    <row r="33" spans="1:2">
      <c r="A33" s="94" t="s">
        <v>961</v>
      </c>
    </row>
    <row r="34" spans="1:2">
      <c r="A34" s="116" t="s">
        <v>962</v>
      </c>
    </row>
    <row r="35" spans="1:2">
      <c r="A35" s="72" t="s">
        <v>1052</v>
      </c>
      <c r="B35" s="93"/>
    </row>
    <row r="36" spans="1:2">
      <c r="A36" s="116" t="s">
        <v>1055</v>
      </c>
      <c r="B36" s="93"/>
    </row>
    <row r="37" spans="1:2">
      <c r="A37" s="72" t="s">
        <v>1053</v>
      </c>
      <c r="B37" s="93"/>
    </row>
    <row r="38" spans="1:2">
      <c r="A38" s="116" t="s">
        <v>1056</v>
      </c>
      <c r="B38" s="93"/>
    </row>
    <row r="39" spans="1:2">
      <c r="A39" s="72" t="s">
        <v>1054</v>
      </c>
      <c r="B39" s="93"/>
    </row>
    <row r="40" spans="1:2">
      <c r="A40" s="116" t="s">
        <v>1057</v>
      </c>
      <c r="B40" s="93"/>
    </row>
    <row r="41" spans="1:2">
      <c r="A41" s="72" t="s">
        <v>1059</v>
      </c>
    </row>
    <row r="42" spans="1:2">
      <c r="A42" s="116" t="s">
        <v>1058</v>
      </c>
    </row>
    <row r="43" spans="1:2">
      <c r="A43" s="72" t="s">
        <v>1061</v>
      </c>
    </row>
    <row r="44" spans="1:2">
      <c r="A44" s="116" t="s">
        <v>1060</v>
      </c>
    </row>
    <row r="45" spans="1:2">
      <c r="A45" s="72" t="s">
        <v>367</v>
      </c>
    </row>
    <row r="46" spans="1:2">
      <c r="A46" s="116" t="s">
        <v>368</v>
      </c>
    </row>
    <row r="47" spans="1:2">
      <c r="A47" s="72" t="s">
        <v>967</v>
      </c>
    </row>
    <row r="48" spans="1:2">
      <c r="A48" s="116" t="s">
        <v>968</v>
      </c>
    </row>
    <row r="49" spans="1:1">
      <c r="A49" s="72" t="s">
        <v>390</v>
      </c>
    </row>
    <row r="50" spans="1:1">
      <c r="A50" s="116" t="s">
        <v>391</v>
      </c>
    </row>
    <row r="51" spans="1:1">
      <c r="A51" s="72" t="s">
        <v>1062</v>
      </c>
    </row>
    <row r="52" spans="1:1">
      <c r="A52" s="116" t="s">
        <v>1063</v>
      </c>
    </row>
    <row r="53" spans="1:1">
      <c r="A53" s="72" t="s">
        <v>392</v>
      </c>
    </row>
    <row r="54" spans="1:1">
      <c r="A54" s="116" t="s">
        <v>393</v>
      </c>
    </row>
    <row r="55" spans="1:1">
      <c r="A55" s="72" t="s">
        <v>971</v>
      </c>
    </row>
    <row r="56" spans="1:1">
      <c r="A56" s="116" t="s">
        <v>972</v>
      </c>
    </row>
    <row r="57" spans="1:1">
      <c r="A57" s="72" t="s">
        <v>371</v>
      </c>
    </row>
    <row r="58" spans="1:1">
      <c r="A58" s="116" t="s">
        <v>372</v>
      </c>
    </row>
    <row r="59" spans="1:1">
      <c r="A59" s="72" t="s">
        <v>373</v>
      </c>
    </row>
    <row r="60" spans="1:1">
      <c r="A60" s="116" t="s">
        <v>374</v>
      </c>
    </row>
    <row r="61" spans="1:1">
      <c r="A61" s="72" t="s">
        <v>1065</v>
      </c>
    </row>
    <row r="62" spans="1:1">
      <c r="A62" s="116" t="s">
        <v>1066</v>
      </c>
    </row>
    <row r="63" spans="1:1">
      <c r="A63" s="72" t="s">
        <v>1067</v>
      </c>
    </row>
    <row r="64" spans="1:1">
      <c r="A64" s="116" t="s">
        <v>1068</v>
      </c>
    </row>
    <row r="65" spans="1:1">
      <c r="A65" s="72" t="s">
        <v>1069</v>
      </c>
    </row>
    <row r="66" spans="1:1">
      <c r="A66" s="116" t="s">
        <v>1070</v>
      </c>
    </row>
    <row r="67" spans="1:1">
      <c r="A67" s="72" t="s">
        <v>1071</v>
      </c>
    </row>
    <row r="68" spans="1:1">
      <c r="A68" s="116" t="s">
        <v>979</v>
      </c>
    </row>
    <row r="69" spans="1:1">
      <c r="A69" s="72" t="s">
        <v>394</v>
      </c>
    </row>
    <row r="70" spans="1:1">
      <c r="A70" s="116" t="s">
        <v>480</v>
      </c>
    </row>
    <row r="71" spans="1:1">
      <c r="A71" s="72" t="s">
        <v>1115</v>
      </c>
    </row>
    <row r="72" spans="1:1">
      <c r="A72" s="116" t="s">
        <v>1116</v>
      </c>
    </row>
    <row r="73" spans="1:1">
      <c r="A73" s="72" t="s">
        <v>375</v>
      </c>
    </row>
    <row r="74" spans="1:1">
      <c r="A74" s="116" t="s">
        <v>376</v>
      </c>
    </row>
    <row r="75" spans="1:1">
      <c r="A75" s="73"/>
    </row>
    <row r="76" spans="1:1">
      <c r="A76" s="114" t="s">
        <v>483</v>
      </c>
    </row>
    <row r="77" spans="1:1">
      <c r="A77" s="72"/>
    </row>
    <row r="78" spans="1:1">
      <c r="A78" s="108" t="s">
        <v>437</v>
      </c>
    </row>
    <row r="79" spans="1:1">
      <c r="A79" s="109" t="s">
        <v>438</v>
      </c>
    </row>
    <row r="80" spans="1:1">
      <c r="A80" s="72" t="s">
        <v>982</v>
      </c>
    </row>
    <row r="81" spans="1:1">
      <c r="A81" s="137" t="s">
        <v>1072</v>
      </c>
    </row>
    <row r="82" spans="1:1">
      <c r="A82" s="115" t="s">
        <v>478</v>
      </c>
    </row>
    <row r="83" spans="1:1">
      <c r="A83" s="143" t="s">
        <v>479</v>
      </c>
    </row>
    <row r="84" spans="1:1">
      <c r="A84" s="72" t="s">
        <v>984</v>
      </c>
    </row>
    <row r="85" spans="1:1">
      <c r="A85" s="116" t="s">
        <v>1073</v>
      </c>
    </row>
    <row r="86" spans="1:1">
      <c r="A86" s="115" t="s">
        <v>654</v>
      </c>
    </row>
    <row r="87" spans="1:1">
      <c r="A87" s="143" t="s">
        <v>655</v>
      </c>
    </row>
    <row r="88" spans="1:1">
      <c r="A88" s="72"/>
    </row>
    <row r="89" spans="1:1">
      <c r="A89" s="108" t="s">
        <v>443</v>
      </c>
    </row>
    <row r="90" spans="1:1">
      <c r="A90" s="109" t="s">
        <v>444</v>
      </c>
    </row>
    <row r="91" spans="1:1">
      <c r="A91" s="72" t="s">
        <v>986</v>
      </c>
    </row>
    <row r="92" spans="1:1">
      <c r="A92" s="116" t="s">
        <v>1074</v>
      </c>
    </row>
    <row r="93" spans="1:1">
      <c r="A93" s="107" t="s">
        <v>481</v>
      </c>
    </row>
    <row r="94" spans="1:1">
      <c r="A94" s="116" t="s">
        <v>482</v>
      </c>
    </row>
    <row r="95" spans="1:1">
      <c r="A95" s="72" t="s">
        <v>988</v>
      </c>
    </row>
    <row r="96" spans="1:1">
      <c r="A96" s="116" t="s">
        <v>1075</v>
      </c>
    </row>
    <row r="97" spans="1:1">
      <c r="A97" s="107" t="s">
        <v>656</v>
      </c>
    </row>
    <row r="98" spans="1:1">
      <c r="A98" s="144" t="s">
        <v>657</v>
      </c>
    </row>
    <row r="99" spans="1:1">
      <c r="A99" s="72"/>
    </row>
    <row r="100" spans="1:1">
      <c r="A100" s="114" t="s">
        <v>452</v>
      </c>
    </row>
    <row r="101" spans="1:1">
      <c r="A101" s="34"/>
    </row>
    <row r="102" spans="1:1">
      <c r="A102" s="72" t="s">
        <v>1076</v>
      </c>
    </row>
    <row r="103" spans="1:1">
      <c r="A103" s="116" t="s">
        <v>1077</v>
      </c>
    </row>
    <row r="104" spans="1:1">
      <c r="A104" s="72" t="s">
        <v>1078</v>
      </c>
    </row>
    <row r="105" spans="1:1">
      <c r="A105" s="116" t="s">
        <v>1079</v>
      </c>
    </row>
    <row r="106" spans="1:1">
      <c r="A106" s="72" t="s">
        <v>447</v>
      </c>
    </row>
    <row r="107" spans="1:1">
      <c r="A107" s="116" t="s">
        <v>448</v>
      </c>
    </row>
    <row r="108" spans="1:1">
      <c r="A108" s="72" t="s">
        <v>465</v>
      </c>
    </row>
    <row r="109" spans="1:1">
      <c r="A109" s="116" t="s">
        <v>466</v>
      </c>
    </row>
    <row r="110" spans="1:1">
      <c r="A110" s="3"/>
    </row>
    <row r="111" spans="1:1">
      <c r="A111" s="114" t="s">
        <v>453</v>
      </c>
    </row>
    <row r="112" spans="1:1">
      <c r="A112" s="4"/>
    </row>
    <row r="113" spans="1:1">
      <c r="A113" s="72" t="s">
        <v>990</v>
      </c>
    </row>
    <row r="114" spans="1:1">
      <c r="A114" s="116" t="s">
        <v>1080</v>
      </c>
    </row>
    <row r="115" spans="1:1">
      <c r="A115" s="72" t="s">
        <v>992</v>
      </c>
    </row>
    <row r="116" spans="1:1">
      <c r="A116" s="116" t="s">
        <v>993</v>
      </c>
    </row>
    <row r="117" spans="1:1">
      <c r="A117" s="72" t="s">
        <v>994</v>
      </c>
    </row>
    <row r="118" spans="1:1">
      <c r="A118" s="116" t="s">
        <v>1081</v>
      </c>
    </row>
    <row r="119" spans="1:1">
      <c r="A119" s="72" t="s">
        <v>996</v>
      </c>
    </row>
    <row r="120" spans="1:1">
      <c r="A120" s="137" t="s">
        <v>997</v>
      </c>
    </row>
    <row r="121" spans="1:1">
      <c r="A121" s="72" t="s">
        <v>998</v>
      </c>
    </row>
    <row r="122" spans="1:1">
      <c r="A122" s="116" t="s">
        <v>999</v>
      </c>
    </row>
    <row r="123" spans="1:1">
      <c r="A123" s="72" t="s">
        <v>1000</v>
      </c>
    </row>
    <row r="124" spans="1:1">
      <c r="A124" s="116" t="s">
        <v>1001</v>
      </c>
    </row>
    <row r="125" spans="1:1">
      <c r="A125" s="35"/>
    </row>
    <row r="126" spans="1:1">
      <c r="A126" s="114" t="s">
        <v>454</v>
      </c>
    </row>
    <row r="127" spans="1:1">
      <c r="A127" s="34"/>
    </row>
    <row r="128" spans="1:1">
      <c r="A128" s="72" t="s">
        <v>1082</v>
      </c>
    </row>
    <row r="129" spans="1:1">
      <c r="A129" s="116" t="s">
        <v>1083</v>
      </c>
    </row>
    <row r="130" spans="1:1">
      <c r="A130" s="72" t="s">
        <v>1084</v>
      </c>
    </row>
    <row r="131" spans="1:1">
      <c r="A131" s="116" t="s">
        <v>1085</v>
      </c>
    </row>
    <row r="132" spans="1:1">
      <c r="A132" s="598" t="s">
        <v>1006</v>
      </c>
    </row>
    <row r="133" spans="1:1">
      <c r="A133" s="137" t="s">
        <v>1007</v>
      </c>
    </row>
    <row r="134" spans="1:1">
      <c r="A134" s="72" t="s">
        <v>1086</v>
      </c>
    </row>
    <row r="135" spans="1:1">
      <c r="A135" s="73" t="s">
        <v>1087</v>
      </c>
    </row>
    <row r="136" spans="1:1">
      <c r="A136" s="72" t="s">
        <v>1198</v>
      </c>
    </row>
    <row r="137" spans="1:1">
      <c r="A137" s="73" t="s">
        <v>1199</v>
      </c>
    </row>
    <row r="138" spans="1:1">
      <c r="A138" s="72" t="s">
        <v>1009</v>
      </c>
    </row>
    <row r="139" spans="1:1">
      <c r="A139" s="73" t="s">
        <v>1088</v>
      </c>
    </row>
    <row r="140" spans="1:1">
      <c r="A140" s="72" t="s">
        <v>1089</v>
      </c>
    </row>
    <row r="141" spans="1:1">
      <c r="A141" s="73" t="s">
        <v>1090</v>
      </c>
    </row>
    <row r="142" spans="1:1">
      <c r="A142" s="72" t="s">
        <v>1091</v>
      </c>
    </row>
    <row r="143" spans="1:1">
      <c r="A143" s="116" t="s">
        <v>1015</v>
      </c>
    </row>
    <row r="144" spans="1:1">
      <c r="A144" s="72" t="s">
        <v>1092</v>
      </c>
    </row>
    <row r="145" spans="1:1">
      <c r="A145" s="116" t="s">
        <v>1093</v>
      </c>
    </row>
    <row r="146" spans="1:1">
      <c r="A146" s="72" t="s">
        <v>1094</v>
      </c>
    </row>
    <row r="147" spans="1:1">
      <c r="A147" s="116" t="s">
        <v>1095</v>
      </c>
    </row>
    <row r="148" spans="1:1">
      <c r="A148" s="72" t="s">
        <v>1096</v>
      </c>
    </row>
    <row r="149" spans="1:1">
      <c r="A149" s="116" t="s">
        <v>1097</v>
      </c>
    </row>
    <row r="150" spans="1:1">
      <c r="A150" s="35"/>
    </row>
    <row r="151" spans="1:1">
      <c r="A151" s="114" t="s">
        <v>455</v>
      </c>
    </row>
    <row r="152" spans="1:1">
      <c r="A152" s="35"/>
    </row>
    <row r="153" spans="1:1">
      <c r="A153" s="72" t="s">
        <v>1098</v>
      </c>
    </row>
    <row r="154" spans="1:1">
      <c r="A154" s="675" t="s">
        <v>1099</v>
      </c>
    </row>
    <row r="155" spans="1:1">
      <c r="A155" s="72" t="s">
        <v>1024</v>
      </c>
    </row>
    <row r="156" spans="1:1">
      <c r="A156" s="116" t="s">
        <v>1100</v>
      </c>
    </row>
    <row r="157" spans="1:1">
      <c r="A157" s="72" t="s">
        <v>1101</v>
      </c>
    </row>
    <row r="158" spans="1:1">
      <c r="A158" s="116" t="s">
        <v>1102</v>
      </c>
    </row>
    <row r="159" spans="1:1">
      <c r="A159" s="72" t="s">
        <v>467</v>
      </c>
    </row>
    <row r="160" spans="1:1">
      <c r="A160" s="116" t="s">
        <v>468</v>
      </c>
    </row>
    <row r="161" spans="1:1">
      <c r="A161" s="72" t="s">
        <v>648</v>
      </c>
    </row>
    <row r="162" spans="1:1">
      <c r="A162" s="116" t="s">
        <v>649</v>
      </c>
    </row>
    <row r="163" spans="1:1">
      <c r="A163" s="72" t="s">
        <v>1103</v>
      </c>
    </row>
    <row r="164" spans="1:1">
      <c r="A164" s="116" t="s">
        <v>1029</v>
      </c>
    </row>
    <row r="165" spans="1:1">
      <c r="A165" s="72" t="s">
        <v>1030</v>
      </c>
    </row>
    <row r="166" spans="1:1">
      <c r="A166" s="116" t="s">
        <v>1031</v>
      </c>
    </row>
    <row r="167" spans="1:1">
      <c r="A167" s="72" t="s">
        <v>1104</v>
      </c>
    </row>
    <row r="168" spans="1:1">
      <c r="A168" s="116" t="s">
        <v>1105</v>
      </c>
    </row>
    <row r="169" spans="1:1">
      <c r="A169" s="94" t="s">
        <v>1106</v>
      </c>
    </row>
    <row r="170" spans="1:1">
      <c r="A170" s="137" t="s">
        <v>1035</v>
      </c>
    </row>
    <row r="171" spans="1:1">
      <c r="A171" s="94" t="s">
        <v>1036</v>
      </c>
    </row>
    <row r="172" spans="1:1">
      <c r="A172" s="137" t="s">
        <v>1037</v>
      </c>
    </row>
    <row r="173" spans="1:1">
      <c r="A173" s="5"/>
    </row>
    <row r="174" spans="1:1">
      <c r="A174" s="114" t="s">
        <v>858</v>
      </c>
    </row>
    <row r="175" spans="1:1">
      <c r="A175" s="5"/>
    </row>
    <row r="176" spans="1:1">
      <c r="A176" s="110" t="s">
        <v>1107</v>
      </c>
    </row>
    <row r="177" spans="1:1">
      <c r="A177" s="591" t="s">
        <v>1039</v>
      </c>
    </row>
    <row r="178" spans="1:1">
      <c r="A178" s="110" t="s">
        <v>1040</v>
      </c>
    </row>
    <row r="179" spans="1:1">
      <c r="A179" s="591" t="s">
        <v>1041</v>
      </c>
    </row>
    <row r="180" spans="1:1">
      <c r="A180" s="110" t="s">
        <v>1108</v>
      </c>
    </row>
    <row r="181" spans="1:1">
      <c r="A181" s="591" t="s">
        <v>1109</v>
      </c>
    </row>
    <row r="182" spans="1:1">
      <c r="A182" s="5"/>
    </row>
    <row r="187" spans="1:1">
      <c r="A187" s="41" t="s">
        <v>135</v>
      </c>
    </row>
    <row r="188" spans="1:1" ht="25.5">
      <c r="A188" s="71" t="s">
        <v>785</v>
      </c>
    </row>
    <row r="189" spans="1:1">
      <c r="A189" s="6"/>
    </row>
    <row r="190" spans="1:1">
      <c r="A190" s="42" t="s">
        <v>25</v>
      </c>
    </row>
    <row r="191" spans="1:1">
      <c r="A191"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 Investment funds / UCITS funds"/>
    <hyperlink ref="A167" location="'34 Tablica 48,49 '!A1" display="Tablica 49: Izvještaj o strukturi portfelja prema objektu - novozaključeni ugovori"/>
    <hyperlink ref="A168" location="'34 Tablica 48,49 '!A1" display="Table 49: Report on the portfolio structure by leased asset -  newly concluded contracts"/>
    <hyperlink ref="A169" location="'35 Tablica 50'!A1" display="Tablica 50: Izvještaj o strukturi portfelja  po leasing društvima"/>
    <hyperlink ref="A170" location="'35 Tablica 50'!A1" display="Table 50: Report on the portfolio structure by leasing companies"/>
    <hyperlink ref="A171" location="'36 Tablica 51'!A1" display="Tablica 51: Skraćeni izvještaj o agregiranoj sveobuhvatnoj dobiti leasing društava "/>
    <hyperlink ref="A172"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38" location="'30 Tablica 37,37.1,38,39'!A1" display="Tablica 38: Alternativni investicijski fondovi rizičnog kapitala s privatnom ponudom"/>
    <hyperlink ref="A139" location="'30 Tablica 37,37.1,38,39'!A1" display="Table 38: Venture capital open-end alternative investment funds with private offering"/>
    <hyperlink ref="A140" location="'30 Tablica 37,37.1,38,39'!A1" display="Tablica 39: Alternativni investicijski fondovi rizičnog kapitala s privatnom ponudom - Fondovi za gospodarsku suradnju"/>
    <hyperlink ref="A141" location="'30 Tablica 37,37.1,38,39'!A1" display="Table 39: Venture capital open-end alternative investment funds with private offering - Funds for Economic Cooperation"/>
    <hyperlink ref="A144" location="'31 Tablica 40.41.42.43 '!A1" display="Tablica 41: Zatvoreni alternativni investicijski fondovi s javnom ponudom"/>
    <hyperlink ref="A145" location="'31 Tablica 40.41.42.43 '!A1" display="Table 41: Closed-end alternative investment funds with public offering"/>
    <hyperlink ref="A146" location="'31 Tablica 40.41.42.43 '!A1" display="Tablica 42: Zatvoreni alternativni investicijski fondovi s javnom ponudom za ulaganje u nekretnine"/>
    <hyperlink ref="A147" location="'31 Tablica 40.41.42.43 '!A1" display="Table 42: Closed-end alternative investment funds with public offering in real estate"/>
    <hyperlink ref="A148" location="'31 Tablica 40.41.42.43 '!A1" display="Tablica 43: Investicijski fondovi osnovani posebnim zakonom"/>
    <hyperlink ref="A149" location="'31 Tablica 40.41.42.43 '!A1" display="Table 43: Investment Funds established under special legal act"/>
    <hyperlink ref="A153" location="'32 Tablica 44,45,46-Graf 19,20 '!A1" display="Tablica 44: Broj registriranih leasing društava"/>
    <hyperlink ref="A154" location="'32 Tablica 44,45,46-Graf 19,20 '!A1" display="Table 44: Number of registrated leasing companies"/>
    <hyperlink ref="A155" location="'32 Tablica 44,45,46-Graf 19,20 '!A1" display="Tablica 45: Izvještaj o strukturi portfelja po vrstama leasinga/zajma - aktivni ugovori"/>
    <hyperlink ref="A156" location="'32 Tablica 44,45,46-Graf 19,20 '!A1" display="Table 45: Report on the portfolio structure by type of leasing/loan - active contracts"/>
    <hyperlink ref="A157" location="'32 Tablica 44,45,46-Graf 19,20 '!A1" display="Tablica 46: Izvještaj o strukturi portfelja po vrstama leasinga - novozaključeni ugovori"/>
    <hyperlink ref="A158" location="'32 Tablica 44,45,46-Graf 19,20 '!A1" display="Table 46: Report on the portfolio structure by type of leasing -  newly concluded contracts"/>
    <hyperlink ref="A159" location="'32 Tablica 44,45,46-Graf 19,20 '!A1" display="Grafikon 19: Udjel broja aktivnih ugovora u ukupnom broju ugovora "/>
    <hyperlink ref="A160" location="'32 Tablica 44,45,46-Graf 19,20 '!A1" display="Chart 19: Share of the number of active contracts in total number of contracts "/>
    <hyperlink ref="A161" location="'32 Tablica 44,45,46-Graf 19,20 '!A1" display="Grafikon 20: Godišnja promjena vrijednosti aktivnih ugovora "/>
    <hyperlink ref="A162" location="'32 Tablica 44,45,46-Graf 19,20 '!A1" display="Chart 20: Annual change in value of active contracts "/>
    <hyperlink ref="A163" location="'33 Tablica 47'!A1" display="Tablica 47: Skraćeni izvještaj o agregiranom financijskom položaju leasing društava  "/>
    <hyperlink ref="A164" location="'33 Tablica 47'!A1" display="Table 47: Abbreviated report on the aggregate financial position of leasing companies "/>
    <hyperlink ref="A165" location="'34 Tablica 48,49 '!A1" display="Tablica 48: Izvještaj o strukturi portfelja prema objektu - aktivni ugovori"/>
    <hyperlink ref="A166"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6" location="'37 Tablica 52,53,54'!A1" display="Tablica 52: Skraćeni prikaz agregirane bilance faktoring društava "/>
    <hyperlink ref="A177" location="'37 Tablica 52,53,54'!A1" display="Table 52: Abbreviated overview of the aggregate balance sheet of factoring companies "/>
    <hyperlink ref="A178" location="'37 Tablica 52,53,54'!A1" display="Tablica 53: Skraćeni prikaz agregiranog računa dobiti i gubitka faktoring društava "/>
    <hyperlink ref="A179" location="'37 Tablica 52,53,54'!A1" display="Table 53: Abbreviated overview of the aggregate profit and loss account of factoring companies "/>
    <hyperlink ref="A180" location="'37 Tablica 52,53,54'!A1" display="Tablica 54: Skraćeni prikaz agregiranog volumena transakcija faktoring društava "/>
    <hyperlink ref="A181"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2" location="'31 Tablica 40.41.42.43 '!A1" display="Tablica 40.: Otvoreni alternativni investicijski fondovi s javnom ponudom "/>
    <hyperlink ref="A143" location="'31 Tablica 40.41.42.43 '!A1" display="Table 40: Opened-en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64" t="s">
        <v>980</v>
      </c>
      <c r="J1" s="380" t="str">
        <f>Naslovnica!A20</f>
        <v>Svibanj 2015.</v>
      </c>
    </row>
    <row r="2" spans="1:11" ht="12.75" customHeight="1">
      <c r="A2" s="117" t="s">
        <v>981</v>
      </c>
      <c r="J2" s="118" t="str">
        <f>Naslovnica!A24</f>
        <v>May 2015</v>
      </c>
    </row>
    <row r="3" spans="1:11" ht="12.75" customHeight="1"/>
    <row r="4" spans="1:11" ht="51" customHeight="1">
      <c r="A4" s="746" t="s">
        <v>528</v>
      </c>
      <c r="B4" s="739" t="s">
        <v>529</v>
      </c>
      <c r="C4" s="727" t="s">
        <v>883</v>
      </c>
      <c r="D4" s="727"/>
      <c r="E4" s="753" t="s">
        <v>1175</v>
      </c>
      <c r="F4" s="753"/>
      <c r="G4" s="753"/>
      <c r="H4" s="753"/>
      <c r="I4" s="753"/>
      <c r="J4" s="385"/>
    </row>
    <row r="5" spans="1:11" ht="33.75" customHeight="1">
      <c r="A5" s="774"/>
      <c r="B5" s="739"/>
      <c r="C5" s="395" t="str">
        <f>Naslovnica!A20</f>
        <v>Svibanj 2015.</v>
      </c>
      <c r="D5" s="397" t="str">
        <f>'5 Tablica 3,4'!A8</f>
        <v>Travanj 2015.</v>
      </c>
      <c r="E5" s="395" t="str">
        <f>Naslovnica!A20</f>
        <v>Svibanj 2015.</v>
      </c>
      <c r="F5" s="397" t="str">
        <f>'5 Tablica 3,4'!A8</f>
        <v>Travanj 2015.</v>
      </c>
      <c r="G5" s="441" t="s">
        <v>192</v>
      </c>
      <c r="H5" s="441" t="s">
        <v>193</v>
      </c>
      <c r="I5" s="437" t="s">
        <v>165</v>
      </c>
      <c r="J5" s="437" t="s">
        <v>194</v>
      </c>
    </row>
    <row r="6" spans="1:11" ht="46.5" customHeight="1">
      <c r="A6" s="774"/>
      <c r="B6" s="739"/>
      <c r="C6" s="398" t="str">
        <f>Naslovnica!A24</f>
        <v>May 2015</v>
      </c>
      <c r="D6" s="399" t="str">
        <f>'5 Tablica 3,4'!B8</f>
        <v>April 2015</v>
      </c>
      <c r="E6" s="398" t="str">
        <f>Naslovnica!A24</f>
        <v>May 2015</v>
      </c>
      <c r="F6" s="399" t="str">
        <f>'5 Tablica 3,4'!B8</f>
        <v>April 2015</v>
      </c>
      <c r="G6" s="398" t="s">
        <v>167</v>
      </c>
      <c r="H6" s="398" t="s">
        <v>195</v>
      </c>
      <c r="I6" s="400" t="s">
        <v>196</v>
      </c>
      <c r="J6" s="427" t="s">
        <v>170</v>
      </c>
    </row>
    <row r="7" spans="1:11" ht="12.75" customHeight="1">
      <c r="A7" s="213" t="s">
        <v>177</v>
      </c>
      <c r="B7" s="213" t="s">
        <v>622</v>
      </c>
      <c r="C7" s="214">
        <v>146.02889999999999</v>
      </c>
      <c r="D7" s="214">
        <v>146.32810000000001</v>
      </c>
      <c r="E7" s="174">
        <v>-2.0447200503526885E-3</v>
      </c>
      <c r="F7" s="174">
        <v>3.6606344276598436E-3</v>
      </c>
      <c r="G7" s="174">
        <v>5.2902190324157536E-2</v>
      </c>
      <c r="H7" s="174">
        <v>0.11707625672981742</v>
      </c>
      <c r="I7" s="174">
        <v>0.11700361151932137</v>
      </c>
      <c r="J7" s="215" t="s">
        <v>621</v>
      </c>
      <c r="K7" s="88"/>
    </row>
    <row r="8" spans="1:11" ht="12.75" customHeight="1">
      <c r="A8" s="213" t="s">
        <v>177</v>
      </c>
      <c r="B8" s="213" t="s">
        <v>623</v>
      </c>
      <c r="C8" s="214">
        <v>242.34129999999999</v>
      </c>
      <c r="D8" s="214">
        <v>242.70419999999999</v>
      </c>
      <c r="E8" s="174">
        <v>-1.4952357643584094E-3</v>
      </c>
      <c r="F8" s="174">
        <v>5.5646912447780217E-3</v>
      </c>
      <c r="G8" s="174">
        <v>5.5158904319536295E-2</v>
      </c>
      <c r="H8" s="174">
        <v>0.11108344955770554</v>
      </c>
      <c r="I8" s="174">
        <v>8.8258180886082949E-2</v>
      </c>
      <c r="J8" s="215" t="s">
        <v>179</v>
      </c>
      <c r="K8" s="88"/>
    </row>
    <row r="9" spans="1:11" ht="12.75" customHeight="1">
      <c r="A9" s="216" t="s">
        <v>177</v>
      </c>
      <c r="B9" s="213" t="s">
        <v>624</v>
      </c>
      <c r="C9" s="214">
        <v>236.3888</v>
      </c>
      <c r="D9" s="214">
        <v>236.77109999999999</v>
      </c>
      <c r="E9" s="174">
        <v>-1.6146396245149284E-3</v>
      </c>
      <c r="F9" s="174">
        <v>4.1340767433585158E-3</v>
      </c>
      <c r="G9" s="174">
        <v>5.2064061453421566E-2</v>
      </c>
      <c r="H9" s="174">
        <v>0.1094237434500302</v>
      </c>
      <c r="I9" s="174">
        <v>8.7830785273185441E-2</v>
      </c>
      <c r="J9" s="215" t="s">
        <v>180</v>
      </c>
      <c r="K9" s="88"/>
    </row>
    <row r="10" spans="1:11" ht="12.75" customHeight="1">
      <c r="A10" s="216" t="s">
        <v>177</v>
      </c>
      <c r="B10" s="216" t="s">
        <v>625</v>
      </c>
      <c r="C10" s="214">
        <v>255.98230000000001</v>
      </c>
      <c r="D10" s="214">
        <v>256.702</v>
      </c>
      <c r="E10" s="174">
        <v>-2.8036400183870359E-3</v>
      </c>
      <c r="F10" s="174">
        <v>4.9892807198595049E-3</v>
      </c>
      <c r="G10" s="174">
        <v>5.3022527601587807E-2</v>
      </c>
      <c r="H10" s="174">
        <v>0.11190682618999635</v>
      </c>
      <c r="I10" s="174">
        <v>8.7255915691193175E-2</v>
      </c>
      <c r="J10" s="215" t="s">
        <v>178</v>
      </c>
    </row>
    <row r="11" spans="1:11" ht="12.75" customHeight="1">
      <c r="A11" s="216" t="s">
        <v>177</v>
      </c>
      <c r="B11" s="216" t="s">
        <v>626</v>
      </c>
      <c r="C11" s="214">
        <v>124.16800000000001</v>
      </c>
      <c r="D11" s="214">
        <v>124.08580000000001</v>
      </c>
      <c r="E11" s="174">
        <v>6.6244485670399246E-4</v>
      </c>
      <c r="F11" s="174">
        <v>4.0953328095148598E-3</v>
      </c>
      <c r="G11" s="174">
        <v>5.4927278767133235E-2</v>
      </c>
      <c r="H11" s="174">
        <v>0.12236578306544486</v>
      </c>
      <c r="I11" s="174">
        <v>8.4771702060240317E-2</v>
      </c>
      <c r="J11" s="215" t="s">
        <v>619</v>
      </c>
    </row>
    <row r="12" spans="1:11" ht="12.75" customHeight="1">
      <c r="A12" s="216" t="s">
        <v>177</v>
      </c>
      <c r="B12" s="216" t="s">
        <v>627</v>
      </c>
      <c r="C12" s="214">
        <v>188.72559999999999</v>
      </c>
      <c r="D12" s="214">
        <v>189.26439999999999</v>
      </c>
      <c r="E12" s="174">
        <v>-2.8468111277134478E-3</v>
      </c>
      <c r="F12" s="174">
        <v>4.5603836836774518E-3</v>
      </c>
      <c r="G12" s="174">
        <v>5.3565447294261478E-2</v>
      </c>
      <c r="H12" s="174">
        <v>0.11659201049820937</v>
      </c>
      <c r="I12" s="174">
        <v>0.10031441612666181</v>
      </c>
      <c r="J12" s="215" t="s">
        <v>181</v>
      </c>
    </row>
    <row r="13" spans="1:11" ht="12.75" customHeight="1">
      <c r="A13" s="216" t="s">
        <v>183</v>
      </c>
      <c r="B13" s="216" t="s">
        <v>628</v>
      </c>
      <c r="C13" s="214">
        <v>133.7835</v>
      </c>
      <c r="D13" s="214">
        <v>134.74979999999999</v>
      </c>
      <c r="E13" s="174">
        <v>-7.1710681574294714E-3</v>
      </c>
      <c r="F13" s="174">
        <v>6.1218592711559539E-3</v>
      </c>
      <c r="G13" s="174">
        <v>3.9498834498834616E-2</v>
      </c>
      <c r="H13" s="174">
        <v>8.3583068748785114E-2</v>
      </c>
      <c r="I13" s="174">
        <v>3.0464492744007199E-2</v>
      </c>
      <c r="J13" s="215" t="s">
        <v>184</v>
      </c>
    </row>
    <row r="14" spans="1:11" ht="12.75" customHeight="1">
      <c r="A14" s="216" t="s">
        <v>183</v>
      </c>
      <c r="B14" s="216" t="s">
        <v>629</v>
      </c>
      <c r="C14" s="214">
        <v>123.402</v>
      </c>
      <c r="D14" s="214">
        <v>124.42659999999999</v>
      </c>
      <c r="E14" s="174">
        <v>-8.234573636183842E-3</v>
      </c>
      <c r="F14" s="174">
        <v>3.8143243692407361E-3</v>
      </c>
      <c r="G14" s="174">
        <v>3.6278393273872826E-2</v>
      </c>
      <c r="H14" s="174">
        <v>8.4346559979473323E-2</v>
      </c>
      <c r="I14" s="174">
        <v>7.2675985515266772E-2</v>
      </c>
      <c r="J14" s="215" t="s">
        <v>620</v>
      </c>
    </row>
    <row r="15" spans="1:11" ht="12.75" customHeight="1">
      <c r="A15" s="216" t="s">
        <v>183</v>
      </c>
      <c r="B15" s="216" t="s">
        <v>630</v>
      </c>
      <c r="C15" s="214">
        <v>154.58629999999999</v>
      </c>
      <c r="D15" s="214">
        <v>155.61250000000001</v>
      </c>
      <c r="E15" s="174">
        <v>-6.5945859105150098E-3</v>
      </c>
      <c r="F15" s="174">
        <v>3.8803697802092477E-3</v>
      </c>
      <c r="G15" s="174">
        <v>3.8683295135158266E-2</v>
      </c>
      <c r="H15" s="174">
        <v>8.55985331182543E-2</v>
      </c>
      <c r="I15" s="174">
        <v>6.4254756010742486E-2</v>
      </c>
      <c r="J15" s="215" t="s">
        <v>186</v>
      </c>
    </row>
    <row r="16" spans="1:11" ht="12.75" customHeight="1">
      <c r="A16" s="216" t="s">
        <v>183</v>
      </c>
      <c r="B16" s="216" t="s">
        <v>631</v>
      </c>
      <c r="C16" s="214">
        <v>142.21979999999999</v>
      </c>
      <c r="D16" s="214">
        <v>143.1574</v>
      </c>
      <c r="E16" s="174">
        <v>-6.5494343987806663E-3</v>
      </c>
      <c r="F16" s="174">
        <v>6.6145537057180522E-3</v>
      </c>
      <c r="G16" s="174">
        <v>4.0092849369888064E-2</v>
      </c>
      <c r="H16" s="174">
        <v>8.6644386681520025E-2</v>
      </c>
      <c r="I16" s="174">
        <v>3.9614419875325657E-2</v>
      </c>
      <c r="J16" s="215" t="s">
        <v>185</v>
      </c>
    </row>
    <row r="17" spans="1:10" ht="12.75" customHeight="1">
      <c r="A17" s="213" t="s">
        <v>1149</v>
      </c>
      <c r="B17" s="213" t="s">
        <v>632</v>
      </c>
      <c r="C17" s="214">
        <v>163.28309999999999</v>
      </c>
      <c r="D17" s="214">
        <v>163.1858</v>
      </c>
      <c r="E17" s="174">
        <v>5.9625286023655215E-4</v>
      </c>
      <c r="F17" s="174">
        <v>8.8080563300177717E-3</v>
      </c>
      <c r="G17" s="174">
        <v>4.2666257986034642E-2</v>
      </c>
      <c r="H17" s="174">
        <v>9.9785004465602706E-2</v>
      </c>
      <c r="I17" s="174">
        <v>7.9375767953103527E-2</v>
      </c>
      <c r="J17" s="215" t="s">
        <v>182</v>
      </c>
    </row>
    <row r="18" spans="1:10" ht="12.75" customHeight="1">
      <c r="A18" s="216" t="s">
        <v>1148</v>
      </c>
      <c r="B18" s="213" t="s">
        <v>633</v>
      </c>
      <c r="C18" s="214">
        <v>219.64670000000001</v>
      </c>
      <c r="D18" s="214">
        <v>220.16390000000001</v>
      </c>
      <c r="E18" s="174">
        <v>-2.349158967478331E-3</v>
      </c>
      <c r="F18" s="174">
        <v>-6.9260449058499247E-3</v>
      </c>
      <c r="G18" s="174">
        <v>4.6418018955386164E-2</v>
      </c>
      <c r="H18" s="174">
        <v>0.11512202303892453</v>
      </c>
      <c r="I18" s="174">
        <v>7.9573797451553574E-2</v>
      </c>
      <c r="J18" s="215" t="s">
        <v>188</v>
      </c>
    </row>
    <row r="19" spans="1:10" ht="12.75" customHeight="1">
      <c r="A19" s="216" t="s">
        <v>1148</v>
      </c>
      <c r="B19" s="213" t="s">
        <v>634</v>
      </c>
      <c r="C19" s="214">
        <v>232.8921</v>
      </c>
      <c r="D19" s="214">
        <v>233.71600000000001</v>
      </c>
      <c r="E19" s="174">
        <v>-3.5252186414280961E-3</v>
      </c>
      <c r="F19" s="174">
        <v>-3.4168054979312728E-3</v>
      </c>
      <c r="G19" s="174">
        <v>4.6172871893605624E-2</v>
      </c>
      <c r="H19" s="174">
        <v>0.10612722176917012</v>
      </c>
      <c r="I19" s="174">
        <v>8.0489481662214812E-2</v>
      </c>
      <c r="J19" s="215" t="s">
        <v>187</v>
      </c>
    </row>
    <row r="20" spans="1:10" ht="12.75" customHeight="1">
      <c r="A20" s="216" t="s">
        <v>1148</v>
      </c>
      <c r="B20" s="216" t="s">
        <v>635</v>
      </c>
      <c r="C20" s="214">
        <v>200.20490000000001</v>
      </c>
      <c r="D20" s="214">
        <v>200.74860000000001</v>
      </c>
      <c r="E20" s="174">
        <v>-2.7083625987927248E-3</v>
      </c>
      <c r="F20" s="174">
        <v>-5.3939484921765634E-3</v>
      </c>
      <c r="G20" s="174">
        <v>4.4699739666361801E-2</v>
      </c>
      <c r="H20" s="174">
        <v>0.10919545961231196</v>
      </c>
      <c r="I20" s="174">
        <v>7.4722732807671166E-2</v>
      </c>
      <c r="J20" s="215" t="s">
        <v>189</v>
      </c>
    </row>
    <row r="21" spans="1:10" ht="12.75" customHeight="1">
      <c r="A21" s="216" t="s">
        <v>1148</v>
      </c>
      <c r="B21" s="216" t="s">
        <v>636</v>
      </c>
      <c r="C21" s="214">
        <v>153.14109999999999</v>
      </c>
      <c r="D21" s="214">
        <v>153.33439999999999</v>
      </c>
      <c r="E21" s="174">
        <v>-1.260643404219755E-3</v>
      </c>
      <c r="F21" s="174">
        <v>1.0916175264676759E-3</v>
      </c>
      <c r="G21" s="174">
        <v>3.3401421001097782E-2</v>
      </c>
      <c r="H21" s="174">
        <v>7.7434129524747625E-2</v>
      </c>
      <c r="I21" s="174">
        <v>5.8110546848455957E-2</v>
      </c>
      <c r="J21" s="215" t="s">
        <v>191</v>
      </c>
    </row>
    <row r="22" spans="1:10" ht="12.75" customHeight="1">
      <c r="A22" s="216" t="s">
        <v>1148</v>
      </c>
      <c r="B22" s="213" t="s">
        <v>637</v>
      </c>
      <c r="C22" s="214">
        <v>190.12180000000001</v>
      </c>
      <c r="D22" s="214">
        <v>190.86879999999999</v>
      </c>
      <c r="E22" s="174">
        <v>-3.9136831163604823E-3</v>
      </c>
      <c r="F22" s="174">
        <v>-6.2958765210610326E-3</v>
      </c>
      <c r="G22" s="174">
        <v>4.8850065842136733E-2</v>
      </c>
      <c r="H22" s="174">
        <v>0.11537105448264988</v>
      </c>
      <c r="I22" s="174">
        <v>7.9006859306746779E-2</v>
      </c>
      <c r="J22" s="215" t="s">
        <v>190</v>
      </c>
    </row>
    <row r="23" spans="1:10" ht="12.75" customHeight="1">
      <c r="A23" s="51" t="s">
        <v>530</v>
      </c>
    </row>
    <row r="24" spans="1:10" ht="12.75" customHeight="1"/>
    <row r="25" spans="1:10" ht="12.75" customHeight="1">
      <c r="A25" s="98"/>
    </row>
    <row r="26" spans="1:10" ht="12.75" customHeight="1">
      <c r="A26" s="90"/>
    </row>
    <row r="27" spans="1:10" ht="12.75" customHeight="1"/>
    <row r="28" spans="1:10" ht="12.75" customHeight="1"/>
    <row r="29" spans="1:10" ht="12.75" customHeight="1"/>
    <row r="30" spans="1:10" ht="12.75" customHeight="1"/>
    <row r="31" spans="1:10" ht="12.75" customHeight="1">
      <c r="A31" s="479" t="s">
        <v>375</v>
      </c>
      <c r="J31" s="380" t="str">
        <f>Naslovnica!A20</f>
        <v>Svibanj 2015.</v>
      </c>
    </row>
    <row r="32" spans="1:10" ht="12.75" customHeight="1">
      <c r="A32" s="128" t="s">
        <v>376</v>
      </c>
      <c r="J32" s="118" t="str">
        <f>Naslovnica!A24</f>
        <v>May 2015</v>
      </c>
    </row>
    <row r="33" spans="11:11" ht="12.75" customHeight="1"/>
    <row r="34" spans="11:11" ht="12.75" customHeight="1">
      <c r="K34" s="88"/>
    </row>
    <row r="35" spans="11:11" ht="12.75" customHeight="1"/>
    <row r="36" spans="11:11" ht="12.75" customHeight="1">
      <c r="K36" s="88"/>
    </row>
    <row r="37" spans="11:11" ht="12.75" customHeight="1">
      <c r="K37" s="88"/>
    </row>
    <row r="38" spans="11:11" ht="12.75" customHeight="1">
      <c r="K38" s="88"/>
    </row>
    <row r="39" spans="11:11" ht="12.75" customHeight="1">
      <c r="K39" s="88"/>
    </row>
    <row r="40" spans="11:11" ht="12.75" customHeight="1">
      <c r="K40" s="88"/>
    </row>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51"/>
    </row>
    <row r="65" spans="1:10" ht="12.75" customHeight="1">
      <c r="A65" s="51" t="s">
        <v>530</v>
      </c>
    </row>
    <row r="66" spans="1:10" ht="12.75" customHeight="1"/>
    <row r="67" spans="1:10" ht="12.75" customHeight="1">
      <c r="A67" s="75" t="s">
        <v>338</v>
      </c>
    </row>
    <row r="68" spans="1:10" ht="12.75" customHeight="1"/>
    <row r="69" spans="1:10" ht="12.75" customHeight="1"/>
    <row r="70" spans="1:10" ht="12.75" customHeight="1"/>
    <row r="71" spans="1:10" ht="12.75" customHeight="1"/>
    <row r="72" spans="1:10" ht="12.75" customHeight="1"/>
    <row r="73" spans="1:10">
      <c r="J73" s="40" t="s">
        <v>386</v>
      </c>
    </row>
    <row r="75" spans="1:10" ht="12.75" customHeight="1"/>
  </sheetData>
  <mergeCells count="4">
    <mergeCell ref="A4:A6"/>
    <mergeCell ref="B4:B6"/>
    <mergeCell ref="C4:D4"/>
    <mergeCell ref="E4:I4"/>
  </mergeCells>
  <hyperlinks>
    <hyperlink ref="A67" location="'2 Sadržaj'!A1" display="Sadržaj / Contents"/>
  </hyperlinks>
  <pageMargins left="0.7" right="0.7" top="0.75" bottom="0.75" header="0.3" footer="0.3"/>
  <pageSetup paperSize="9" scale="72" orientation="portrait" r:id="rId1"/>
  <ignoredErrors>
    <ignoredError sqref="E5:E6 D5:D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101" customWidth="1"/>
    <col min="2" max="2" width="11.140625" style="101" customWidth="1"/>
    <col min="3" max="3" width="10.7109375" style="101" customWidth="1"/>
    <col min="4" max="4" width="3.5703125" style="101" customWidth="1"/>
    <col min="5" max="9" width="11.42578125" style="101" customWidth="1"/>
    <col min="10" max="16384" width="9.140625" style="101"/>
  </cols>
  <sheetData>
    <row r="1" spans="1:9" ht="15">
      <c r="A1" s="561" t="s">
        <v>435</v>
      </c>
      <c r="B1" s="562"/>
      <c r="C1" s="562"/>
      <c r="D1" s="562"/>
      <c r="E1" s="562"/>
      <c r="F1" s="562"/>
      <c r="G1" s="562"/>
      <c r="H1" s="562"/>
      <c r="I1" s="562"/>
    </row>
    <row r="2" spans="1:9">
      <c r="A2" s="563" t="s">
        <v>436</v>
      </c>
      <c r="B2" s="562"/>
      <c r="C2" s="562"/>
      <c r="D2" s="562"/>
      <c r="E2" s="562"/>
      <c r="F2" s="562"/>
      <c r="G2" s="562"/>
      <c r="H2" s="562"/>
      <c r="I2" s="562"/>
    </row>
    <row r="4" spans="1:9">
      <c r="A4" s="102" t="s">
        <v>437</v>
      </c>
      <c r="I4" s="103"/>
    </row>
    <row r="5" spans="1:9">
      <c r="A5" s="104" t="s">
        <v>438</v>
      </c>
      <c r="I5" s="105"/>
    </row>
    <row r="7" spans="1:9" ht="26.25" customHeight="1">
      <c r="A7" s="778" t="s">
        <v>982</v>
      </c>
      <c r="B7" s="778"/>
      <c r="C7" s="778"/>
      <c r="D7" s="102"/>
      <c r="E7" s="778" t="s">
        <v>475</v>
      </c>
      <c r="F7" s="778"/>
      <c r="G7" s="778"/>
      <c r="H7" s="778"/>
      <c r="I7" s="102"/>
    </row>
    <row r="8" spans="1:9" ht="27.75" customHeight="1">
      <c r="A8" s="777" t="s">
        <v>983</v>
      </c>
      <c r="B8" s="777"/>
      <c r="C8" s="777"/>
      <c r="E8" s="777" t="s">
        <v>474</v>
      </c>
      <c r="F8" s="777"/>
      <c r="G8" s="777"/>
      <c r="H8" s="777"/>
    </row>
    <row r="10" spans="1:9" ht="26.25" customHeight="1">
      <c r="A10" s="442" t="s">
        <v>439</v>
      </c>
      <c r="B10" s="442" t="s">
        <v>473</v>
      </c>
      <c r="C10" s="442" t="s">
        <v>440</v>
      </c>
    </row>
    <row r="11" spans="1:9">
      <c r="A11" s="217" t="s">
        <v>470</v>
      </c>
      <c r="B11" s="218">
        <v>218</v>
      </c>
      <c r="C11" s="218">
        <v>218</v>
      </c>
    </row>
    <row r="12" spans="1:9">
      <c r="A12" s="217" t="s">
        <v>471</v>
      </c>
      <c r="B12" s="218">
        <v>602</v>
      </c>
      <c r="C12" s="218">
        <v>602</v>
      </c>
    </row>
    <row r="13" spans="1:9">
      <c r="A13" s="217" t="s">
        <v>472</v>
      </c>
      <c r="B13" s="680" t="s">
        <v>1121</v>
      </c>
      <c r="C13" s="218">
        <v>214</v>
      </c>
    </row>
    <row r="14" spans="1:9">
      <c r="A14" s="217" t="s">
        <v>670</v>
      </c>
      <c r="B14" s="218">
        <v>49</v>
      </c>
      <c r="C14" s="218">
        <v>49</v>
      </c>
    </row>
    <row r="15" spans="1:9">
      <c r="A15" s="217" t="s">
        <v>741</v>
      </c>
      <c r="B15" s="218">
        <v>59</v>
      </c>
      <c r="C15" s="218">
        <v>59</v>
      </c>
    </row>
    <row r="16" spans="1:9">
      <c r="A16" s="217" t="s">
        <v>1146</v>
      </c>
      <c r="B16" s="218">
        <v>96</v>
      </c>
      <c r="C16" s="218">
        <v>95</v>
      </c>
    </row>
    <row r="17" spans="1:9">
      <c r="A17" s="51" t="s">
        <v>530</v>
      </c>
    </row>
    <row r="23" spans="1:9">
      <c r="E23" s="51" t="s">
        <v>530</v>
      </c>
    </row>
    <row r="24" spans="1:9">
      <c r="E24" s="51"/>
    </row>
    <row r="25" spans="1:9" ht="27" customHeight="1">
      <c r="A25" s="778" t="s">
        <v>984</v>
      </c>
      <c r="B25" s="778"/>
      <c r="C25" s="778"/>
      <c r="E25" s="778" t="s">
        <v>650</v>
      </c>
      <c r="F25" s="778"/>
      <c r="G25" s="778"/>
      <c r="H25" s="779" t="s">
        <v>726</v>
      </c>
      <c r="I25" s="779"/>
    </row>
    <row r="26" spans="1:9" ht="30" customHeight="1">
      <c r="A26" s="777" t="s">
        <v>985</v>
      </c>
      <c r="B26" s="777"/>
      <c r="C26" s="777"/>
      <c r="E26" s="777" t="s">
        <v>651</v>
      </c>
      <c r="F26" s="777"/>
      <c r="G26" s="777"/>
      <c r="H26" s="145"/>
      <c r="I26" s="146"/>
    </row>
    <row r="28" spans="1:9" ht="27" customHeight="1">
      <c r="A28" s="442" t="s">
        <v>441</v>
      </c>
      <c r="B28" s="442" t="s">
        <v>473</v>
      </c>
      <c r="C28" s="442" t="s">
        <v>440</v>
      </c>
    </row>
    <row r="29" spans="1:9">
      <c r="A29" s="219" t="s">
        <v>799</v>
      </c>
      <c r="B29" s="218">
        <v>62</v>
      </c>
      <c r="C29" s="218">
        <v>62</v>
      </c>
    </row>
    <row r="30" spans="1:9">
      <c r="A30" s="219" t="s">
        <v>853</v>
      </c>
      <c r="B30" s="218">
        <v>71</v>
      </c>
      <c r="C30" s="218">
        <v>71</v>
      </c>
    </row>
    <row r="31" spans="1:9">
      <c r="A31" s="219" t="s">
        <v>1122</v>
      </c>
      <c r="B31" s="218">
        <v>87</v>
      </c>
      <c r="C31" s="218">
        <v>86</v>
      </c>
    </row>
    <row r="32" spans="1:9">
      <c r="A32" s="219" t="s">
        <v>1147</v>
      </c>
      <c r="B32" s="218">
        <v>96</v>
      </c>
      <c r="C32" s="218">
        <v>95</v>
      </c>
    </row>
    <row r="33" spans="1:9">
      <c r="A33" s="219" t="s">
        <v>1179</v>
      </c>
      <c r="B33" s="218">
        <v>108</v>
      </c>
      <c r="C33" s="218">
        <v>107</v>
      </c>
    </row>
    <row r="34" spans="1:9" ht="15">
      <c r="A34" s="51" t="s">
        <v>530</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530</v>
      </c>
    </row>
    <row r="41" spans="1:9">
      <c r="E41" s="51"/>
    </row>
    <row r="42" spans="1:9" ht="68.25" customHeight="1">
      <c r="A42" s="775" t="s">
        <v>1124</v>
      </c>
      <c r="B42" s="775"/>
      <c r="C42" s="775"/>
      <c r="D42" s="775"/>
      <c r="E42" s="775"/>
      <c r="F42" s="775"/>
      <c r="G42" s="775"/>
      <c r="H42" s="775"/>
      <c r="I42" s="775"/>
    </row>
    <row r="44" spans="1:9" ht="69" customHeight="1">
      <c r="A44" s="776" t="s">
        <v>1123</v>
      </c>
      <c r="B44" s="776"/>
      <c r="C44" s="776"/>
      <c r="D44" s="776"/>
      <c r="E44" s="776"/>
      <c r="F44" s="776"/>
      <c r="G44" s="776"/>
      <c r="H44" s="776"/>
      <c r="I44" s="776"/>
    </row>
    <row r="45" spans="1:9">
      <c r="A45" s="75" t="s">
        <v>338</v>
      </c>
    </row>
    <row r="46" spans="1:9">
      <c r="I46" s="106" t="s">
        <v>442</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01" customWidth="1"/>
    <col min="4" max="4" width="3.5703125" style="101" customWidth="1"/>
    <col min="5" max="9" width="11.42578125" style="101" customWidth="1"/>
    <col min="10" max="16384" width="9.140625" style="101"/>
  </cols>
  <sheetData>
    <row r="1" spans="1:9">
      <c r="A1" s="102" t="s">
        <v>443</v>
      </c>
      <c r="I1" s="103"/>
    </row>
    <row r="2" spans="1:9">
      <c r="A2" s="104" t="s">
        <v>444</v>
      </c>
      <c r="I2" s="105"/>
    </row>
    <row r="4" spans="1:9" ht="26.25" customHeight="1">
      <c r="A4" s="778" t="s">
        <v>986</v>
      </c>
      <c r="B4" s="778"/>
      <c r="C4" s="778"/>
      <c r="D4" s="102"/>
      <c r="E4" s="778" t="s">
        <v>476</v>
      </c>
      <c r="F4" s="778"/>
      <c r="G4" s="778"/>
      <c r="H4" s="778"/>
      <c r="I4" s="102"/>
    </row>
    <row r="5" spans="1:9" ht="27.75" customHeight="1">
      <c r="A5" s="777" t="s">
        <v>987</v>
      </c>
      <c r="B5" s="777"/>
      <c r="C5" s="777"/>
      <c r="E5" s="777" t="s">
        <v>477</v>
      </c>
      <c r="F5" s="777"/>
      <c r="G5" s="777"/>
      <c r="H5" s="777"/>
    </row>
    <row r="7" spans="1:9" ht="26.25" customHeight="1">
      <c r="A7" s="442" t="s">
        <v>439</v>
      </c>
      <c r="B7" s="442" t="s">
        <v>473</v>
      </c>
      <c r="C7" s="442" t="s">
        <v>440</v>
      </c>
    </row>
    <row r="8" spans="1:9">
      <c r="A8" s="217" t="s">
        <v>470</v>
      </c>
      <c r="B8" s="218">
        <v>3106</v>
      </c>
      <c r="C8" s="218">
        <v>3224</v>
      </c>
    </row>
    <row r="9" spans="1:9">
      <c r="A9" s="217" t="s">
        <v>471</v>
      </c>
      <c r="B9" s="218">
        <v>5641</v>
      </c>
      <c r="C9" s="218">
        <v>5877</v>
      </c>
    </row>
    <row r="10" spans="1:9">
      <c r="A10" s="217" t="s">
        <v>472</v>
      </c>
      <c r="B10" s="218">
        <v>8027</v>
      </c>
      <c r="C10" s="218">
        <v>8367</v>
      </c>
    </row>
    <row r="11" spans="1:9">
      <c r="A11" s="217" t="s">
        <v>670</v>
      </c>
      <c r="B11" s="218">
        <v>10639</v>
      </c>
      <c r="C11" s="218">
        <v>11091</v>
      </c>
    </row>
    <row r="12" spans="1:9">
      <c r="A12" s="217" t="s">
        <v>741</v>
      </c>
      <c r="B12" s="218">
        <v>13311</v>
      </c>
      <c r="C12" s="218">
        <v>13874</v>
      </c>
    </row>
    <row r="13" spans="1:9">
      <c r="A13" s="217" t="s">
        <v>1146</v>
      </c>
      <c r="B13" s="218">
        <v>14706</v>
      </c>
      <c r="C13" s="218">
        <v>15335</v>
      </c>
    </row>
    <row r="14" spans="1:9">
      <c r="A14" s="51" t="s">
        <v>530</v>
      </c>
    </row>
    <row r="20" spans="1:9">
      <c r="E20" s="51" t="s">
        <v>530</v>
      </c>
    </row>
    <row r="22" spans="1:9" ht="27" customHeight="1">
      <c r="A22" s="778" t="s">
        <v>988</v>
      </c>
      <c r="B22" s="778"/>
      <c r="C22" s="778"/>
      <c r="E22" s="778" t="s">
        <v>652</v>
      </c>
      <c r="F22" s="778"/>
      <c r="G22" s="778"/>
      <c r="H22" s="779" t="s">
        <v>726</v>
      </c>
      <c r="I22" s="779"/>
    </row>
    <row r="23" spans="1:9" ht="30" customHeight="1">
      <c r="A23" s="777" t="s">
        <v>989</v>
      </c>
      <c r="B23" s="777"/>
      <c r="C23" s="777"/>
      <c r="E23" s="777" t="s">
        <v>653</v>
      </c>
      <c r="F23" s="777"/>
      <c r="G23" s="777"/>
      <c r="H23" s="145"/>
    </row>
    <row r="25" spans="1:9" ht="27" customHeight="1">
      <c r="A25" s="442" t="s">
        <v>441</v>
      </c>
      <c r="B25" s="442" t="s">
        <v>473</v>
      </c>
      <c r="C25" s="442" t="s">
        <v>440</v>
      </c>
    </row>
    <row r="26" spans="1:9">
      <c r="A26" s="219" t="s">
        <v>799</v>
      </c>
      <c r="B26" s="218">
        <v>13874</v>
      </c>
      <c r="C26" s="218">
        <v>14462</v>
      </c>
    </row>
    <row r="27" spans="1:9">
      <c r="A27" s="219" t="s">
        <v>853</v>
      </c>
      <c r="B27" s="218">
        <v>14220</v>
      </c>
      <c r="C27" s="218">
        <v>14820</v>
      </c>
    </row>
    <row r="28" spans="1:9">
      <c r="A28" s="219" t="s">
        <v>1122</v>
      </c>
      <c r="B28" s="218">
        <v>14494</v>
      </c>
      <c r="C28" s="218">
        <v>15107</v>
      </c>
    </row>
    <row r="29" spans="1:9">
      <c r="A29" s="219" t="s">
        <v>1147</v>
      </c>
      <c r="B29" s="218">
        <v>14706</v>
      </c>
      <c r="C29" s="218">
        <v>15335</v>
      </c>
    </row>
    <row r="30" spans="1:9">
      <c r="A30" s="219" t="s">
        <v>1179</v>
      </c>
      <c r="B30" s="218">
        <v>14630</v>
      </c>
      <c r="C30" s="218">
        <v>15252</v>
      </c>
    </row>
    <row r="31" spans="1:9" ht="15">
      <c r="A31" s="51" t="s">
        <v>530</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530</v>
      </c>
    </row>
    <row r="38" spans="1:5" ht="15">
      <c r="A38"/>
      <c r="B38"/>
      <c r="C38"/>
      <c r="E38" s="51"/>
    </row>
    <row r="39" spans="1:5">
      <c r="A39" s="75" t="s">
        <v>338</v>
      </c>
    </row>
    <row r="55" spans="9:9">
      <c r="I55" s="106" t="s">
        <v>445</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4"/>
  <sheetViews>
    <sheetView showGridLines="0" zoomScale="90" zoomScaleNormal="9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57" t="s">
        <v>456</v>
      </c>
      <c r="B1" s="363"/>
      <c r="C1" s="363"/>
      <c r="D1" s="364"/>
      <c r="E1" s="364"/>
      <c r="F1" s="364"/>
      <c r="G1" s="364"/>
      <c r="H1" s="364"/>
      <c r="I1" s="364"/>
      <c r="J1" s="364"/>
      <c r="K1" s="364"/>
      <c r="L1" s="364"/>
      <c r="M1" s="364"/>
      <c r="N1" s="364"/>
      <c r="O1" s="364"/>
      <c r="P1" s="364"/>
    </row>
    <row r="2" spans="1:16" ht="18">
      <c r="A2" s="365" t="s">
        <v>457</v>
      </c>
      <c r="B2" s="363"/>
      <c r="C2" s="363"/>
      <c r="D2" s="364"/>
      <c r="E2" s="364"/>
      <c r="F2" s="364"/>
      <c r="G2" s="364"/>
      <c r="H2" s="364"/>
      <c r="I2" s="364"/>
      <c r="J2" s="364"/>
      <c r="K2" s="364"/>
      <c r="L2" s="364"/>
      <c r="M2" s="364"/>
      <c r="N2" s="364"/>
      <c r="O2" s="364"/>
      <c r="P2" s="364"/>
    </row>
    <row r="3" spans="1:16" ht="12.75" customHeight="1">
      <c r="A3" s="516" t="s">
        <v>1224</v>
      </c>
    </row>
    <row r="4" spans="1:16" ht="12.75" customHeight="1">
      <c r="A4" s="129" t="s">
        <v>1225</v>
      </c>
      <c r="H4" s="88"/>
      <c r="J4" s="88"/>
    </row>
    <row r="5" spans="1:16" ht="12.75" customHeight="1">
      <c r="L5" s="780" t="s">
        <v>132</v>
      </c>
      <c r="M5" s="781"/>
      <c r="N5" s="781"/>
      <c r="O5" s="781"/>
      <c r="P5" s="781"/>
    </row>
    <row r="6" spans="1:16" ht="24" customHeight="1">
      <c r="A6" s="782" t="s">
        <v>533</v>
      </c>
      <c r="B6" s="784" t="s">
        <v>729</v>
      </c>
      <c r="C6" s="784"/>
      <c r="D6" s="784"/>
      <c r="E6" s="784"/>
      <c r="F6" s="784"/>
      <c r="G6" s="784" t="s">
        <v>730</v>
      </c>
      <c r="H6" s="784"/>
      <c r="I6" s="784"/>
      <c r="J6" s="784"/>
      <c r="K6" s="784"/>
      <c r="L6" s="784" t="s">
        <v>728</v>
      </c>
      <c r="M6" s="784"/>
      <c r="N6" s="784"/>
      <c r="O6" s="784"/>
      <c r="P6" s="784"/>
    </row>
    <row r="7" spans="1:16" ht="48" customHeight="1">
      <c r="A7" s="783"/>
      <c r="B7" s="782" t="s">
        <v>531</v>
      </c>
      <c r="C7" s="782"/>
      <c r="D7" s="782"/>
      <c r="E7" s="782" t="s">
        <v>1170</v>
      </c>
      <c r="F7" s="782"/>
      <c r="G7" s="782" t="s">
        <v>531</v>
      </c>
      <c r="H7" s="782"/>
      <c r="I7" s="782"/>
      <c r="J7" s="782" t="s">
        <v>1171</v>
      </c>
      <c r="K7" s="782"/>
      <c r="L7" s="782" t="s">
        <v>532</v>
      </c>
      <c r="M7" s="782"/>
      <c r="N7" s="782"/>
      <c r="O7" s="782" t="s">
        <v>1171</v>
      </c>
      <c r="P7" s="782"/>
    </row>
    <row r="8" spans="1:16" ht="24">
      <c r="A8" s="783"/>
      <c r="B8" s="443" t="s">
        <v>1226</v>
      </c>
      <c r="C8" s="443" t="s">
        <v>1227</v>
      </c>
      <c r="D8" s="444" t="s">
        <v>534</v>
      </c>
      <c r="E8" s="700" t="s">
        <v>1226</v>
      </c>
      <c r="F8" s="700" t="s">
        <v>1227</v>
      </c>
      <c r="G8" s="700" t="s">
        <v>1226</v>
      </c>
      <c r="H8" s="700" t="s">
        <v>1227</v>
      </c>
      <c r="I8" s="444" t="s">
        <v>534</v>
      </c>
      <c r="J8" s="700" t="s">
        <v>1226</v>
      </c>
      <c r="K8" s="700" t="s">
        <v>1227</v>
      </c>
      <c r="L8" s="700" t="s">
        <v>1226</v>
      </c>
      <c r="M8" s="700" t="s">
        <v>1227</v>
      </c>
      <c r="N8" s="444" t="s">
        <v>534</v>
      </c>
      <c r="O8" s="700" t="s">
        <v>1226</v>
      </c>
      <c r="P8" s="700" t="s">
        <v>1227</v>
      </c>
    </row>
    <row r="9" spans="1:16" ht="14.25" customHeight="1">
      <c r="A9" s="220" t="s">
        <v>1260</v>
      </c>
      <c r="B9" s="221">
        <v>0</v>
      </c>
      <c r="C9" s="221">
        <v>0</v>
      </c>
      <c r="D9" s="222" t="s">
        <v>1126</v>
      </c>
      <c r="E9" s="223" t="s">
        <v>1126</v>
      </c>
      <c r="F9" s="224" t="s">
        <v>1126</v>
      </c>
      <c r="G9" s="221">
        <v>78741.758000000002</v>
      </c>
      <c r="H9" s="221">
        <v>84692.888999999996</v>
      </c>
      <c r="I9" s="222">
        <v>107.55778274597323</v>
      </c>
      <c r="J9" s="223">
        <v>7.1553544540473982E-2</v>
      </c>
      <c r="K9" s="224">
        <v>6.3529099395349564E-2</v>
      </c>
      <c r="L9" s="221">
        <v>78741.758000000002</v>
      </c>
      <c r="M9" s="221">
        <v>84692.888999999996</v>
      </c>
      <c r="N9" s="225">
        <v>107.55778274597323</v>
      </c>
      <c r="O9" s="226">
        <v>2.0020653167809144E-2</v>
      </c>
      <c r="P9" s="224">
        <v>2.0653929415748173E-2</v>
      </c>
    </row>
    <row r="10" spans="1:16" ht="14.25" customHeight="1">
      <c r="A10" s="220" t="s">
        <v>1261</v>
      </c>
      <c r="B10" s="221">
        <v>330646.64331000001</v>
      </c>
      <c r="C10" s="221">
        <v>357841.03366000002</v>
      </c>
      <c r="D10" s="222">
        <v>108.22460802195523</v>
      </c>
      <c r="E10" s="223">
        <v>0.11673037898878579</v>
      </c>
      <c r="F10" s="224">
        <v>0.12930422764172497</v>
      </c>
      <c r="G10" s="221">
        <v>265754.31806999998</v>
      </c>
      <c r="H10" s="221">
        <v>261729.00855</v>
      </c>
      <c r="I10" s="222">
        <v>98.485326767507232</v>
      </c>
      <c r="J10" s="223">
        <v>0.24149401687024863</v>
      </c>
      <c r="K10" s="224">
        <v>0.19632590640306588</v>
      </c>
      <c r="L10" s="221">
        <v>596400.96137999999</v>
      </c>
      <c r="M10" s="221">
        <v>619570.04220999999</v>
      </c>
      <c r="N10" s="225">
        <v>103.8848161438891</v>
      </c>
      <c r="O10" s="226">
        <v>0.15163919500929754</v>
      </c>
      <c r="P10" s="224">
        <v>0.1510936286506587</v>
      </c>
    </row>
    <row r="11" spans="1:16" ht="14.25" customHeight="1">
      <c r="A11" s="220" t="s">
        <v>1262</v>
      </c>
      <c r="B11" s="221">
        <v>92547.90969</v>
      </c>
      <c r="C11" s="221" t="s">
        <v>1126</v>
      </c>
      <c r="D11" s="222" t="s">
        <v>1126</v>
      </c>
      <c r="E11" s="223">
        <v>3.2672802798137141E-2</v>
      </c>
      <c r="F11" s="224" t="s">
        <v>1126</v>
      </c>
      <c r="G11" s="221">
        <v>71900.680529999998</v>
      </c>
      <c r="H11" s="221" t="s">
        <v>1126</v>
      </c>
      <c r="I11" s="222" t="s">
        <v>1126</v>
      </c>
      <c r="J11" s="223">
        <v>6.5336978465654089E-2</v>
      </c>
      <c r="K11" s="224" t="s">
        <v>1126</v>
      </c>
      <c r="L11" s="221">
        <v>164448.59022000001</v>
      </c>
      <c r="M11" s="221" t="s">
        <v>1126</v>
      </c>
      <c r="N11" s="225" t="s">
        <v>1126</v>
      </c>
      <c r="O11" s="226">
        <v>4.1812226096473372E-2</v>
      </c>
      <c r="P11" s="224" t="s">
        <v>1126</v>
      </c>
    </row>
    <row r="12" spans="1:16" ht="14.25" customHeight="1">
      <c r="A12" s="220" t="s">
        <v>1263</v>
      </c>
      <c r="B12" s="221">
        <v>23369.49252</v>
      </c>
      <c r="C12" s="221">
        <v>29713.505109999998</v>
      </c>
      <c r="D12" s="222">
        <v>127.14655692489123</v>
      </c>
      <c r="E12" s="223">
        <v>8.2502870476069082E-3</v>
      </c>
      <c r="F12" s="224">
        <v>1.0736839734337238E-2</v>
      </c>
      <c r="G12" s="221">
        <v>0</v>
      </c>
      <c r="H12" s="221">
        <v>0</v>
      </c>
      <c r="I12" s="222" t="s">
        <v>1126</v>
      </c>
      <c r="J12" s="222" t="s">
        <v>1126</v>
      </c>
      <c r="K12" s="224" t="s">
        <v>1126</v>
      </c>
      <c r="L12" s="221">
        <v>23369.49252</v>
      </c>
      <c r="M12" s="221">
        <v>29713.505109999998</v>
      </c>
      <c r="N12" s="225">
        <v>127.14655692489123</v>
      </c>
      <c r="O12" s="226">
        <v>5.9418600287109427E-3</v>
      </c>
      <c r="P12" s="224">
        <v>7.2461884873996048E-3</v>
      </c>
    </row>
    <row r="13" spans="1:16" ht="14.25" customHeight="1">
      <c r="A13" s="220" t="s">
        <v>1264</v>
      </c>
      <c r="B13" s="221">
        <v>1071152.1378300001</v>
      </c>
      <c r="C13" s="221">
        <v>1001780.18002</v>
      </c>
      <c r="D13" s="222">
        <v>93.523612999499989</v>
      </c>
      <c r="E13" s="223">
        <v>0.37815594845254691</v>
      </c>
      <c r="F13" s="224">
        <v>0.36198870520631921</v>
      </c>
      <c r="G13" s="221">
        <v>147045.30408999999</v>
      </c>
      <c r="H13" s="221">
        <v>274650.46262000001</v>
      </c>
      <c r="I13" s="222">
        <v>186.77948562838736</v>
      </c>
      <c r="J13" s="223">
        <v>0.13362176541284937</v>
      </c>
      <c r="K13" s="224">
        <v>0.2060184360786739</v>
      </c>
      <c r="L13" s="221">
        <v>1218197.4419200001</v>
      </c>
      <c r="M13" s="221">
        <v>1276430.6426400002</v>
      </c>
      <c r="N13" s="225">
        <v>104.78027606331356</v>
      </c>
      <c r="O13" s="226">
        <v>0.30973538176011572</v>
      </c>
      <c r="P13" s="224">
        <v>0.31128125050952798</v>
      </c>
    </row>
    <row r="14" spans="1:16" ht="14.25" customHeight="1">
      <c r="A14" s="220" t="s">
        <v>1265</v>
      </c>
      <c r="B14" s="221">
        <v>61116.541149999997</v>
      </c>
      <c r="C14" s="221">
        <v>95984.784379999997</v>
      </c>
      <c r="D14" s="222">
        <v>157.05205591465315</v>
      </c>
      <c r="E14" s="223">
        <v>2.1576378152535922E-2</v>
      </c>
      <c r="F14" s="224">
        <v>3.4683664650392923E-2</v>
      </c>
      <c r="G14" s="221">
        <v>0</v>
      </c>
      <c r="H14" s="221">
        <v>0</v>
      </c>
      <c r="I14" s="222" t="s">
        <v>1126</v>
      </c>
      <c r="J14" s="223" t="s">
        <v>1126</v>
      </c>
      <c r="K14" s="224" t="s">
        <v>1126</v>
      </c>
      <c r="L14" s="221">
        <v>61116.541149999997</v>
      </c>
      <c r="M14" s="221">
        <v>95984.784379999997</v>
      </c>
      <c r="N14" s="225">
        <v>157.05205591465315</v>
      </c>
      <c r="O14" s="226">
        <v>1.5539316167925605E-2</v>
      </c>
      <c r="P14" s="224">
        <v>2.3407667219503256E-2</v>
      </c>
    </row>
    <row r="15" spans="1:16" ht="14.25" customHeight="1">
      <c r="A15" s="220" t="s">
        <v>1266</v>
      </c>
      <c r="B15" s="221">
        <v>4075.6908199999998</v>
      </c>
      <c r="C15" s="221">
        <v>13834.130029999998</v>
      </c>
      <c r="D15" s="222">
        <v>339.43031110490364</v>
      </c>
      <c r="E15" s="223">
        <v>1.4388681805357567E-3</v>
      </c>
      <c r="F15" s="224">
        <v>4.9988998755351489E-3</v>
      </c>
      <c r="G15" s="221">
        <v>0</v>
      </c>
      <c r="H15" s="221">
        <v>0</v>
      </c>
      <c r="I15" s="222" t="s">
        <v>1126</v>
      </c>
      <c r="J15" s="223" t="s">
        <v>1126</v>
      </c>
      <c r="K15" s="224" t="s">
        <v>1126</v>
      </c>
      <c r="L15" s="221">
        <v>4075.6908199999998</v>
      </c>
      <c r="M15" s="221">
        <v>13834.130029999998</v>
      </c>
      <c r="N15" s="225">
        <v>339.43031110490364</v>
      </c>
      <c r="O15" s="226">
        <v>1.0362734386301566E-3</v>
      </c>
      <c r="P15" s="224">
        <v>3.373708802965762E-3</v>
      </c>
    </row>
    <row r="16" spans="1:16" ht="14.25" customHeight="1">
      <c r="A16" s="220" t="s">
        <v>1267</v>
      </c>
      <c r="B16" s="221">
        <v>0</v>
      </c>
      <c r="C16" s="221">
        <v>0</v>
      </c>
      <c r="D16" s="222" t="s">
        <v>1126</v>
      </c>
      <c r="E16" s="223" t="s">
        <v>1126</v>
      </c>
      <c r="F16" s="224" t="s">
        <v>1126</v>
      </c>
      <c r="G16" s="221">
        <v>736.78363000000002</v>
      </c>
      <c r="H16" s="221">
        <v>442.18090000000001</v>
      </c>
      <c r="I16" s="222">
        <v>60.015027749734337</v>
      </c>
      <c r="J16" s="223">
        <v>6.6952379048861347E-4</v>
      </c>
      <c r="K16" s="224">
        <v>3.3168492276636273E-4</v>
      </c>
      <c r="L16" s="221">
        <v>736.78363000000002</v>
      </c>
      <c r="M16" s="221">
        <v>442.18090000000001</v>
      </c>
      <c r="N16" s="225">
        <v>60.015027749734337</v>
      </c>
      <c r="O16" s="226">
        <v>1.8733248901998633E-4</v>
      </c>
      <c r="P16" s="224">
        <v>1.0783400124173356E-4</v>
      </c>
    </row>
    <row r="17" spans="1:16" ht="14.25" customHeight="1">
      <c r="A17" s="220" t="s">
        <v>1268</v>
      </c>
      <c r="B17" s="221">
        <v>0</v>
      </c>
      <c r="C17" s="221">
        <v>0</v>
      </c>
      <c r="D17" s="222" t="s">
        <v>1126</v>
      </c>
      <c r="E17" s="223" t="s">
        <v>1126</v>
      </c>
      <c r="F17" s="224" t="s">
        <v>1126</v>
      </c>
      <c r="G17" s="221">
        <v>75304.778940000004</v>
      </c>
      <c r="H17" s="221">
        <v>98752.169779999997</v>
      </c>
      <c r="I17" s="222">
        <v>131.1366571551614</v>
      </c>
      <c r="J17" s="223">
        <v>6.8430321989938772E-2</v>
      </c>
      <c r="K17" s="224">
        <v>7.4075125828569344E-2</v>
      </c>
      <c r="L17" s="221">
        <v>75304.778940000004</v>
      </c>
      <c r="M17" s="221">
        <v>98752.169779999997</v>
      </c>
      <c r="N17" s="225">
        <v>131.1366571551614</v>
      </c>
      <c r="O17" s="226">
        <v>1.9146776746288525E-2</v>
      </c>
      <c r="P17" s="224">
        <v>2.4082545398682761E-2</v>
      </c>
    </row>
    <row r="18" spans="1:16" ht="14.25" customHeight="1">
      <c r="A18" s="220" t="s">
        <v>1269</v>
      </c>
      <c r="B18" s="221">
        <v>356144.09726999997</v>
      </c>
      <c r="C18" s="221">
        <v>322370.60503999999</v>
      </c>
      <c r="D18" s="222">
        <v>90.516902431097819</v>
      </c>
      <c r="E18" s="223">
        <v>0.12573191438683134</v>
      </c>
      <c r="F18" s="224">
        <v>0.11648714981831401</v>
      </c>
      <c r="G18" s="221">
        <v>0</v>
      </c>
      <c r="H18" s="221">
        <v>0</v>
      </c>
      <c r="I18" s="222" t="s">
        <v>1126</v>
      </c>
      <c r="J18" s="223" t="s">
        <v>1126</v>
      </c>
      <c r="K18" s="224" t="s">
        <v>1126</v>
      </c>
      <c r="L18" s="221">
        <v>356144.09726999997</v>
      </c>
      <c r="M18" s="221">
        <v>322370.60503999999</v>
      </c>
      <c r="N18" s="225">
        <v>90.516902431097819</v>
      </c>
      <c r="O18" s="226">
        <v>9.0552174987065345E-2</v>
      </c>
      <c r="P18" s="224">
        <v>7.8616042041123338E-2</v>
      </c>
    </row>
    <row r="19" spans="1:16" ht="14.25" customHeight="1">
      <c r="A19" s="220" t="s">
        <v>1270</v>
      </c>
      <c r="B19" s="221">
        <v>107646.00634000001</v>
      </c>
      <c r="C19" s="221">
        <v>118598.11456</v>
      </c>
      <c r="D19" s="222">
        <v>110.17418907804878</v>
      </c>
      <c r="E19" s="223">
        <v>3.8002984064521447E-2</v>
      </c>
      <c r="F19" s="224">
        <v>4.2854888513194599E-2</v>
      </c>
      <c r="G19" s="221">
        <v>49738.207299999995</v>
      </c>
      <c r="H19" s="221">
        <v>87199.419069999989</v>
      </c>
      <c r="I19" s="222">
        <v>175.31677115753223</v>
      </c>
      <c r="J19" s="223">
        <v>4.5197683183602254E-2</v>
      </c>
      <c r="K19" s="224">
        <v>6.5409276111891401E-2</v>
      </c>
      <c r="L19" s="221">
        <v>157384.21363999997</v>
      </c>
      <c r="M19" s="221">
        <v>205797.53362999999</v>
      </c>
      <c r="N19" s="225">
        <v>130.76123003082154</v>
      </c>
      <c r="O19" s="226">
        <v>4.001605800285557E-2</v>
      </c>
      <c r="P19" s="224">
        <v>5.0187539753533274E-2</v>
      </c>
    </row>
    <row r="20" spans="1:16" ht="14.25" customHeight="1">
      <c r="A20" s="220" t="s">
        <v>1271</v>
      </c>
      <c r="B20" s="221">
        <v>65341.690750000002</v>
      </c>
      <c r="C20" s="221">
        <v>59540.673710000003</v>
      </c>
      <c r="D20" s="222">
        <v>91.122027952727862</v>
      </c>
      <c r="E20" s="223">
        <v>2.3068010758132678E-2</v>
      </c>
      <c r="F20" s="224">
        <v>2.1514751253078831E-2</v>
      </c>
      <c r="G20" s="221">
        <v>97776.696420000007</v>
      </c>
      <c r="H20" s="221">
        <v>102679.31088999999</v>
      </c>
      <c r="I20" s="222">
        <v>105.01409297869995</v>
      </c>
      <c r="J20" s="222">
        <v>8.8850812834390544E-2</v>
      </c>
      <c r="K20" s="224">
        <v>7.7020919045243691E-2</v>
      </c>
      <c r="L20" s="221">
        <v>163118.38716999997</v>
      </c>
      <c r="M20" s="221">
        <v>162219.9846</v>
      </c>
      <c r="N20" s="225">
        <v>99.449232802269151</v>
      </c>
      <c r="O20" s="226">
        <v>4.1474012490589532E-2</v>
      </c>
      <c r="P20" s="224">
        <v>3.9560347407114144E-2</v>
      </c>
    </row>
    <row r="21" spans="1:16" ht="14.25" customHeight="1">
      <c r="A21" s="220" t="s">
        <v>1272</v>
      </c>
      <c r="B21" s="221">
        <v>80247.800770000002</v>
      </c>
      <c r="C21" s="221">
        <v>80423.110159999997</v>
      </c>
      <c r="D21" s="222">
        <v>100.21846005537579</v>
      </c>
      <c r="E21" s="223">
        <v>2.8330413710313241E-2</v>
      </c>
      <c r="F21" s="224">
        <v>2.9060524550308393E-2</v>
      </c>
      <c r="G21" s="221">
        <v>0</v>
      </c>
      <c r="H21" s="221">
        <v>0</v>
      </c>
      <c r="I21" s="222" t="s">
        <v>1126</v>
      </c>
      <c r="J21" s="222" t="s">
        <v>1126</v>
      </c>
      <c r="K21" s="224" t="s">
        <v>1126</v>
      </c>
      <c r="L21" s="221">
        <v>80247.800770000002</v>
      </c>
      <c r="M21" s="221">
        <v>80423.110159999997</v>
      </c>
      <c r="N21" s="225">
        <v>100.21846005537579</v>
      </c>
      <c r="O21" s="226">
        <v>2.0403575275721144E-2</v>
      </c>
      <c r="P21" s="224">
        <v>1.9612664773303222E-2</v>
      </c>
    </row>
    <row r="22" spans="1:16" ht="14.25" customHeight="1">
      <c r="A22" s="220" t="s">
        <v>1273</v>
      </c>
      <c r="B22" s="221">
        <v>3954.7075399999999</v>
      </c>
      <c r="C22" s="221">
        <v>4834.9810700000007</v>
      </c>
      <c r="D22" s="222">
        <v>122.25887808634266</v>
      </c>
      <c r="E22" s="223">
        <v>1.3961566502315892E-3</v>
      </c>
      <c r="F22" s="224">
        <v>1.747098387583813E-3</v>
      </c>
      <c r="G22" s="221">
        <v>0</v>
      </c>
      <c r="H22" s="221">
        <v>0</v>
      </c>
      <c r="I22" s="222" t="s">
        <v>1126</v>
      </c>
      <c r="J22" s="222" t="s">
        <v>1126</v>
      </c>
      <c r="K22" s="224" t="s">
        <v>1126</v>
      </c>
      <c r="L22" s="221">
        <v>3954.7075399999999</v>
      </c>
      <c r="M22" s="221">
        <v>4834.9810700000007</v>
      </c>
      <c r="N22" s="225">
        <v>122.25887808634266</v>
      </c>
      <c r="O22" s="226">
        <v>1.0055125774364817E-3</v>
      </c>
      <c r="P22" s="224">
        <v>1.1790996732471671E-3</v>
      </c>
    </row>
    <row r="23" spans="1:16" ht="14.25" customHeight="1">
      <c r="A23" s="220" t="s">
        <v>1274</v>
      </c>
      <c r="B23" s="221">
        <v>17650.569059999998</v>
      </c>
      <c r="C23" s="221">
        <v>20947.28138</v>
      </c>
      <c r="D23" s="222">
        <v>118.67765457755731</v>
      </c>
      <c r="E23" s="223">
        <v>6.2312975420404735E-3</v>
      </c>
      <c r="F23" s="224">
        <v>7.5692047173335523E-3</v>
      </c>
      <c r="G23" s="221">
        <v>0</v>
      </c>
      <c r="H23" s="221">
        <v>0</v>
      </c>
      <c r="I23" s="222" t="s">
        <v>1126</v>
      </c>
      <c r="J23" s="222" t="s">
        <v>1126</v>
      </c>
      <c r="K23" s="224" t="s">
        <v>1126</v>
      </c>
      <c r="L23" s="221">
        <v>17650.569059999998</v>
      </c>
      <c r="M23" s="221">
        <v>20947.28138</v>
      </c>
      <c r="N23" s="225">
        <v>118.67765457755731</v>
      </c>
      <c r="O23" s="226">
        <v>4.4877829799624619E-3</v>
      </c>
      <c r="P23" s="224">
        <v>5.1083824885739346E-3</v>
      </c>
    </row>
    <row r="24" spans="1:16" ht="14.25" customHeight="1">
      <c r="A24" s="220" t="s">
        <v>1275</v>
      </c>
      <c r="B24" s="221">
        <v>230993.28107</v>
      </c>
      <c r="C24" s="221">
        <v>200674.1839</v>
      </c>
      <c r="D24" s="222">
        <v>86.874467937094622</v>
      </c>
      <c r="E24" s="223">
        <v>8.1549091118048936E-2</v>
      </c>
      <c r="F24" s="224">
        <v>7.2512702334403878E-2</v>
      </c>
      <c r="G24" s="221">
        <v>0</v>
      </c>
      <c r="H24" s="221">
        <v>0</v>
      </c>
      <c r="I24" s="222" t="s">
        <v>1126</v>
      </c>
      <c r="J24" s="223" t="s">
        <v>1126</v>
      </c>
      <c r="K24" s="224" t="s">
        <v>1126</v>
      </c>
      <c r="L24" s="221">
        <v>230993.28107</v>
      </c>
      <c r="M24" s="221">
        <v>200674.1839</v>
      </c>
      <c r="N24" s="225">
        <v>86.874467937094622</v>
      </c>
      <c r="O24" s="226">
        <v>5.8731688012308832E-2</v>
      </c>
      <c r="P24" s="224">
        <v>4.8938116042227212E-2</v>
      </c>
    </row>
    <row r="25" spans="1:16" ht="14.25" customHeight="1">
      <c r="A25" s="220" t="s">
        <v>1276</v>
      </c>
      <c r="B25" s="221">
        <v>0</v>
      </c>
      <c r="C25" s="221">
        <v>0</v>
      </c>
      <c r="D25" s="222" t="s">
        <v>1126</v>
      </c>
      <c r="E25" s="223" t="s">
        <v>1126</v>
      </c>
      <c r="F25" s="224" t="s">
        <v>1126</v>
      </c>
      <c r="G25" s="221">
        <v>6260.2189699999999</v>
      </c>
      <c r="H25" s="221">
        <v>6525.4114400000008</v>
      </c>
      <c r="I25" s="222">
        <v>104.23615326030682</v>
      </c>
      <c r="J25" s="223">
        <v>5.6887332500630116E-3</v>
      </c>
      <c r="K25" s="224">
        <v>4.8947853457603887E-3</v>
      </c>
      <c r="L25" s="221">
        <v>6260.2189699999999</v>
      </c>
      <c r="M25" s="221">
        <v>6525.4114400000008</v>
      </c>
      <c r="N25" s="225">
        <v>104.23615326030682</v>
      </c>
      <c r="O25" s="226">
        <v>1.5917052900052014E-3</v>
      </c>
      <c r="P25" s="224">
        <v>1.5913424241612028E-3</v>
      </c>
    </row>
    <row r="26" spans="1:16" ht="14.25" customHeight="1">
      <c r="A26" s="220" t="s">
        <v>1277</v>
      </c>
      <c r="B26" s="221">
        <v>12197.554910000001</v>
      </c>
      <c r="C26" s="221">
        <v>12626.033960000001</v>
      </c>
      <c r="D26" s="222">
        <v>103.51282739173173</v>
      </c>
      <c r="E26" s="223">
        <v>4.3061837650228557E-3</v>
      </c>
      <c r="F26" s="224">
        <v>4.5623598631988989E-3</v>
      </c>
      <c r="G26" s="221">
        <v>94175.958670000007</v>
      </c>
      <c r="H26" s="221">
        <v>97187.040549999991</v>
      </c>
      <c r="I26" s="222">
        <v>103.19729357951222</v>
      </c>
      <c r="J26" s="223">
        <v>8.5578780871715901E-2</v>
      </c>
      <c r="K26" s="224">
        <v>7.2901104590266358E-2</v>
      </c>
      <c r="L26" s="221">
        <v>106373.51358</v>
      </c>
      <c r="M26" s="221">
        <v>109813.07451000001</v>
      </c>
      <c r="N26" s="225">
        <v>103.23347496405977</v>
      </c>
      <c r="O26" s="226">
        <v>2.7046223956879601E-2</v>
      </c>
      <c r="P26" s="224">
        <v>2.6779951854704533E-2</v>
      </c>
    </row>
    <row r="27" spans="1:16" ht="14.25" customHeight="1">
      <c r="A27" s="220" t="s">
        <v>1278</v>
      </c>
      <c r="B27" s="221">
        <v>0</v>
      </c>
      <c r="C27" s="221">
        <v>0</v>
      </c>
      <c r="D27" s="222" t="s">
        <v>1126</v>
      </c>
      <c r="E27" s="223" t="s">
        <v>1126</v>
      </c>
      <c r="F27" s="224" t="s">
        <v>1126</v>
      </c>
      <c r="G27" s="221">
        <v>16597.933290000001</v>
      </c>
      <c r="H27" s="221">
        <v>16598.059450000001</v>
      </c>
      <c r="I27" s="222">
        <v>100.00076009463224</v>
      </c>
      <c r="J27" s="223">
        <v>1.5082733597919302E-2</v>
      </c>
      <c r="K27" s="224">
        <v>1.2450393191439854E-2</v>
      </c>
      <c r="L27" s="221">
        <v>16597.933290000001</v>
      </c>
      <c r="M27" s="221">
        <v>16598.059450000001</v>
      </c>
      <c r="N27" s="225">
        <v>100.00076009463224</v>
      </c>
      <c r="O27" s="226">
        <v>4.2201428332540323E-3</v>
      </c>
      <c r="P27" s="224">
        <v>4.0477441774207515E-3</v>
      </c>
    </row>
    <row r="28" spans="1:16" ht="14.25" customHeight="1">
      <c r="A28" s="220" t="s">
        <v>1279</v>
      </c>
      <c r="B28" s="221">
        <v>25591.008000000002</v>
      </c>
      <c r="C28" s="221">
        <v>27219.262999999999</v>
      </c>
      <c r="D28" s="222">
        <v>106.36260595909313</v>
      </c>
      <c r="E28" s="223">
        <v>9.0345634017047448E-3</v>
      </c>
      <c r="F28" s="224">
        <v>9.8355567085022192E-3</v>
      </c>
      <c r="G28" s="221">
        <v>0</v>
      </c>
      <c r="H28" s="221">
        <v>0</v>
      </c>
      <c r="I28" s="222" t="s">
        <v>1126</v>
      </c>
      <c r="J28" s="223" t="s">
        <v>1126</v>
      </c>
      <c r="K28" s="224" t="s">
        <v>1126</v>
      </c>
      <c r="L28" s="221">
        <v>25591.008000000002</v>
      </c>
      <c r="M28" s="221">
        <v>27219.262999999999</v>
      </c>
      <c r="N28" s="225">
        <v>106.36260595909313</v>
      </c>
      <c r="O28" s="226">
        <v>6.5066961723489729E-3</v>
      </c>
      <c r="P28" s="224">
        <v>6.637921357844882E-3</v>
      </c>
    </row>
    <row r="29" spans="1:16" ht="14.25" customHeight="1">
      <c r="A29" s="220" t="s">
        <v>1280</v>
      </c>
      <c r="B29" s="221">
        <v>123637.51859000001</v>
      </c>
      <c r="C29" s="221">
        <v>135282.27121000001</v>
      </c>
      <c r="D29" s="222">
        <v>109.4184619303269</v>
      </c>
      <c r="E29" s="223">
        <v>4.3648573769771166E-2</v>
      </c>
      <c r="F29" s="224">
        <v>4.8883632526748877E-2</v>
      </c>
      <c r="G29" s="221">
        <v>25586.706409999999</v>
      </c>
      <c r="H29" s="221">
        <v>24560.696809999998</v>
      </c>
      <c r="I29" s="222">
        <v>95.990067718919036</v>
      </c>
      <c r="J29" s="223">
        <v>2.3250935504284347E-2</v>
      </c>
      <c r="K29" s="224">
        <v>1.842325804781007E-2</v>
      </c>
      <c r="L29" s="221">
        <v>149224.22500000001</v>
      </c>
      <c r="M29" s="221">
        <v>159842.96802</v>
      </c>
      <c r="N29" s="225">
        <v>107.11596459623094</v>
      </c>
      <c r="O29" s="226">
        <v>3.7941322734502757E-2</v>
      </c>
      <c r="P29" s="224">
        <v>3.8980667893957106E-2</v>
      </c>
    </row>
    <row r="30" spans="1:16" ht="14.25" customHeight="1">
      <c r="A30" s="220" t="s">
        <v>1281</v>
      </c>
      <c r="B30" s="221">
        <v>65168.941279999999</v>
      </c>
      <c r="C30" s="221">
        <v>138740.71234999999</v>
      </c>
      <c r="D30" s="222">
        <v>212.89391790776074</v>
      </c>
      <c r="E30" s="223">
        <v>2.300702386620072E-2</v>
      </c>
      <c r="F30" s="224">
        <v>5.0133324480402683E-2</v>
      </c>
      <c r="G30" s="221">
        <v>47556.998140000003</v>
      </c>
      <c r="H30" s="221">
        <v>145989.37481000001</v>
      </c>
      <c r="I30" s="222">
        <v>306.97769102295149</v>
      </c>
      <c r="J30" s="223">
        <v>4.3215593238618434E-2</v>
      </c>
      <c r="K30" s="224">
        <v>0.10950829063074509</v>
      </c>
      <c r="L30" s="221">
        <v>112725.93942</v>
      </c>
      <c r="M30" s="221">
        <v>284730.08716000005</v>
      </c>
      <c r="N30" s="225">
        <v>252.58612935496444</v>
      </c>
      <c r="O30" s="226">
        <v>2.8661373500745112E-2</v>
      </c>
      <c r="P30" s="224">
        <v>6.943670468889622E-2</v>
      </c>
    </row>
    <row r="31" spans="1:16" ht="14.25" customHeight="1">
      <c r="A31" s="220" t="s">
        <v>1282</v>
      </c>
      <c r="B31" s="221">
        <v>26882.176210000001</v>
      </c>
      <c r="C31" s="221">
        <v>23195.141600000003</v>
      </c>
      <c r="D31" s="222">
        <v>86.284463797880889</v>
      </c>
      <c r="E31" s="223">
        <v>9.4903930843616615E-3</v>
      </c>
      <c r="F31" s="224">
        <v>8.3814587694214533E-3</v>
      </c>
      <c r="G31" s="221">
        <v>0</v>
      </c>
      <c r="H31" s="221">
        <v>0</v>
      </c>
      <c r="I31" s="222" t="s">
        <v>1126</v>
      </c>
      <c r="J31" s="223" t="s">
        <v>1126</v>
      </c>
      <c r="K31" s="224" t="s">
        <v>1126</v>
      </c>
      <c r="L31" s="221">
        <v>26882.176210000001</v>
      </c>
      <c r="M31" s="221">
        <v>23195.141600000003</v>
      </c>
      <c r="N31" s="225">
        <v>86.284463797880889</v>
      </c>
      <c r="O31" s="226">
        <v>6.8349848919596144E-3</v>
      </c>
      <c r="P31" s="224">
        <v>5.656564831489976E-3</v>
      </c>
    </row>
    <row r="32" spans="1:16" ht="14.25" customHeight="1">
      <c r="A32" s="220" t="s">
        <v>1283</v>
      </c>
      <c r="B32" s="221">
        <v>0</v>
      </c>
      <c r="C32" s="221">
        <v>0</v>
      </c>
      <c r="D32" s="222" t="s">
        <v>1126</v>
      </c>
      <c r="E32" s="223" t="s">
        <v>1126</v>
      </c>
      <c r="F32" s="224" t="s">
        <v>1126</v>
      </c>
      <c r="G32" s="221">
        <v>8008.5174200000001</v>
      </c>
      <c r="H32" s="221">
        <v>8906.3669600000012</v>
      </c>
      <c r="I32" s="222">
        <v>111.21118295575863</v>
      </c>
      <c r="J32" s="223">
        <v>7.2774322350681051E-3</v>
      </c>
      <c r="K32" s="224">
        <v>6.6807671639740321E-3</v>
      </c>
      <c r="L32" s="221">
        <v>8008.5174200000001</v>
      </c>
      <c r="M32" s="221">
        <v>8906.3669600000012</v>
      </c>
      <c r="N32" s="225">
        <v>111.21118295575863</v>
      </c>
      <c r="O32" s="226">
        <v>2.0362226311251229E-3</v>
      </c>
      <c r="P32" s="224">
        <v>2.1719825207827267E-3</v>
      </c>
    </row>
    <row r="33" spans="1:16" ht="14.25" customHeight="1">
      <c r="A33" s="220" t="s">
        <v>1284</v>
      </c>
      <c r="B33" s="221">
        <v>134203.43754000001</v>
      </c>
      <c r="C33" s="221">
        <v>123828.90543000001</v>
      </c>
      <c r="D33" s="222">
        <v>92.269548157506904</v>
      </c>
      <c r="E33" s="223">
        <v>4.7378730262670886E-2</v>
      </c>
      <c r="F33" s="224">
        <v>4.4745010969199403E-2</v>
      </c>
      <c r="G33" s="221">
        <v>106525.19056</v>
      </c>
      <c r="H33" s="221">
        <v>111584.06411000001</v>
      </c>
      <c r="I33" s="222">
        <v>104.74899272501241</v>
      </c>
      <c r="J33" s="223">
        <v>9.6800670457693347E-2</v>
      </c>
      <c r="K33" s="224">
        <v>8.3700475724487911E-2</v>
      </c>
      <c r="L33" s="221">
        <v>240728.6281</v>
      </c>
      <c r="M33" s="221">
        <v>235412.96953999999</v>
      </c>
      <c r="N33" s="225">
        <v>97.791846112381847</v>
      </c>
      <c r="O33" s="226">
        <v>6.1206969378974421E-2</v>
      </c>
      <c r="P33" s="224">
        <v>5.7409812250363013E-2</v>
      </c>
    </row>
    <row r="34" spans="1:16" ht="14.25" customHeight="1">
      <c r="A34" s="220" t="s">
        <v>1285</v>
      </c>
      <c r="B34" s="221">
        <v>0</v>
      </c>
      <c r="C34" s="221">
        <v>0</v>
      </c>
      <c r="D34" s="222" t="s">
        <v>1126</v>
      </c>
      <c r="E34" s="223" t="s">
        <v>1126</v>
      </c>
      <c r="F34" s="224" t="s">
        <v>1126</v>
      </c>
      <c r="G34" s="221">
        <v>8749.1721699999998</v>
      </c>
      <c r="H34" s="221">
        <v>11638.90832</v>
      </c>
      <c r="I34" s="222">
        <v>133.02868081518164</v>
      </c>
      <c r="J34" s="223">
        <v>7.9504737569914361E-3</v>
      </c>
      <c r="K34" s="224">
        <v>8.7304775199561462E-3</v>
      </c>
      <c r="L34" s="221">
        <v>8749.1721699999998</v>
      </c>
      <c r="M34" s="221">
        <v>11638.90832</v>
      </c>
      <c r="N34" s="225">
        <v>133.02868081518164</v>
      </c>
      <c r="O34" s="226">
        <v>2.2245393799947685E-3</v>
      </c>
      <c r="P34" s="224">
        <v>2.8383633355291986E-3</v>
      </c>
    </row>
    <row r="35" spans="1:16" ht="18.75" customHeight="1">
      <c r="A35" s="571" t="s">
        <v>343</v>
      </c>
      <c r="B35" s="445">
        <v>2832567.2046499997</v>
      </c>
      <c r="C35" s="445">
        <v>2767434.9105699998</v>
      </c>
      <c r="D35" s="446">
        <v>97.700591393804274</v>
      </c>
      <c r="E35" s="447">
        <v>1</v>
      </c>
      <c r="F35" s="448">
        <v>1</v>
      </c>
      <c r="G35" s="449">
        <v>1100459.2226099998</v>
      </c>
      <c r="H35" s="445">
        <v>1333135.36326</v>
      </c>
      <c r="I35" s="446">
        <v>121.14354951727822</v>
      </c>
      <c r="J35" s="447">
        <v>1</v>
      </c>
      <c r="K35" s="448">
        <v>1</v>
      </c>
      <c r="L35" s="450">
        <v>3933026.4272600003</v>
      </c>
      <c r="M35" s="451">
        <v>4100570.2738300008</v>
      </c>
      <c r="N35" s="452">
        <v>104.25992170835023</v>
      </c>
      <c r="O35" s="453">
        <v>1</v>
      </c>
      <c r="P35" s="448">
        <v>1</v>
      </c>
    </row>
    <row r="36" spans="1:16" ht="12.75" customHeight="1">
      <c r="A36" s="51" t="s">
        <v>530</v>
      </c>
    </row>
    <row r="37" spans="1:16" ht="12.75" customHeight="1"/>
    <row r="38" spans="1:16" ht="12.75" customHeight="1">
      <c r="A38" s="678" t="s">
        <v>1117</v>
      </c>
    </row>
    <row r="39" spans="1:16" ht="12.75" customHeight="1">
      <c r="A39" s="679" t="s">
        <v>1118</v>
      </c>
    </row>
    <row r="40" spans="1:16" ht="12.75" customHeight="1">
      <c r="A40" s="360" t="s">
        <v>1119</v>
      </c>
    </row>
    <row r="41" spans="1:16" ht="12.75" customHeight="1">
      <c r="A41" s="361" t="s">
        <v>1120</v>
      </c>
    </row>
    <row r="42" spans="1:16" ht="12.75" customHeight="1">
      <c r="A42" s="361"/>
    </row>
    <row r="43" spans="1:16" ht="12.75" customHeight="1">
      <c r="A43" s="75" t="s">
        <v>338</v>
      </c>
    </row>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c r="P52" s="40" t="s">
        <v>446</v>
      </c>
    </row>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3"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513" t="s">
        <v>1228</v>
      </c>
    </row>
    <row r="2" spans="1:7" ht="12.75" customHeight="1">
      <c r="A2" s="130" t="s">
        <v>1229</v>
      </c>
    </row>
    <row r="3" spans="1:7" ht="12.75" customHeight="1"/>
    <row r="4" spans="1:7" ht="12.75" customHeight="1">
      <c r="B4" s="780" t="s">
        <v>495</v>
      </c>
      <c r="C4" s="781"/>
      <c r="D4" s="781"/>
      <c r="E4" s="781"/>
      <c r="F4" s="781"/>
    </row>
    <row r="5" spans="1:7">
      <c r="A5" s="785" t="s">
        <v>709</v>
      </c>
      <c r="B5" s="785" t="s">
        <v>535</v>
      </c>
      <c r="C5" s="786" t="s">
        <v>536</v>
      </c>
      <c r="D5" s="786"/>
      <c r="E5" s="783" t="s">
        <v>537</v>
      </c>
      <c r="F5" s="783"/>
    </row>
    <row r="6" spans="1:7" ht="65.25">
      <c r="A6" s="785"/>
      <c r="B6" s="785"/>
      <c r="C6" s="454" t="s">
        <v>708</v>
      </c>
      <c r="D6" s="454" t="s">
        <v>538</v>
      </c>
      <c r="E6" s="454" t="s">
        <v>539</v>
      </c>
      <c r="F6" s="454" t="s">
        <v>540</v>
      </c>
    </row>
    <row r="7" spans="1:7" ht="22.5">
      <c r="A7" s="227">
        <v>1</v>
      </c>
      <c r="B7" s="228" t="s">
        <v>541</v>
      </c>
      <c r="C7" s="229">
        <v>1000486</v>
      </c>
      <c r="D7" s="229">
        <v>219554.34931999998</v>
      </c>
      <c r="E7" s="229">
        <v>6802</v>
      </c>
      <c r="F7" s="229">
        <v>44351.902249999999</v>
      </c>
      <c r="G7" s="88"/>
    </row>
    <row r="8" spans="1:7" ht="22.5">
      <c r="A8" s="227">
        <v>2</v>
      </c>
      <c r="B8" s="228" t="s">
        <v>542</v>
      </c>
      <c r="C8" s="229">
        <v>95390</v>
      </c>
      <c r="D8" s="229">
        <v>150519.64237000002</v>
      </c>
      <c r="E8" s="229">
        <v>664400</v>
      </c>
      <c r="F8" s="229">
        <v>83569.263529999997</v>
      </c>
      <c r="G8" s="88"/>
    </row>
    <row r="9" spans="1:7" ht="22.5">
      <c r="A9" s="227">
        <v>3</v>
      </c>
      <c r="B9" s="228" t="s">
        <v>543</v>
      </c>
      <c r="C9" s="229">
        <v>207732</v>
      </c>
      <c r="D9" s="229">
        <v>308166.64658</v>
      </c>
      <c r="E9" s="229">
        <v>41949</v>
      </c>
      <c r="F9" s="229">
        <v>227307.71518</v>
      </c>
      <c r="G9" s="88"/>
    </row>
    <row r="10" spans="1:7" ht="33.75">
      <c r="A10" s="227">
        <v>4</v>
      </c>
      <c r="B10" s="228" t="s">
        <v>544</v>
      </c>
      <c r="C10" s="229">
        <v>97</v>
      </c>
      <c r="D10" s="229">
        <v>3413.7686699999999</v>
      </c>
      <c r="E10" s="229">
        <v>110</v>
      </c>
      <c r="F10" s="229">
        <v>194.00248999999999</v>
      </c>
    </row>
    <row r="11" spans="1:7" ht="22.5">
      <c r="A11" s="227">
        <v>5</v>
      </c>
      <c r="B11" s="230" t="s">
        <v>545</v>
      </c>
      <c r="C11" s="229">
        <v>61</v>
      </c>
      <c r="D11" s="229">
        <v>5697.0567000000001</v>
      </c>
      <c r="E11" s="229">
        <v>8</v>
      </c>
      <c r="F11" s="229">
        <v>1483.48197</v>
      </c>
    </row>
    <row r="12" spans="1:7" ht="22.5">
      <c r="A12" s="227">
        <v>6</v>
      </c>
      <c r="B12" s="228" t="s">
        <v>546</v>
      </c>
      <c r="C12" s="229">
        <v>7445</v>
      </c>
      <c r="D12" s="229">
        <v>99317.611609999993</v>
      </c>
      <c r="E12" s="229">
        <v>631</v>
      </c>
      <c r="F12" s="229">
        <v>32678.572319999999</v>
      </c>
    </row>
    <row r="13" spans="1:7" ht="22.5">
      <c r="A13" s="227">
        <v>7</v>
      </c>
      <c r="B13" s="228" t="s">
        <v>547</v>
      </c>
      <c r="C13" s="229">
        <v>6875</v>
      </c>
      <c r="D13" s="229">
        <v>19130.94152</v>
      </c>
      <c r="E13" s="229">
        <v>1951</v>
      </c>
      <c r="F13" s="229">
        <v>11022.87149</v>
      </c>
    </row>
    <row r="14" spans="1:7" ht="22.5">
      <c r="A14" s="227">
        <v>8</v>
      </c>
      <c r="B14" s="228" t="s">
        <v>548</v>
      </c>
      <c r="C14" s="229">
        <v>220618</v>
      </c>
      <c r="D14" s="229">
        <v>300774.50693999999</v>
      </c>
      <c r="E14" s="229">
        <v>14148</v>
      </c>
      <c r="F14" s="229">
        <v>87813.67671</v>
      </c>
    </row>
    <row r="15" spans="1:7" ht="22.5">
      <c r="A15" s="227">
        <v>9</v>
      </c>
      <c r="B15" s="228" t="s">
        <v>549</v>
      </c>
      <c r="C15" s="229">
        <v>273355</v>
      </c>
      <c r="D15" s="229">
        <v>353549.86031999998</v>
      </c>
      <c r="E15" s="229">
        <v>24753</v>
      </c>
      <c r="F15" s="229">
        <v>120755.59769</v>
      </c>
    </row>
    <row r="16" spans="1:7" ht="33.75">
      <c r="A16" s="227">
        <v>10</v>
      </c>
      <c r="B16" s="228" t="s">
        <v>550</v>
      </c>
      <c r="C16" s="229">
        <v>1093639</v>
      </c>
      <c r="D16" s="229">
        <v>917480.06171000004</v>
      </c>
      <c r="E16" s="229">
        <v>31502</v>
      </c>
      <c r="F16" s="229">
        <v>419805.93617</v>
      </c>
    </row>
    <row r="17" spans="1:6" ht="33.75">
      <c r="A17" s="227">
        <v>11</v>
      </c>
      <c r="B17" s="228" t="s">
        <v>551</v>
      </c>
      <c r="C17" s="229">
        <v>81</v>
      </c>
      <c r="D17" s="229">
        <v>3748.2461800000001</v>
      </c>
      <c r="E17" s="229">
        <v>1</v>
      </c>
      <c r="F17" s="229">
        <v>36</v>
      </c>
    </row>
    <row r="18" spans="1:6" ht="22.5">
      <c r="A18" s="227">
        <v>12</v>
      </c>
      <c r="B18" s="228" t="s">
        <v>552</v>
      </c>
      <c r="C18" s="229">
        <v>11348</v>
      </c>
      <c r="D18" s="229">
        <v>33885.846600000004</v>
      </c>
      <c r="E18" s="229">
        <v>183</v>
      </c>
      <c r="F18" s="229">
        <v>7491.2201999999997</v>
      </c>
    </row>
    <row r="19" spans="1:6" ht="22.5">
      <c r="A19" s="227">
        <v>13</v>
      </c>
      <c r="B19" s="228" t="s">
        <v>553</v>
      </c>
      <c r="C19" s="229">
        <v>73098</v>
      </c>
      <c r="D19" s="229">
        <v>201526.27188999997</v>
      </c>
      <c r="E19" s="229">
        <v>4168</v>
      </c>
      <c r="F19" s="229">
        <v>48443.370759999998</v>
      </c>
    </row>
    <row r="20" spans="1:6" ht="22.5">
      <c r="A20" s="227">
        <v>14</v>
      </c>
      <c r="B20" s="228" t="s">
        <v>554</v>
      </c>
      <c r="C20" s="229">
        <v>14818</v>
      </c>
      <c r="D20" s="229">
        <v>68544.253559999997</v>
      </c>
      <c r="E20" s="229">
        <v>1859</v>
      </c>
      <c r="F20" s="229">
        <v>35934.085579999999</v>
      </c>
    </row>
    <row r="21" spans="1:6" ht="22.5">
      <c r="A21" s="227">
        <v>15</v>
      </c>
      <c r="B21" s="228" t="s">
        <v>555</v>
      </c>
      <c r="C21" s="229">
        <v>357</v>
      </c>
      <c r="D21" s="229">
        <v>1836.5308300000002</v>
      </c>
      <c r="E21" s="229">
        <v>154</v>
      </c>
      <c r="F21" s="229">
        <v>1260.90931</v>
      </c>
    </row>
    <row r="22" spans="1:6" ht="22.5">
      <c r="A22" s="227">
        <v>16</v>
      </c>
      <c r="B22" s="228" t="s">
        <v>556</v>
      </c>
      <c r="C22" s="229">
        <v>42357</v>
      </c>
      <c r="D22" s="229">
        <v>48502.154329999998</v>
      </c>
      <c r="E22" s="229">
        <v>797</v>
      </c>
      <c r="F22" s="229">
        <v>10013.4617</v>
      </c>
    </row>
    <row r="23" spans="1:6" ht="22.5">
      <c r="A23" s="227">
        <v>17</v>
      </c>
      <c r="B23" s="228" t="s">
        <v>557</v>
      </c>
      <c r="C23" s="229">
        <v>7320</v>
      </c>
      <c r="D23" s="229">
        <v>989.91200000000003</v>
      </c>
      <c r="E23" s="229">
        <v>0</v>
      </c>
      <c r="F23" s="229">
        <v>0</v>
      </c>
    </row>
    <row r="24" spans="1:6" ht="22.5">
      <c r="A24" s="227">
        <v>18</v>
      </c>
      <c r="B24" s="228" t="s">
        <v>558</v>
      </c>
      <c r="C24" s="229">
        <v>167156</v>
      </c>
      <c r="D24" s="229">
        <v>30797.24944</v>
      </c>
      <c r="E24" s="229">
        <v>48045</v>
      </c>
      <c r="F24" s="229">
        <v>8553.7936599999994</v>
      </c>
    </row>
    <row r="25" spans="1:6" ht="22.5">
      <c r="A25" s="227">
        <v>19</v>
      </c>
      <c r="B25" s="228" t="s">
        <v>559</v>
      </c>
      <c r="C25" s="229">
        <v>787350</v>
      </c>
      <c r="D25" s="229">
        <v>1145962.97814</v>
      </c>
      <c r="E25" s="229">
        <v>18300</v>
      </c>
      <c r="F25" s="229">
        <v>604248.22984000004</v>
      </c>
    </row>
    <row r="26" spans="1:6" ht="22.5">
      <c r="A26" s="227">
        <v>20</v>
      </c>
      <c r="B26" s="228" t="s">
        <v>560</v>
      </c>
      <c r="C26" s="229">
        <v>2163</v>
      </c>
      <c r="D26" s="229">
        <v>13010.395259999999</v>
      </c>
      <c r="E26" s="229">
        <v>588</v>
      </c>
      <c r="F26" s="229">
        <v>4145.8313900000003</v>
      </c>
    </row>
    <row r="27" spans="1:6" ht="33.75">
      <c r="A27" s="227">
        <v>21</v>
      </c>
      <c r="B27" s="228" t="s">
        <v>561</v>
      </c>
      <c r="C27" s="229">
        <v>660604</v>
      </c>
      <c r="D27" s="229">
        <v>61360.2814</v>
      </c>
      <c r="E27" s="229">
        <v>1613</v>
      </c>
      <c r="F27" s="229">
        <v>9703.6367599999994</v>
      </c>
    </row>
    <row r="28" spans="1:6" ht="22.5">
      <c r="A28" s="227">
        <v>22</v>
      </c>
      <c r="B28" s="228" t="s">
        <v>562</v>
      </c>
      <c r="C28" s="229">
        <v>3424</v>
      </c>
      <c r="D28" s="229">
        <v>2513.4332599999998</v>
      </c>
      <c r="E28" s="229">
        <v>101</v>
      </c>
      <c r="F28" s="229">
        <v>2800.0245499999996</v>
      </c>
    </row>
    <row r="29" spans="1:6" ht="45">
      <c r="A29" s="227">
        <v>23</v>
      </c>
      <c r="B29" s="228" t="s">
        <v>563</v>
      </c>
      <c r="C29" s="229">
        <v>41019</v>
      </c>
      <c r="D29" s="229">
        <v>110288.2752</v>
      </c>
      <c r="E29" s="229">
        <v>2493</v>
      </c>
      <c r="F29" s="229">
        <v>49584.987829999998</v>
      </c>
    </row>
    <row r="30" spans="1:6" ht="22.5">
      <c r="A30" s="227">
        <v>24</v>
      </c>
      <c r="B30" s="228" t="s">
        <v>564</v>
      </c>
      <c r="C30" s="229">
        <v>0</v>
      </c>
      <c r="D30" s="229">
        <v>0</v>
      </c>
      <c r="E30" s="229">
        <v>0</v>
      </c>
      <c r="F30" s="229">
        <v>0</v>
      </c>
    </row>
    <row r="31" spans="1:6" ht="22.5">
      <c r="A31" s="227">
        <v>25</v>
      </c>
      <c r="B31" s="228" t="s">
        <v>565</v>
      </c>
      <c r="C31" s="229">
        <v>0</v>
      </c>
      <c r="D31" s="229">
        <v>0</v>
      </c>
      <c r="E31" s="229">
        <v>0</v>
      </c>
      <c r="F31" s="229">
        <v>0</v>
      </c>
    </row>
    <row r="32" spans="1:6" ht="22.5">
      <c r="A32" s="455"/>
      <c r="B32" s="456" t="s">
        <v>566</v>
      </c>
      <c r="C32" s="457">
        <v>3222233</v>
      </c>
      <c r="D32" s="457">
        <v>2767434.9105700003</v>
      </c>
      <c r="E32" s="457">
        <v>841461</v>
      </c>
      <c r="F32" s="457">
        <v>1140715.8610099999</v>
      </c>
    </row>
    <row r="33" spans="1:7" ht="22.5">
      <c r="A33" s="455"/>
      <c r="B33" s="456" t="s">
        <v>567</v>
      </c>
      <c r="C33" s="457">
        <v>1494560</v>
      </c>
      <c r="D33" s="457">
        <v>1333135.36326</v>
      </c>
      <c r="E33" s="457">
        <v>23095</v>
      </c>
      <c r="F33" s="457">
        <v>670482.71036999999</v>
      </c>
    </row>
    <row r="34" spans="1:7">
      <c r="A34" s="455"/>
      <c r="B34" s="458" t="s">
        <v>568</v>
      </c>
      <c r="C34" s="459">
        <v>4716793</v>
      </c>
      <c r="D34" s="459">
        <v>4100570.2738299998</v>
      </c>
      <c r="E34" s="459">
        <v>864556</v>
      </c>
      <c r="F34" s="459">
        <v>1811198.5713800001</v>
      </c>
    </row>
    <row r="35" spans="1:7" ht="12.75" customHeight="1">
      <c r="A35" s="51" t="s">
        <v>570</v>
      </c>
    </row>
    <row r="36" spans="1:7" ht="12.75" customHeight="1"/>
    <row r="37" spans="1:7" ht="12.75" customHeight="1">
      <c r="A37" s="516" t="s">
        <v>447</v>
      </c>
    </row>
    <row r="38" spans="1:7" ht="12.75" customHeight="1">
      <c r="A38" s="129" t="s">
        <v>448</v>
      </c>
    </row>
    <row r="39" spans="1:7" ht="12.75" customHeight="1"/>
    <row r="40" spans="1:7" ht="12.75" customHeight="1"/>
    <row r="41" spans="1:7" ht="12.75" customHeight="1">
      <c r="G41" s="78"/>
    </row>
    <row r="42" spans="1:7" ht="12.75" customHeight="1">
      <c r="G42" s="88"/>
    </row>
    <row r="43" spans="1:7" ht="12.75" customHeight="1"/>
    <row r="44" spans="1:7" ht="12.75" customHeight="1">
      <c r="G44" s="88"/>
    </row>
    <row r="45" spans="1:7" ht="12.75" customHeight="1">
      <c r="G45" s="78"/>
    </row>
    <row r="46" spans="1:7" ht="12.75" customHeight="1">
      <c r="G46" s="78"/>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569</v>
      </c>
    </row>
    <row r="66" spans="1:1" ht="12.75" customHeight="1"/>
    <row r="67" spans="1:1" ht="12.75" customHeight="1"/>
    <row r="68" spans="1:1" ht="12.75" customHeight="1">
      <c r="A68" s="75" t="s">
        <v>338</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449</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79" t="s">
        <v>1230</v>
      </c>
    </row>
    <row r="2" spans="1:18" ht="12.75" customHeight="1">
      <c r="A2" s="117" t="s">
        <v>1231</v>
      </c>
      <c r="Q2" s="88"/>
    </row>
    <row r="3" spans="1:18" ht="12.75" customHeight="1">
      <c r="A3" s="15"/>
      <c r="M3" s="78"/>
      <c r="Q3" s="78"/>
    </row>
    <row r="4" spans="1:18" ht="12.75" customHeight="1">
      <c r="M4" s="78"/>
      <c r="O4" s="78"/>
      <c r="Q4" s="78"/>
    </row>
    <row r="5" spans="1:18" ht="12.75" customHeight="1"/>
    <row r="6" spans="1:18" ht="12.75" customHeight="1">
      <c r="P6" s="78"/>
    </row>
    <row r="7" spans="1:18" ht="12.75" customHeight="1"/>
    <row r="8" spans="1:18" ht="12.75" customHeight="1">
      <c r="R8" s="78"/>
    </row>
    <row r="9" spans="1:18" ht="12.75" customHeight="1">
      <c r="R9" s="88"/>
    </row>
    <row r="10" spans="1:18" ht="12.75" customHeight="1">
      <c r="Q10" s="78"/>
    </row>
    <row r="11" spans="1:18" ht="12.75" customHeight="1">
      <c r="Q11" s="88"/>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570</v>
      </c>
    </row>
    <row r="43" spans="1:17" ht="12.75" customHeight="1">
      <c r="A43" s="54"/>
      <c r="Q43" s="88"/>
    </row>
    <row r="44" spans="1:17" ht="12.75" customHeight="1">
      <c r="A44" s="558" t="s">
        <v>197</v>
      </c>
    </row>
    <row r="45" spans="1:17" ht="12.75" customHeight="1">
      <c r="A45" s="558" t="s">
        <v>198</v>
      </c>
    </row>
    <row r="46" spans="1:17" ht="12.75" customHeight="1">
      <c r="A46" s="558" t="s">
        <v>199</v>
      </c>
    </row>
    <row r="47" spans="1:17" ht="12.75" customHeight="1">
      <c r="A47" s="55"/>
    </row>
    <row r="48" spans="1:17" ht="12.75" customHeight="1">
      <c r="A48" s="131" t="s">
        <v>200</v>
      </c>
    </row>
    <row r="49" spans="1:8" ht="12.75" customHeight="1">
      <c r="A49" s="131" t="s">
        <v>201</v>
      </c>
    </row>
    <row r="50" spans="1:8" ht="12.75" customHeight="1">
      <c r="A50" s="132" t="s">
        <v>202</v>
      </c>
    </row>
    <row r="51" spans="1:8" ht="12.75" customHeight="1">
      <c r="A51" s="56"/>
    </row>
    <row r="52" spans="1:8" ht="12.75" customHeight="1">
      <c r="A52" s="57" t="s">
        <v>1156</v>
      </c>
    </row>
    <row r="53" spans="1:8" ht="12.75" customHeight="1">
      <c r="A53" s="57" t="s">
        <v>688</v>
      </c>
      <c r="B53" s="30"/>
      <c r="C53" s="30"/>
      <c r="D53" s="30"/>
      <c r="E53" s="30"/>
      <c r="F53" s="30"/>
      <c r="G53" s="30"/>
      <c r="H53" s="30"/>
    </row>
    <row r="54" spans="1:8" ht="12.75" customHeight="1">
      <c r="A54" s="57" t="s">
        <v>812</v>
      </c>
      <c r="B54" s="30"/>
      <c r="C54" s="30"/>
      <c r="D54" s="30"/>
      <c r="E54" s="30"/>
      <c r="F54" s="30"/>
      <c r="G54" s="30"/>
      <c r="H54" s="30"/>
    </row>
    <row r="55" spans="1:8" ht="12.75" customHeight="1">
      <c r="A55" s="57" t="s">
        <v>813</v>
      </c>
      <c r="B55" s="30"/>
      <c r="C55" s="30"/>
      <c r="D55" s="30"/>
      <c r="E55" s="30"/>
      <c r="F55" s="30"/>
      <c r="G55" s="30"/>
      <c r="H55" s="30"/>
    </row>
    <row r="56" spans="1:8" ht="12.75" customHeight="1">
      <c r="A56" s="57" t="s">
        <v>815</v>
      </c>
      <c r="H56" s="30"/>
    </row>
    <row r="57" spans="1:8" ht="12.75" customHeight="1">
      <c r="A57" s="57" t="s">
        <v>814</v>
      </c>
      <c r="B57" s="30"/>
      <c r="C57" s="30"/>
      <c r="D57" s="30"/>
      <c r="E57" s="30"/>
      <c r="F57" s="30"/>
      <c r="G57" s="30"/>
      <c r="H57" s="30"/>
    </row>
    <row r="58" spans="1:8" ht="12.75" customHeight="1">
      <c r="A58" s="57" t="s">
        <v>816</v>
      </c>
      <c r="B58" s="30"/>
      <c r="C58" s="30"/>
      <c r="D58" s="30"/>
      <c r="E58" s="30"/>
      <c r="F58" s="30"/>
      <c r="G58" s="30"/>
      <c r="H58" s="30"/>
    </row>
    <row r="59" spans="1:8" ht="12.75" customHeight="1">
      <c r="A59" s="57" t="s">
        <v>689</v>
      </c>
      <c r="B59" s="30"/>
      <c r="C59" s="30"/>
      <c r="D59" s="30"/>
      <c r="E59" s="30"/>
      <c r="F59" s="30"/>
      <c r="G59" s="30"/>
      <c r="H59" s="30"/>
    </row>
    <row r="60" spans="1:8" ht="12.75" customHeight="1">
      <c r="A60" s="590" t="s">
        <v>763</v>
      </c>
      <c r="B60" s="30"/>
      <c r="C60" s="30"/>
      <c r="D60" s="30"/>
      <c r="E60" s="30"/>
      <c r="F60" s="30"/>
      <c r="G60" s="30"/>
      <c r="H60" s="30"/>
    </row>
    <row r="61" spans="1:8" ht="12.75" customHeight="1">
      <c r="A61" s="590"/>
    </row>
    <row r="62" spans="1:8" ht="12.75" customHeight="1"/>
    <row r="63" spans="1:8" ht="12.75" customHeight="1">
      <c r="A63" s="75" t="s">
        <v>338</v>
      </c>
    </row>
    <row r="64" spans="1:8" ht="12.75" customHeight="1"/>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683" t="s">
        <v>387</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40" t="s">
        <v>458</v>
      </c>
      <c r="B1" s="541"/>
      <c r="C1" s="541"/>
      <c r="D1" s="541"/>
      <c r="E1" s="541"/>
      <c r="F1" s="541"/>
      <c r="G1" s="541"/>
    </row>
    <row r="2" spans="1:12">
      <c r="A2" s="538" t="s">
        <v>459</v>
      </c>
      <c r="B2" s="541"/>
      <c r="C2" s="541"/>
      <c r="D2" s="541"/>
      <c r="E2" s="541"/>
      <c r="F2" s="541"/>
      <c r="G2" s="541"/>
    </row>
    <row r="3" spans="1:12" ht="12.75" customHeight="1">
      <c r="A3" s="38" t="s">
        <v>990</v>
      </c>
      <c r="G3" s="380" t="str">
        <f>Naslovnica!A20</f>
        <v>Svibanj 2015.</v>
      </c>
    </row>
    <row r="4" spans="1:12" ht="12.75" customHeight="1">
      <c r="A4" s="128" t="s">
        <v>991</v>
      </c>
      <c r="G4" s="118" t="str">
        <f>Naslovnica!A24</f>
        <v>May 2015</v>
      </c>
    </row>
    <row r="5" spans="1:12" ht="12.75" customHeight="1"/>
    <row r="6" spans="1:12" ht="23.25" customHeight="1">
      <c r="A6" s="787" t="s">
        <v>571</v>
      </c>
      <c r="B6" s="787"/>
      <c r="C6" s="787"/>
      <c r="D6" s="787"/>
      <c r="E6" s="787"/>
      <c r="F6" s="787"/>
      <c r="G6" s="787"/>
    </row>
    <row r="7" spans="1:12" ht="26.25" customHeight="1">
      <c r="A7" s="133" t="s">
        <v>578</v>
      </c>
      <c r="B7" s="133"/>
      <c r="C7" s="133"/>
      <c r="D7" s="133"/>
      <c r="E7" s="133"/>
      <c r="F7" s="133"/>
      <c r="G7" s="134" t="s">
        <v>206</v>
      </c>
    </row>
    <row r="8" spans="1:12" ht="18.75" customHeight="1">
      <c r="A8" s="574" t="s">
        <v>738</v>
      </c>
      <c r="B8" s="232"/>
      <c r="C8" s="232"/>
      <c r="D8" s="232"/>
      <c r="E8" s="232"/>
      <c r="F8" s="233"/>
      <c r="G8" s="234"/>
      <c r="H8" s="88"/>
    </row>
    <row r="9" spans="1:12" ht="18.75" customHeight="1">
      <c r="A9" s="231" t="s">
        <v>572</v>
      </c>
      <c r="B9" s="232"/>
      <c r="C9" s="232"/>
      <c r="D9" s="232"/>
      <c r="E9" s="232"/>
      <c r="F9" s="235">
        <v>157066757</v>
      </c>
      <c r="G9" s="236">
        <v>1.2083340246833711E-2</v>
      </c>
      <c r="H9" s="88"/>
    </row>
    <row r="10" spans="1:12" ht="18.75" customHeight="1">
      <c r="A10" s="231" t="s">
        <v>573</v>
      </c>
      <c r="B10" s="232"/>
      <c r="C10" s="232"/>
      <c r="D10" s="232"/>
      <c r="E10" s="232"/>
      <c r="F10" s="235">
        <v>21528517</v>
      </c>
      <c r="G10" s="236">
        <v>0.19818498924202874</v>
      </c>
      <c r="H10" s="78"/>
    </row>
    <row r="11" spans="1:12" ht="18.75" customHeight="1">
      <c r="A11" s="231" t="s">
        <v>574</v>
      </c>
      <c r="B11" s="232"/>
      <c r="C11" s="232"/>
      <c r="D11" s="232"/>
      <c r="E11" s="232"/>
      <c r="F11" s="235">
        <v>127045</v>
      </c>
      <c r="G11" s="236">
        <v>-0.9763664909973343</v>
      </c>
    </row>
    <row r="12" spans="1:12" ht="18.75" customHeight="1">
      <c r="A12" s="231" t="s">
        <v>575</v>
      </c>
      <c r="B12" s="232"/>
      <c r="C12" s="232"/>
      <c r="D12" s="232"/>
      <c r="E12" s="232"/>
      <c r="F12" s="235">
        <v>0</v>
      </c>
      <c r="G12" s="235" t="s">
        <v>1126</v>
      </c>
    </row>
    <row r="13" spans="1:12" ht="18.75" customHeight="1">
      <c r="A13" s="231" t="s">
        <v>360</v>
      </c>
      <c r="B13" s="232"/>
      <c r="C13" s="232"/>
      <c r="D13" s="232"/>
      <c r="E13" s="232"/>
      <c r="F13" s="235">
        <v>4722218</v>
      </c>
      <c r="G13" s="236">
        <v>-0.21900802390036048</v>
      </c>
    </row>
    <row r="14" spans="1:12" ht="18.75" customHeight="1">
      <c r="A14" s="231" t="s">
        <v>576</v>
      </c>
      <c r="B14" s="232"/>
      <c r="C14" s="232"/>
      <c r="D14" s="232"/>
      <c r="E14" s="232"/>
      <c r="F14" s="235">
        <v>10443160</v>
      </c>
      <c r="G14" s="236">
        <v>-0.35146149635655249</v>
      </c>
    </row>
    <row r="15" spans="1:12" ht="18.75" customHeight="1">
      <c r="A15" s="231" t="s">
        <v>577</v>
      </c>
      <c r="B15" s="232"/>
      <c r="C15" s="232"/>
      <c r="D15" s="232"/>
      <c r="E15" s="232"/>
      <c r="F15" s="235">
        <v>0</v>
      </c>
      <c r="G15" s="236">
        <v>-1</v>
      </c>
    </row>
    <row r="16" spans="1:12" ht="18.75" customHeight="1">
      <c r="A16" s="460" t="s">
        <v>583</v>
      </c>
      <c r="B16" s="461"/>
      <c r="C16" s="461"/>
      <c r="D16" s="461"/>
      <c r="E16" s="461"/>
      <c r="F16" s="462">
        <v>193887697</v>
      </c>
      <c r="G16" s="463">
        <v>-0.20710249535116451</v>
      </c>
      <c r="I16" s="79"/>
      <c r="L16" s="79"/>
    </row>
    <row r="17" spans="1:7" ht="18.75" customHeight="1">
      <c r="A17" s="133" t="s">
        <v>579</v>
      </c>
      <c r="B17" s="133"/>
      <c r="C17" s="133"/>
      <c r="D17" s="133"/>
      <c r="E17" s="133"/>
      <c r="F17" s="147"/>
      <c r="G17" s="148"/>
    </row>
    <row r="18" spans="1:7" ht="18.75" customHeight="1">
      <c r="A18" s="574" t="s">
        <v>739</v>
      </c>
      <c r="B18" s="232"/>
      <c r="C18" s="232"/>
      <c r="D18" s="232"/>
      <c r="E18" s="232"/>
      <c r="F18" s="233"/>
      <c r="G18" s="234"/>
    </row>
    <row r="19" spans="1:7" ht="18.75" customHeight="1">
      <c r="A19" s="231" t="s">
        <v>572</v>
      </c>
      <c r="B19" s="232"/>
      <c r="C19" s="232"/>
      <c r="D19" s="232"/>
      <c r="E19" s="232"/>
      <c r="F19" s="235">
        <v>2049563</v>
      </c>
      <c r="G19" s="236">
        <v>-0.49477585450386269</v>
      </c>
    </row>
    <row r="20" spans="1:7" ht="18.75" customHeight="1">
      <c r="A20" s="231" t="s">
        <v>573</v>
      </c>
      <c r="B20" s="232"/>
      <c r="C20" s="232"/>
      <c r="D20" s="232"/>
      <c r="E20" s="232"/>
      <c r="F20" s="235">
        <v>14990147</v>
      </c>
      <c r="G20" s="236">
        <v>2.7913332842665257</v>
      </c>
    </row>
    <row r="21" spans="1:7" ht="18.75" customHeight="1">
      <c r="A21" s="231" t="s">
        <v>574</v>
      </c>
      <c r="B21" s="232"/>
      <c r="C21" s="232"/>
      <c r="D21" s="232"/>
      <c r="E21" s="232"/>
      <c r="F21" s="235">
        <v>130986</v>
      </c>
      <c r="G21" s="236">
        <v>-0.97213856991350123</v>
      </c>
    </row>
    <row r="22" spans="1:7" ht="18.75" customHeight="1">
      <c r="A22" s="231" t="s">
        <v>575</v>
      </c>
      <c r="B22" s="232"/>
      <c r="C22" s="232"/>
      <c r="D22" s="232"/>
      <c r="E22" s="232"/>
      <c r="F22" s="235">
        <v>0</v>
      </c>
      <c r="G22" s="235" t="s">
        <v>1126</v>
      </c>
    </row>
    <row r="23" spans="1:7" ht="18.75" customHeight="1">
      <c r="A23" s="231" t="s">
        <v>360</v>
      </c>
      <c r="B23" s="232"/>
      <c r="C23" s="232"/>
      <c r="D23" s="232"/>
      <c r="E23" s="232"/>
      <c r="F23" s="235">
        <v>114348</v>
      </c>
      <c r="G23" s="236">
        <v>-0.24507823331352743</v>
      </c>
    </row>
    <row r="24" spans="1:7" ht="18.75" customHeight="1">
      <c r="A24" s="231" t="s">
        <v>576</v>
      </c>
      <c r="B24" s="232"/>
      <c r="C24" s="232"/>
      <c r="D24" s="232"/>
      <c r="E24" s="232"/>
      <c r="F24" s="235">
        <v>41154</v>
      </c>
      <c r="G24" s="236">
        <v>0.14529819386079648</v>
      </c>
    </row>
    <row r="25" spans="1:7" ht="18.75" customHeight="1">
      <c r="A25" s="231" t="s">
        <v>577</v>
      </c>
      <c r="B25" s="232"/>
      <c r="C25" s="232"/>
      <c r="D25" s="232"/>
      <c r="E25" s="232"/>
      <c r="F25" s="235">
        <v>0</v>
      </c>
      <c r="G25" s="236">
        <v>-1</v>
      </c>
    </row>
    <row r="26" spans="1:7" ht="18.75" customHeight="1">
      <c r="A26" s="460" t="s">
        <v>584</v>
      </c>
      <c r="B26" s="461"/>
      <c r="C26" s="461"/>
      <c r="D26" s="461"/>
      <c r="E26" s="461"/>
      <c r="F26" s="462">
        <v>17326198</v>
      </c>
      <c r="G26" s="463">
        <v>-0.6790967857556014</v>
      </c>
    </row>
    <row r="27" spans="1:7" ht="18.75" customHeight="1">
      <c r="A27" s="133" t="s">
        <v>580</v>
      </c>
      <c r="B27" s="133"/>
      <c r="C27" s="133"/>
      <c r="D27" s="133"/>
      <c r="E27" s="133"/>
      <c r="F27" s="147"/>
      <c r="G27" s="149"/>
    </row>
    <row r="28" spans="1:7" ht="18.75" customHeight="1">
      <c r="A28" s="237" t="s">
        <v>207</v>
      </c>
      <c r="B28" s="232"/>
      <c r="C28" s="232"/>
      <c r="D28" s="232"/>
      <c r="E28" s="232"/>
      <c r="F28" s="235">
        <v>1414546569</v>
      </c>
      <c r="G28" s="236">
        <v>0.3442219062546843</v>
      </c>
    </row>
    <row r="29" spans="1:7" ht="18.75" customHeight="1">
      <c r="A29" s="237" t="s">
        <v>208</v>
      </c>
      <c r="B29" s="232"/>
      <c r="C29" s="232"/>
      <c r="D29" s="232"/>
      <c r="E29" s="232"/>
      <c r="F29" s="235">
        <v>964833382</v>
      </c>
      <c r="G29" s="236">
        <v>0.81849291590146878</v>
      </c>
    </row>
    <row r="30" spans="1:7" ht="18.75" customHeight="1">
      <c r="A30" s="460" t="s">
        <v>585</v>
      </c>
      <c r="B30" s="461"/>
      <c r="C30" s="461"/>
      <c r="D30" s="461"/>
      <c r="E30" s="461"/>
      <c r="F30" s="462">
        <v>170</v>
      </c>
      <c r="G30" s="463">
        <v>1.1904761904761904E-2</v>
      </c>
    </row>
    <row r="31" spans="1:7" ht="18.75" customHeight="1">
      <c r="A31" s="238" t="s">
        <v>209</v>
      </c>
      <c r="B31" s="232"/>
      <c r="C31" s="232"/>
      <c r="D31" s="232"/>
      <c r="E31" s="232"/>
      <c r="F31" s="239">
        <v>1729.44</v>
      </c>
      <c r="G31" s="236">
        <v>-1.2690746544725901E-2</v>
      </c>
    </row>
    <row r="32" spans="1:7" ht="18.75" customHeight="1">
      <c r="A32" s="240" t="s">
        <v>210</v>
      </c>
      <c r="B32" s="232"/>
      <c r="C32" s="232"/>
      <c r="D32" s="232"/>
      <c r="E32" s="232"/>
      <c r="F32" s="239">
        <v>1015.37</v>
      </c>
      <c r="G32" s="236">
        <v>-1.2382064001556177E-2</v>
      </c>
    </row>
    <row r="33" spans="1:7" ht="18.75" customHeight="1">
      <c r="A33" s="240" t="s">
        <v>675</v>
      </c>
      <c r="B33" s="232"/>
      <c r="C33" s="232"/>
      <c r="D33" s="232"/>
      <c r="E33" s="232"/>
      <c r="F33" s="239">
        <v>909.99</v>
      </c>
      <c r="G33" s="236">
        <v>-3.3765489121778694E-2</v>
      </c>
    </row>
    <row r="34" spans="1:7" ht="18.75" customHeight="1">
      <c r="A34" s="240" t="s">
        <v>676</v>
      </c>
      <c r="B34" s="232"/>
      <c r="C34" s="232"/>
      <c r="D34" s="232"/>
      <c r="E34" s="232"/>
      <c r="F34" s="239">
        <v>903.96</v>
      </c>
      <c r="G34" s="236">
        <v>-1.8597531185877595E-2</v>
      </c>
    </row>
    <row r="35" spans="1:7" ht="18.75" customHeight="1">
      <c r="A35" s="240" t="s">
        <v>677</v>
      </c>
      <c r="B35" s="232"/>
      <c r="C35" s="232"/>
      <c r="D35" s="232"/>
      <c r="E35" s="232"/>
      <c r="F35" s="239">
        <v>504.5</v>
      </c>
      <c r="G35" s="236">
        <v>-5.9908692816547059E-2</v>
      </c>
    </row>
    <row r="36" spans="1:7" ht="18.75" customHeight="1">
      <c r="A36" s="240" t="s">
        <v>678</v>
      </c>
      <c r="B36" s="232"/>
      <c r="C36" s="232"/>
      <c r="D36" s="232"/>
      <c r="E36" s="232"/>
      <c r="F36" s="239">
        <v>771.44</v>
      </c>
      <c r="G36" s="236">
        <v>-4.1986960571251099E-2</v>
      </c>
    </row>
    <row r="37" spans="1:7" ht="18.75" customHeight="1">
      <c r="A37" s="240" t="s">
        <v>795</v>
      </c>
      <c r="B37" s="232"/>
      <c r="C37" s="232"/>
      <c r="D37" s="232"/>
      <c r="E37" s="232"/>
      <c r="F37" s="239">
        <v>1007.85</v>
      </c>
      <c r="G37" s="236">
        <v>-8.3925303528207679E-3</v>
      </c>
    </row>
    <row r="38" spans="1:7" ht="18.75" customHeight="1">
      <c r="A38" s="240" t="s">
        <v>679</v>
      </c>
      <c r="B38" s="232"/>
      <c r="C38" s="232"/>
      <c r="D38" s="232"/>
      <c r="E38" s="232"/>
      <c r="F38" s="239">
        <v>961.34</v>
      </c>
      <c r="G38" s="236">
        <v>-8.563982575282017E-2</v>
      </c>
    </row>
    <row r="39" spans="1:7" ht="18.75" customHeight="1">
      <c r="A39" s="240" t="s">
        <v>680</v>
      </c>
      <c r="B39" s="232"/>
      <c r="C39" s="232"/>
      <c r="D39" s="232"/>
      <c r="E39" s="232"/>
      <c r="F39" s="239">
        <v>2157.2399999999998</v>
      </c>
      <c r="G39" s="236">
        <v>-3.9063582213603168E-3</v>
      </c>
    </row>
    <row r="40" spans="1:7" ht="18.75" customHeight="1">
      <c r="A40" s="238" t="s">
        <v>211</v>
      </c>
      <c r="B40" s="232"/>
      <c r="C40" s="232"/>
      <c r="D40" s="232"/>
      <c r="E40" s="232"/>
      <c r="F40" s="239">
        <v>107.7437</v>
      </c>
      <c r="G40" s="236">
        <v>-6.6409131140285679E-3</v>
      </c>
    </row>
    <row r="41" spans="1:7" ht="18.75" customHeight="1">
      <c r="A41" s="238" t="s">
        <v>339</v>
      </c>
      <c r="B41" s="232"/>
      <c r="C41" s="232"/>
      <c r="D41" s="232"/>
      <c r="E41" s="232"/>
      <c r="F41" s="239">
        <v>143.84819999999999</v>
      </c>
      <c r="G41" s="236">
        <v>-2.6042858390918828E-3</v>
      </c>
    </row>
    <row r="42" spans="1:7" ht="18.75" customHeight="1">
      <c r="A42" s="460" t="s">
        <v>586</v>
      </c>
      <c r="B42" s="461"/>
      <c r="C42" s="461"/>
      <c r="D42" s="461"/>
      <c r="E42" s="461"/>
      <c r="F42" s="464">
        <v>11744</v>
      </c>
      <c r="G42" s="463">
        <v>-0.32941243647576085</v>
      </c>
    </row>
    <row r="43" spans="1:7" ht="18.75" customHeight="1">
      <c r="A43" s="133" t="s">
        <v>581</v>
      </c>
      <c r="B43" s="133"/>
      <c r="C43" s="133"/>
      <c r="D43" s="133"/>
      <c r="E43" s="133"/>
      <c r="F43" s="147"/>
      <c r="G43" s="149"/>
    </row>
    <row r="44" spans="1:7" ht="18.75" customHeight="1">
      <c r="A44" s="231" t="s">
        <v>572</v>
      </c>
      <c r="B44" s="232"/>
      <c r="C44" s="232"/>
      <c r="D44" s="232"/>
      <c r="E44" s="232"/>
      <c r="F44" s="235">
        <v>129073</v>
      </c>
      <c r="G44" s="236">
        <v>-8.2461109121895002E-3</v>
      </c>
    </row>
    <row r="45" spans="1:7" ht="18.75" customHeight="1">
      <c r="A45" s="231" t="s">
        <v>573</v>
      </c>
      <c r="B45" s="232"/>
      <c r="C45" s="232"/>
      <c r="D45" s="232"/>
      <c r="E45" s="232"/>
      <c r="F45" s="235">
        <v>76311.899999999994</v>
      </c>
      <c r="G45" s="236">
        <v>-1.0427148711032806E-2</v>
      </c>
    </row>
    <row r="46" spans="1:7" ht="18.75" customHeight="1">
      <c r="A46" s="231" t="s">
        <v>360</v>
      </c>
      <c r="B46" s="232"/>
      <c r="C46" s="232"/>
      <c r="D46" s="232"/>
      <c r="E46" s="232"/>
      <c r="F46" s="235">
        <v>1715.9</v>
      </c>
      <c r="G46" s="236">
        <v>9.0914870621145644E-2</v>
      </c>
    </row>
    <row r="47" spans="1:7" ht="18.75" customHeight="1">
      <c r="A47" s="460" t="s">
        <v>587</v>
      </c>
      <c r="B47" s="461"/>
      <c r="C47" s="461"/>
      <c r="D47" s="461"/>
      <c r="E47" s="461"/>
      <c r="F47" s="462">
        <v>207100.79999999999</v>
      </c>
      <c r="G47" s="463">
        <v>-8.3046384443995168E-3</v>
      </c>
    </row>
    <row r="48" spans="1:7" ht="18.75" customHeight="1">
      <c r="A48" s="133" t="s">
        <v>582</v>
      </c>
      <c r="B48" s="133"/>
      <c r="C48" s="133"/>
      <c r="D48" s="133"/>
      <c r="E48" s="133"/>
      <c r="F48" s="147"/>
      <c r="G48" s="149"/>
    </row>
    <row r="49" spans="1:7" ht="18.75" customHeight="1">
      <c r="A49" s="231" t="s">
        <v>588</v>
      </c>
      <c r="B49" s="232"/>
      <c r="C49" s="232"/>
      <c r="D49" s="232"/>
      <c r="E49" s="232"/>
      <c r="F49" s="235">
        <v>9694385</v>
      </c>
      <c r="G49" s="236">
        <v>-0.20710250578046266</v>
      </c>
    </row>
    <row r="50" spans="1:7" ht="18.75" customHeight="1">
      <c r="A50" s="238" t="s">
        <v>589</v>
      </c>
      <c r="B50" s="232"/>
      <c r="C50" s="232"/>
      <c r="D50" s="232"/>
      <c r="E50" s="232"/>
      <c r="F50" s="235">
        <v>866310</v>
      </c>
      <c r="G50" s="236">
        <v>-0.6790967843742719</v>
      </c>
    </row>
    <row r="51" spans="1:7" ht="18.75" customHeight="1">
      <c r="A51" s="238" t="s">
        <v>590</v>
      </c>
      <c r="B51" s="232"/>
      <c r="C51" s="232"/>
      <c r="D51" s="232"/>
      <c r="E51" s="232"/>
      <c r="F51" s="235">
        <v>587</v>
      </c>
      <c r="G51" s="236">
        <v>-0.32990867579908678</v>
      </c>
    </row>
    <row r="52" spans="1:7" ht="12.75" customHeight="1">
      <c r="A52" s="32" t="s">
        <v>591</v>
      </c>
      <c r="B52" s="59"/>
      <c r="C52" s="59"/>
      <c r="D52" s="59"/>
      <c r="E52" s="59"/>
      <c r="F52" s="60"/>
      <c r="G52" s="60"/>
    </row>
    <row r="53" spans="1:7" ht="12.75" customHeight="1">
      <c r="A53" s="75" t="s">
        <v>338</v>
      </c>
      <c r="B53" s="86"/>
      <c r="C53" s="86"/>
      <c r="D53" s="86"/>
      <c r="E53" s="86"/>
      <c r="F53" s="86"/>
      <c r="G53" s="21" t="s">
        <v>450</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4"/>
  <sheetViews>
    <sheetView showGridLines="0" zoomScaleNormal="100" workbookViewId="0"/>
  </sheetViews>
  <sheetFormatPr defaultRowHeight="15"/>
  <cols>
    <col min="1" max="1" width="22.7109375" customWidth="1"/>
    <col min="2" max="2" width="17.7109375" bestFit="1" customWidth="1"/>
    <col min="3" max="3" width="11.7109375" customWidth="1"/>
    <col min="4" max="4" width="12.28515625" bestFit="1" customWidth="1"/>
    <col min="5" max="7" width="17.140625" customWidth="1"/>
  </cols>
  <sheetData>
    <row r="1" spans="1:6" ht="12.75" customHeight="1">
      <c r="A1" s="479" t="s">
        <v>992</v>
      </c>
      <c r="E1" s="380" t="str">
        <f>Naslovnica!A20</f>
        <v>Svibanj 2015.</v>
      </c>
    </row>
    <row r="2" spans="1:6" ht="12.75" customHeight="1">
      <c r="A2" s="128" t="s">
        <v>993</v>
      </c>
      <c r="E2" s="118" t="str">
        <f>Naslovnica!A24</f>
        <v>May 2015</v>
      </c>
    </row>
    <row r="3" spans="1:6" ht="12.75" customHeight="1"/>
    <row r="4" spans="1:6" ht="45" customHeight="1">
      <c r="A4" s="465" t="s">
        <v>595</v>
      </c>
      <c r="B4" s="465" t="s">
        <v>596</v>
      </c>
      <c r="C4" s="465" t="s">
        <v>597</v>
      </c>
      <c r="D4" s="465" t="s">
        <v>598</v>
      </c>
      <c r="E4" s="465" t="s">
        <v>599</v>
      </c>
    </row>
    <row r="5" spans="1:6" ht="12.75" customHeight="1">
      <c r="A5" s="241" t="s">
        <v>1232</v>
      </c>
      <c r="B5" s="242">
        <v>28409716</v>
      </c>
      <c r="C5" s="243">
        <v>0.1808766956333096</v>
      </c>
      <c r="D5" s="244">
        <v>154</v>
      </c>
      <c r="E5" s="352">
        <v>-6.27</v>
      </c>
      <c r="F5" s="88"/>
    </row>
    <row r="6" spans="1:6" ht="12.75" customHeight="1">
      <c r="A6" s="241" t="s">
        <v>1233</v>
      </c>
      <c r="B6" s="242">
        <v>15188601</v>
      </c>
      <c r="C6" s="243">
        <v>9.6701563654236516E-2</v>
      </c>
      <c r="D6" s="244">
        <v>364.99</v>
      </c>
      <c r="E6" s="352">
        <v>9.61</v>
      </c>
      <c r="F6" s="88"/>
    </row>
    <row r="7" spans="1:6" ht="12.75" customHeight="1">
      <c r="A7" s="241" t="s">
        <v>1234</v>
      </c>
      <c r="B7" s="242">
        <v>14587182</v>
      </c>
      <c r="C7" s="243">
        <v>9.2872497520274128E-2</v>
      </c>
      <c r="D7" s="244">
        <v>475</v>
      </c>
      <c r="E7" s="352">
        <v>15.35</v>
      </c>
      <c r="F7" s="88"/>
    </row>
    <row r="8" spans="1:6" ht="12.75" customHeight="1">
      <c r="A8" s="241" t="s">
        <v>1235</v>
      </c>
      <c r="B8" s="242">
        <v>10388283</v>
      </c>
      <c r="C8" s="243">
        <v>6.6139284966582709E-2</v>
      </c>
      <c r="D8" s="244">
        <v>3450</v>
      </c>
      <c r="E8" s="352">
        <v>-2.54</v>
      </c>
    </row>
    <row r="9" spans="1:6" ht="12.75" customHeight="1">
      <c r="A9" s="241" t="s">
        <v>1236</v>
      </c>
      <c r="B9" s="242">
        <v>9160722</v>
      </c>
      <c r="C9" s="243">
        <v>5.8323748290034408E-2</v>
      </c>
      <c r="D9" s="244">
        <v>1290.01</v>
      </c>
      <c r="E9" s="352">
        <v>-5.63</v>
      </c>
    </row>
    <row r="10" spans="1:6" ht="12.75" customHeight="1">
      <c r="A10" s="241" t="s">
        <v>1237</v>
      </c>
      <c r="B10" s="242">
        <v>7811843</v>
      </c>
      <c r="C10" s="243">
        <v>4.9735813925285283E-2</v>
      </c>
      <c r="D10" s="244">
        <v>310</v>
      </c>
      <c r="E10" s="353">
        <v>-3.42</v>
      </c>
    </row>
    <row r="11" spans="1:6" ht="12.75" customHeight="1">
      <c r="A11" s="241" t="s">
        <v>1238</v>
      </c>
      <c r="B11" s="242">
        <v>7775299</v>
      </c>
      <c r="C11" s="243">
        <v>4.9503148524292766E-2</v>
      </c>
      <c r="D11" s="244">
        <v>20.47</v>
      </c>
      <c r="E11" s="352">
        <v>-0.39</v>
      </c>
    </row>
    <row r="12" spans="1:6" ht="12.75" customHeight="1">
      <c r="A12" s="241" t="s">
        <v>1239</v>
      </c>
      <c r="B12" s="242">
        <v>4950950</v>
      </c>
      <c r="C12" s="243">
        <v>3.1521310394152978E-2</v>
      </c>
      <c r="D12" s="244">
        <v>897.02</v>
      </c>
      <c r="E12" s="352">
        <v>-2.5</v>
      </c>
    </row>
    <row r="13" spans="1:6" ht="12.75" customHeight="1">
      <c r="A13" s="241" t="s">
        <v>1240</v>
      </c>
      <c r="B13" s="242">
        <v>4409906</v>
      </c>
      <c r="C13" s="243">
        <v>2.8076634955925141E-2</v>
      </c>
      <c r="D13" s="244">
        <v>36</v>
      </c>
      <c r="E13" s="352">
        <v>1.1200000000000001</v>
      </c>
    </row>
    <row r="14" spans="1:6" ht="12.75" customHeight="1">
      <c r="A14" s="241" t="s">
        <v>1241</v>
      </c>
      <c r="B14" s="242">
        <v>3658574</v>
      </c>
      <c r="C14" s="243">
        <v>2.3293114786854609E-2</v>
      </c>
      <c r="D14" s="244">
        <v>8200.01</v>
      </c>
      <c r="E14" s="352">
        <v>5.53</v>
      </c>
    </row>
    <row r="15" spans="1:6" ht="12.75" customHeight="1">
      <c r="A15" s="241" t="s">
        <v>1127</v>
      </c>
      <c r="B15" s="242">
        <v>50725681</v>
      </c>
      <c r="C15" s="243">
        <v>0.32295618734905185</v>
      </c>
      <c r="D15" s="245"/>
      <c r="E15" s="243"/>
    </row>
    <row r="16" spans="1:6" ht="15.75" customHeight="1">
      <c r="A16" s="466" t="s">
        <v>594</v>
      </c>
      <c r="B16" s="467">
        <f>SUM(B5:B15)</f>
        <v>157066757</v>
      </c>
      <c r="C16" s="468"/>
      <c r="D16" s="469"/>
      <c r="E16" s="469"/>
    </row>
    <row r="17" spans="1:6" ht="12.75" customHeight="1">
      <c r="A17" s="62" t="s">
        <v>593</v>
      </c>
    </row>
    <row r="18" spans="1:6" ht="12.75" customHeight="1"/>
    <row r="19" spans="1:6" ht="12.75" customHeight="1">
      <c r="A19" s="479" t="s">
        <v>994</v>
      </c>
    </row>
    <row r="20" spans="1:6" ht="12.75" customHeight="1">
      <c r="A20" s="128" t="s">
        <v>995</v>
      </c>
    </row>
    <row r="21" spans="1:6" ht="12.75" customHeight="1">
      <c r="A21" s="63" t="s">
        <v>592</v>
      </c>
    </row>
    <row r="22" spans="1:6" ht="43.5">
      <c r="A22" s="465" t="s">
        <v>600</v>
      </c>
      <c r="B22" s="465" t="s">
        <v>596</v>
      </c>
      <c r="C22" s="465" t="s">
        <v>597</v>
      </c>
      <c r="D22" s="465" t="s">
        <v>598</v>
      </c>
    </row>
    <row r="23" spans="1:6" ht="15" customHeight="1">
      <c r="A23" s="246" t="s">
        <v>212</v>
      </c>
      <c r="B23" s="247"/>
      <c r="C23" s="248"/>
      <c r="D23" s="248"/>
      <c r="E23" s="88"/>
      <c r="F23" s="88"/>
    </row>
    <row r="24" spans="1:6" ht="12.75" customHeight="1">
      <c r="A24" s="249" t="s">
        <v>1242</v>
      </c>
      <c r="B24" s="242">
        <v>6142700</v>
      </c>
      <c r="C24" s="250">
        <v>0.28532853820486281</v>
      </c>
      <c r="D24" s="358">
        <v>106</v>
      </c>
      <c r="E24" s="88"/>
      <c r="F24" s="88"/>
    </row>
    <row r="25" spans="1:6" ht="12.75" customHeight="1">
      <c r="A25" s="249" t="s">
        <v>1243</v>
      </c>
      <c r="B25" s="242">
        <v>5641320</v>
      </c>
      <c r="C25" s="250">
        <v>0.26203942714862466</v>
      </c>
      <c r="D25" s="358">
        <v>105.6</v>
      </c>
      <c r="E25" s="88"/>
      <c r="F25" s="88"/>
    </row>
    <row r="26" spans="1:6" ht="12.75" customHeight="1">
      <c r="A26" s="249" t="s">
        <v>1244</v>
      </c>
      <c r="B26" s="242">
        <v>3594599</v>
      </c>
      <c r="C26" s="250">
        <v>0.16696919564729867</v>
      </c>
      <c r="D26" s="358">
        <v>111.5</v>
      </c>
      <c r="E26" s="88"/>
    </row>
    <row r="27" spans="1:6" ht="12.75" customHeight="1">
      <c r="A27" s="249" t="s">
        <v>1245</v>
      </c>
      <c r="B27" s="242">
        <v>3246400</v>
      </c>
      <c r="C27" s="250">
        <v>0.15079534511343001</v>
      </c>
      <c r="D27" s="358">
        <v>108.2</v>
      </c>
    </row>
    <row r="28" spans="1:6" ht="12.75" customHeight="1">
      <c r="A28" s="249" t="s">
        <v>1246</v>
      </c>
      <c r="B28" s="242">
        <v>2238909</v>
      </c>
      <c r="C28" s="250">
        <v>0.10399736795606349</v>
      </c>
      <c r="D28" s="358">
        <v>118.45</v>
      </c>
    </row>
    <row r="29" spans="1:6" ht="12.75" customHeight="1">
      <c r="A29" s="249" t="s">
        <v>1247</v>
      </c>
      <c r="B29" s="242">
        <v>245239</v>
      </c>
      <c r="C29" s="250">
        <v>1.1391356468787724E-2</v>
      </c>
      <c r="D29" s="359">
        <v>107.1</v>
      </c>
    </row>
    <row r="30" spans="1:6" ht="12.75" customHeight="1">
      <c r="A30" s="249" t="s">
        <v>1248</v>
      </c>
      <c r="B30" s="242">
        <v>114120</v>
      </c>
      <c r="C30" s="250">
        <v>5.3008762889183818E-3</v>
      </c>
      <c r="D30" s="358">
        <v>91.18</v>
      </c>
    </row>
    <row r="31" spans="1:6" ht="12.75" customHeight="1">
      <c r="A31" s="249" t="s">
        <v>1249</v>
      </c>
      <c r="B31" s="242">
        <v>102701</v>
      </c>
      <c r="C31" s="250">
        <v>4.7704635098861437E-3</v>
      </c>
      <c r="D31" s="358">
        <v>102.35</v>
      </c>
    </row>
    <row r="32" spans="1:6" ht="12.75" customHeight="1">
      <c r="A32" s="249" t="s">
        <v>1250</v>
      </c>
      <c r="B32" s="242">
        <v>58321</v>
      </c>
      <c r="C32" s="250">
        <v>2.7090116197512172E-3</v>
      </c>
      <c r="D32" s="358">
        <v>98.25</v>
      </c>
    </row>
    <row r="33" spans="1:6" ht="12.75" customHeight="1">
      <c r="A33" s="249" t="s">
        <v>1251</v>
      </c>
      <c r="B33" s="242">
        <v>29590</v>
      </c>
      <c r="C33" s="250">
        <v>1.3744560934901412E-3</v>
      </c>
      <c r="D33" s="358">
        <v>84.72</v>
      </c>
    </row>
    <row r="34" spans="1:6" ht="15" customHeight="1">
      <c r="A34" s="241" t="s">
        <v>1127</v>
      </c>
      <c r="B34" s="242">
        <v>114618</v>
      </c>
      <c r="C34" s="250">
        <v>5.3240081516065414E-3</v>
      </c>
      <c r="D34" s="251"/>
    </row>
    <row r="35" spans="1:6" ht="15" customHeight="1">
      <c r="A35" s="252" t="s">
        <v>594</v>
      </c>
      <c r="B35" s="253">
        <f>SUM(B24:B34)</f>
        <v>21528517</v>
      </c>
      <c r="C35" s="250"/>
      <c r="D35" s="251"/>
    </row>
    <row r="36" spans="1:6" ht="15" customHeight="1">
      <c r="A36" s="246" t="s">
        <v>604</v>
      </c>
      <c r="B36" s="242"/>
      <c r="C36" s="250"/>
      <c r="D36" s="251"/>
    </row>
    <row r="37" spans="1:6" ht="15" customHeight="1">
      <c r="A37" s="254" t="s">
        <v>1126</v>
      </c>
      <c r="B37" s="573"/>
      <c r="C37" s="250"/>
      <c r="D37" s="251"/>
    </row>
    <row r="38" spans="1:6" ht="15" customHeight="1">
      <c r="A38" s="241" t="s">
        <v>1127</v>
      </c>
      <c r="B38" s="573">
        <v>0</v>
      </c>
      <c r="C38" s="250"/>
      <c r="D38" s="251"/>
    </row>
    <row r="39" spans="1:6" ht="15" customHeight="1">
      <c r="A39" s="252" t="s">
        <v>594</v>
      </c>
      <c r="B39" s="253">
        <f>SUM(B37:B38)</f>
        <v>0</v>
      </c>
      <c r="C39" s="250"/>
      <c r="D39" s="251"/>
    </row>
    <row r="40" spans="1:6" ht="26.25" customHeight="1">
      <c r="A40" s="470" t="s">
        <v>602</v>
      </c>
      <c r="B40" s="471">
        <f>B35+B39</f>
        <v>21528517</v>
      </c>
      <c r="C40" s="472"/>
      <c r="D40" s="473"/>
    </row>
    <row r="41" spans="1:6" ht="12.75" customHeight="1"/>
    <row r="42" spans="1:6" ht="12.75" customHeight="1">
      <c r="A42" s="479" t="s">
        <v>996</v>
      </c>
    </row>
    <row r="43" spans="1:6" ht="12.75" customHeight="1">
      <c r="A43" s="128" t="s">
        <v>997</v>
      </c>
      <c r="B43" s="79"/>
    </row>
    <row r="44" spans="1:6" ht="12.75" customHeight="1">
      <c r="A44" s="63" t="s">
        <v>592</v>
      </c>
    </row>
    <row r="45" spans="1:6" ht="43.5">
      <c r="A45" s="465" t="s">
        <v>601</v>
      </c>
      <c r="B45" s="465" t="s">
        <v>596</v>
      </c>
      <c r="C45" s="465" t="s">
        <v>597</v>
      </c>
      <c r="D45" s="465" t="s">
        <v>598</v>
      </c>
    </row>
    <row r="46" spans="1:6" ht="12.75" customHeight="1">
      <c r="A46" s="249" t="s">
        <v>1252</v>
      </c>
      <c r="B46" s="242">
        <v>298932115</v>
      </c>
      <c r="C46" s="250">
        <v>0.211327164310083</v>
      </c>
      <c r="D46" s="358">
        <v>109.65</v>
      </c>
      <c r="E46" s="88"/>
      <c r="F46" s="88"/>
    </row>
    <row r="47" spans="1:6" ht="12.75" customHeight="1">
      <c r="A47" s="249" t="s">
        <v>1253</v>
      </c>
      <c r="B47" s="242">
        <v>287419528</v>
      </c>
      <c r="C47" s="250">
        <v>0.20318845240024647</v>
      </c>
      <c r="D47" s="358">
        <v>104.4</v>
      </c>
      <c r="E47" s="88"/>
      <c r="F47" s="88"/>
    </row>
    <row r="48" spans="1:6" ht="12.75" customHeight="1">
      <c r="A48" s="249" t="s">
        <v>1245</v>
      </c>
      <c r="B48" s="242">
        <v>130134960</v>
      </c>
      <c r="C48" s="250">
        <v>9.1997649949407678E-2</v>
      </c>
      <c r="D48" s="358">
        <v>108.23</v>
      </c>
      <c r="E48" s="88"/>
    </row>
    <row r="49" spans="1:7" ht="12.75" customHeight="1">
      <c r="A49" s="249" t="s">
        <v>1254</v>
      </c>
      <c r="B49" s="242">
        <v>127670440</v>
      </c>
      <c r="C49" s="250">
        <v>9.0255381397949141E-2</v>
      </c>
      <c r="D49" s="358">
        <v>100.58</v>
      </c>
    </row>
    <row r="50" spans="1:7" ht="12.75" customHeight="1">
      <c r="A50" s="249" t="s">
        <v>1246</v>
      </c>
      <c r="B50" s="242">
        <v>126869019</v>
      </c>
      <c r="C50" s="250">
        <v>8.9688824581701576E-2</v>
      </c>
      <c r="D50" s="358">
        <v>117.8</v>
      </c>
    </row>
    <row r="51" spans="1:7" ht="12.75" customHeight="1">
      <c r="A51" s="249" t="s">
        <v>1244</v>
      </c>
      <c r="B51" s="242">
        <v>119630123</v>
      </c>
      <c r="C51" s="250">
        <v>8.4571357144602677E-2</v>
      </c>
      <c r="D51" s="359">
        <v>112.55</v>
      </c>
    </row>
    <row r="52" spans="1:7" ht="12.75" customHeight="1">
      <c r="A52" s="249" t="s">
        <v>1255</v>
      </c>
      <c r="B52" s="242">
        <v>104739929</v>
      </c>
      <c r="C52" s="250">
        <v>7.4044878669558223E-2</v>
      </c>
      <c r="D52" s="358">
        <v>104.5</v>
      </c>
    </row>
    <row r="53" spans="1:7" ht="12.75" customHeight="1">
      <c r="A53" s="249" t="s">
        <v>1249</v>
      </c>
      <c r="B53" s="242">
        <v>76853500</v>
      </c>
      <c r="C53" s="250">
        <v>5.4330837696394595E-2</v>
      </c>
      <c r="D53" s="358">
        <v>102.47</v>
      </c>
    </row>
    <row r="54" spans="1:7" ht="12.75" customHeight="1">
      <c r="A54" s="249" t="s">
        <v>1256</v>
      </c>
      <c r="B54" s="242">
        <v>63429645</v>
      </c>
      <c r="C54" s="250">
        <v>4.4840973379675964E-2</v>
      </c>
      <c r="D54" s="358">
        <v>116.9</v>
      </c>
    </row>
    <row r="55" spans="1:7" ht="12.75" customHeight="1">
      <c r="A55" s="255" t="s">
        <v>1257</v>
      </c>
      <c r="B55" s="242">
        <v>62212221</v>
      </c>
      <c r="C55" s="250">
        <v>4.3980327270498172E-2</v>
      </c>
      <c r="D55" s="358">
        <v>117.81</v>
      </c>
    </row>
    <row r="56" spans="1:7" ht="24">
      <c r="A56" s="256" t="s">
        <v>671</v>
      </c>
      <c r="B56" s="242">
        <v>16655089</v>
      </c>
      <c r="C56" s="250">
        <v>1.1774153898499187E-2</v>
      </c>
      <c r="D56" s="251"/>
    </row>
    <row r="57" spans="1:7" ht="26.25" customHeight="1">
      <c r="A57" s="470" t="s">
        <v>603</v>
      </c>
      <c r="B57" s="471">
        <f>SUM(B46:B56)</f>
        <v>1414546569</v>
      </c>
      <c r="C57" s="472"/>
      <c r="D57" s="473"/>
    </row>
    <row r="58" spans="1:7" ht="12.75" customHeight="1"/>
    <row r="59" spans="1:7" ht="12.75" customHeight="1">
      <c r="A59" s="480" t="s">
        <v>998</v>
      </c>
    </row>
    <row r="60" spans="1:7" ht="12.75" customHeight="1">
      <c r="A60" s="135" t="s">
        <v>999</v>
      </c>
    </row>
    <row r="61" spans="1:7" ht="12.75" customHeight="1">
      <c r="A61" s="63" t="s">
        <v>605</v>
      </c>
    </row>
    <row r="62" spans="1:7" ht="12.75" customHeight="1">
      <c r="A62" s="461"/>
      <c r="B62" s="474" t="s">
        <v>214</v>
      </c>
      <c r="C62" s="474" t="s">
        <v>215</v>
      </c>
      <c r="D62" s="474" t="s">
        <v>216</v>
      </c>
      <c r="E62" s="474" t="s">
        <v>217</v>
      </c>
      <c r="F62" s="474" t="s">
        <v>218</v>
      </c>
    </row>
    <row r="63" spans="1:7" ht="12.75" customHeight="1">
      <c r="A63" s="461"/>
      <c r="B63" s="475" t="s">
        <v>219</v>
      </c>
      <c r="C63" s="475" t="s">
        <v>220</v>
      </c>
      <c r="D63" s="475" t="s">
        <v>221</v>
      </c>
      <c r="E63" s="475" t="s">
        <v>222</v>
      </c>
      <c r="F63" s="475" t="s">
        <v>223</v>
      </c>
    </row>
    <row r="64" spans="1:7" ht="12.75" customHeight="1">
      <c r="A64" s="257" t="s">
        <v>1258</v>
      </c>
      <c r="B64" s="258">
        <v>97</v>
      </c>
      <c r="C64" s="258">
        <v>96.99</v>
      </c>
      <c r="D64" s="258">
        <v>97</v>
      </c>
      <c r="E64" s="259">
        <v>130986</v>
      </c>
      <c r="F64" s="259">
        <v>127045</v>
      </c>
      <c r="G64" s="697"/>
    </row>
    <row r="65" spans="1:7" ht="15" customHeight="1">
      <c r="A65" s="466" t="s">
        <v>594</v>
      </c>
      <c r="B65" s="476"/>
      <c r="C65" s="476"/>
      <c r="D65" s="476"/>
      <c r="E65" s="477">
        <f>IF(SUM(E64:E64)=0,"",SUM(E64:E64))</f>
        <v>130986</v>
      </c>
      <c r="F65" s="477">
        <f>IF(SUM(F64:F64)=0,"",SUM(F64:F64))</f>
        <v>127045</v>
      </c>
    </row>
    <row r="66" spans="1:7" ht="12.75" customHeight="1"/>
    <row r="67" spans="1:7" ht="12.75" customHeight="1">
      <c r="A67" s="480" t="s">
        <v>1000</v>
      </c>
    </row>
    <row r="68" spans="1:7" ht="12.75" customHeight="1">
      <c r="A68" s="135" t="s">
        <v>1001</v>
      </c>
    </row>
    <row r="69" spans="1:7" ht="12.75" customHeight="1">
      <c r="A69" s="63" t="s">
        <v>213</v>
      </c>
    </row>
    <row r="70" spans="1:7" ht="12.75" customHeight="1">
      <c r="A70" s="461"/>
      <c r="B70" s="474" t="s">
        <v>214</v>
      </c>
      <c r="C70" s="474" t="s">
        <v>215</v>
      </c>
      <c r="D70" s="474" t="s">
        <v>216</v>
      </c>
      <c r="E70" s="474" t="s">
        <v>217</v>
      </c>
      <c r="F70" s="474" t="s">
        <v>218</v>
      </c>
    </row>
    <row r="71" spans="1:7" ht="12.75" customHeight="1">
      <c r="A71" s="461"/>
      <c r="B71" s="475" t="s">
        <v>219</v>
      </c>
      <c r="C71" s="475" t="s">
        <v>220</v>
      </c>
      <c r="D71" s="475" t="s">
        <v>221</v>
      </c>
      <c r="E71" s="475" t="s">
        <v>222</v>
      </c>
      <c r="F71" s="475" t="s">
        <v>223</v>
      </c>
    </row>
    <row r="72" spans="1:7" ht="12.75" customHeight="1">
      <c r="A72" s="257" t="s">
        <v>1126</v>
      </c>
      <c r="B72" s="260"/>
      <c r="C72" s="260"/>
      <c r="D72" s="260"/>
      <c r="E72" s="261"/>
      <c r="F72" s="261"/>
      <c r="G72" s="88"/>
    </row>
    <row r="73" spans="1:7" ht="15" customHeight="1">
      <c r="A73" s="466" t="s">
        <v>594</v>
      </c>
      <c r="B73" s="478"/>
      <c r="C73" s="478"/>
      <c r="D73" s="478"/>
      <c r="E73" s="477" t="str">
        <f>IF(SUM(E72)=0,"",SUM(E72))</f>
        <v/>
      </c>
      <c r="F73" s="477" t="str">
        <f>IF(SUM(F72)=0,"",SUM(F72))</f>
        <v/>
      </c>
    </row>
    <row r="74" spans="1:7" ht="12.75" customHeight="1">
      <c r="A74" s="27" t="s">
        <v>606</v>
      </c>
    </row>
    <row r="75" spans="1:7" ht="12.75" customHeight="1">
      <c r="A75" s="75" t="s">
        <v>338</v>
      </c>
      <c r="G75" s="53" t="s">
        <v>143</v>
      </c>
    </row>
    <row r="76" spans="1:7" ht="12.75" customHeight="1"/>
    <row r="77" spans="1:7" ht="12.75" customHeight="1"/>
    <row r="78" spans="1:7" ht="12.75" customHeight="1"/>
    <row r="79" spans="1:7" ht="12.75" customHeight="1"/>
    <row r="80" spans="1:7" ht="12.75" customHeight="1"/>
    <row r="81" ht="12.75" customHeight="1"/>
    <row r="82" ht="12.75" customHeight="1"/>
    <row r="83" ht="12.75" customHeight="1"/>
    <row r="84" ht="12.75" customHeight="1"/>
  </sheetData>
  <hyperlinks>
    <hyperlink ref="A75" location="'2 Sadržaj'!A1" display="Sadržaj / Contents"/>
  </hyperlinks>
  <pageMargins left="0.7" right="0.7" top="0.75" bottom="0.75" header="0.3" footer="0.3"/>
  <pageSetup paperSize="9" scale="67" orientation="portrait" r:id="rId1"/>
  <rowBreaks count="1" manualBreakCount="1">
    <brk id="75"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201"/>
  <sheetViews>
    <sheetView showGridLines="0" zoomScaleNormal="100" workbookViewId="0"/>
  </sheetViews>
  <sheetFormatPr defaultRowHeight="15"/>
  <cols>
    <col min="1" max="1" width="30" customWidth="1"/>
    <col min="2" max="2" width="32.140625" bestFit="1" customWidth="1"/>
    <col min="3" max="4" width="10" customWidth="1"/>
    <col min="5" max="5" width="12.85546875" customWidth="1"/>
    <col min="6" max="6" width="10" customWidth="1"/>
    <col min="7" max="7" width="12.85546875" customWidth="1"/>
    <col min="8" max="10" width="10" customWidth="1"/>
    <col min="11" max="13" width="9.140625" customWidth="1"/>
  </cols>
  <sheetData>
    <row r="1" spans="1:15" ht="15" customHeight="1">
      <c r="A1" s="535" t="s">
        <v>460</v>
      </c>
      <c r="B1" s="536"/>
      <c r="C1" s="537"/>
      <c r="D1" s="537"/>
      <c r="E1" s="537"/>
      <c r="F1" s="537"/>
      <c r="G1" s="537"/>
      <c r="H1" s="537"/>
      <c r="I1" s="537"/>
      <c r="J1" s="537"/>
    </row>
    <row r="2" spans="1:15" ht="15" customHeight="1">
      <c r="A2" s="602" t="s">
        <v>461</v>
      </c>
      <c r="B2" s="539"/>
      <c r="C2" s="539"/>
      <c r="D2" s="539"/>
      <c r="E2" s="539"/>
      <c r="F2" s="539"/>
      <c r="G2" s="537"/>
      <c r="H2" s="537"/>
      <c r="I2" s="537"/>
      <c r="J2" s="537"/>
    </row>
    <row r="3" spans="1:15" ht="12.75" customHeight="1">
      <c r="A3" s="479" t="s">
        <v>1002</v>
      </c>
    </row>
    <row r="4" spans="1:15" ht="12.75" customHeight="1">
      <c r="A4" s="128" t="s">
        <v>1003</v>
      </c>
    </row>
    <row r="5" spans="1:15" ht="12.75" customHeight="1">
      <c r="E5" s="790" t="str">
        <f>Naslovnica!A20</f>
        <v>Svibanj 2015.</v>
      </c>
      <c r="F5" s="790"/>
      <c r="G5" s="792" t="str">
        <f>'5 Tablica 3,4'!A8</f>
        <v>Travanj 2015.</v>
      </c>
      <c r="H5" s="792"/>
    </row>
    <row r="6" spans="1:15" ht="12.75" customHeight="1">
      <c r="E6" s="791" t="str">
        <f>Naslovnica!A24</f>
        <v>May 2015</v>
      </c>
      <c r="F6" s="791"/>
      <c r="G6" s="793" t="str">
        <f>'5 Tablica 3,4'!B8</f>
        <v>April 2015</v>
      </c>
      <c r="H6" s="793"/>
    </row>
    <row r="7" spans="1:15" ht="12.75" customHeight="1">
      <c r="A7" s="481"/>
      <c r="B7" s="482"/>
      <c r="C7" s="482"/>
      <c r="D7" s="482"/>
      <c r="E7" s="788" t="s">
        <v>827</v>
      </c>
      <c r="F7" s="789"/>
      <c r="G7" s="788" t="s">
        <v>828</v>
      </c>
      <c r="H7" s="789"/>
      <c r="I7" s="789" t="s">
        <v>829</v>
      </c>
      <c r="J7" s="789"/>
    </row>
    <row r="8" spans="1:15" ht="22.5">
      <c r="A8" s="483" t="s">
        <v>224</v>
      </c>
      <c r="B8" s="483" t="s">
        <v>225</v>
      </c>
      <c r="C8" s="465" t="s">
        <v>744</v>
      </c>
      <c r="D8" s="465" t="s">
        <v>1138</v>
      </c>
      <c r="E8" s="465" t="s">
        <v>751</v>
      </c>
      <c r="F8" s="465" t="s">
        <v>750</v>
      </c>
      <c r="G8" s="465" t="s">
        <v>751</v>
      </c>
      <c r="H8" s="465" t="s">
        <v>750</v>
      </c>
      <c r="I8" s="465" t="s">
        <v>751</v>
      </c>
      <c r="J8" s="465" t="s">
        <v>752</v>
      </c>
    </row>
    <row r="9" spans="1:15" ht="21">
      <c r="A9" s="484" t="s">
        <v>780</v>
      </c>
      <c r="B9" s="484" t="s">
        <v>226</v>
      </c>
      <c r="C9" s="485" t="s">
        <v>745</v>
      </c>
      <c r="D9" s="485" t="s">
        <v>1139</v>
      </c>
      <c r="E9" s="579" t="s">
        <v>777</v>
      </c>
      <c r="F9" s="579" t="s">
        <v>778</v>
      </c>
      <c r="G9" s="579" t="s">
        <v>777</v>
      </c>
      <c r="H9" s="579" t="s">
        <v>778</v>
      </c>
      <c r="I9" s="579" t="s">
        <v>777</v>
      </c>
      <c r="J9" s="579" t="s">
        <v>778</v>
      </c>
    </row>
    <row r="10" spans="1:15" ht="12.75" customHeight="1">
      <c r="A10" s="263" t="s">
        <v>231</v>
      </c>
      <c r="B10" s="263" t="s">
        <v>229</v>
      </c>
      <c r="C10" s="264" t="s">
        <v>230</v>
      </c>
      <c r="D10" s="264"/>
      <c r="E10" s="268">
        <v>18715176.5</v>
      </c>
      <c r="F10" s="269">
        <v>93.256468603679679</v>
      </c>
      <c r="G10" s="265">
        <v>18142442.870000001</v>
      </c>
      <c r="H10" s="266">
        <v>93.243654962075496</v>
      </c>
      <c r="I10" s="267">
        <v>3.1568716192407642E-2</v>
      </c>
      <c r="J10" s="267">
        <v>1.3742105679348526E-4</v>
      </c>
      <c r="K10" s="606"/>
      <c r="L10" s="677"/>
      <c r="M10" s="355"/>
      <c r="N10" s="355"/>
      <c r="O10" s="355"/>
    </row>
    <row r="11" spans="1:15" ht="12.75" customHeight="1">
      <c r="A11" s="263" t="s">
        <v>233</v>
      </c>
      <c r="B11" s="263" t="s">
        <v>234</v>
      </c>
      <c r="C11" s="264" t="s">
        <v>230</v>
      </c>
      <c r="D11" s="264"/>
      <c r="E11" s="270">
        <v>200107611.05000001</v>
      </c>
      <c r="F11" s="271">
        <v>117.74955694573279</v>
      </c>
      <c r="G11" s="272">
        <v>191929509.09</v>
      </c>
      <c r="H11" s="273">
        <v>117.7208199044095</v>
      </c>
      <c r="I11" s="267">
        <v>4.2609924856136239E-2</v>
      </c>
      <c r="J11" s="267">
        <v>2.4411180067063221E-4</v>
      </c>
      <c r="K11" s="606"/>
      <c r="L11" s="677"/>
      <c r="M11" s="355"/>
      <c r="N11" s="355"/>
      <c r="O11" s="355"/>
    </row>
    <row r="12" spans="1:15" ht="12.75" customHeight="1">
      <c r="A12" s="263" t="s">
        <v>235</v>
      </c>
      <c r="B12" s="263" t="s">
        <v>234</v>
      </c>
      <c r="C12" s="264" t="s">
        <v>227</v>
      </c>
      <c r="D12" s="264"/>
      <c r="E12" s="270">
        <v>15230726.210000001</v>
      </c>
      <c r="F12" s="271">
        <v>1051.0670502912983</v>
      </c>
      <c r="G12" s="272">
        <v>15136988.91</v>
      </c>
      <c r="H12" s="273">
        <v>1055.0592455894996</v>
      </c>
      <c r="I12" s="267">
        <v>6.192598842301722E-3</v>
      </c>
      <c r="J12" s="267">
        <v>-3.7838588827026065E-3</v>
      </c>
      <c r="K12" s="606"/>
      <c r="L12" s="677"/>
      <c r="M12" s="355"/>
      <c r="N12" s="355"/>
      <c r="O12" s="355"/>
    </row>
    <row r="13" spans="1:15" ht="12.75" customHeight="1">
      <c r="A13" s="263" t="s">
        <v>236</v>
      </c>
      <c r="B13" s="263" t="s">
        <v>234</v>
      </c>
      <c r="C13" s="264" t="s">
        <v>228</v>
      </c>
      <c r="D13" s="264"/>
      <c r="E13" s="270">
        <v>24299187.640000001</v>
      </c>
      <c r="F13" s="271">
        <v>150.21943069442844</v>
      </c>
      <c r="G13" s="272">
        <v>24031058.190000001</v>
      </c>
      <c r="H13" s="273">
        <v>150.53103224386822</v>
      </c>
      <c r="I13" s="267">
        <v>1.1157621436395093E-2</v>
      </c>
      <c r="J13" s="267">
        <v>-2.0700153635762053E-3</v>
      </c>
      <c r="K13" s="606"/>
      <c r="L13" s="677"/>
      <c r="M13" s="355"/>
      <c r="N13" s="355"/>
      <c r="O13" s="355"/>
    </row>
    <row r="14" spans="1:15" ht="12.75" customHeight="1">
      <c r="A14" s="263" t="s">
        <v>237</v>
      </c>
      <c r="B14" s="263" t="s">
        <v>238</v>
      </c>
      <c r="C14" s="264" t="s">
        <v>227</v>
      </c>
      <c r="D14" s="264"/>
      <c r="E14" s="270">
        <v>5147609.8600000003</v>
      </c>
      <c r="F14" s="271">
        <v>82.146898800289264</v>
      </c>
      <c r="G14" s="272">
        <v>5336286.59</v>
      </c>
      <c r="H14" s="273">
        <v>83.630553616818418</v>
      </c>
      <c r="I14" s="267">
        <v>-3.5357308273804566E-2</v>
      </c>
      <c r="J14" s="267">
        <v>-1.7740583463395687E-2</v>
      </c>
      <c r="K14" s="606"/>
      <c r="L14" s="677"/>
      <c r="M14" s="355"/>
      <c r="N14" s="355"/>
      <c r="O14" s="355"/>
    </row>
    <row r="15" spans="1:15" ht="12.75" customHeight="1">
      <c r="A15" s="276" t="s">
        <v>342</v>
      </c>
      <c r="B15" s="263" t="s">
        <v>340</v>
      </c>
      <c r="C15" s="264" t="s">
        <v>230</v>
      </c>
      <c r="D15" s="264"/>
      <c r="E15" s="270">
        <v>208590408.97</v>
      </c>
      <c r="F15" s="271">
        <v>109.47275769103472</v>
      </c>
      <c r="G15" s="272">
        <v>194732794.00999999</v>
      </c>
      <c r="H15" s="273">
        <v>109.38201457063769</v>
      </c>
      <c r="I15" s="267">
        <v>7.1162204755755631E-2</v>
      </c>
      <c r="J15" s="267">
        <v>8.2959818168659716E-4</v>
      </c>
      <c r="K15" s="606"/>
      <c r="L15" s="677"/>
      <c r="M15" s="355"/>
      <c r="N15" s="355"/>
      <c r="O15" s="355"/>
    </row>
    <row r="16" spans="1:15" ht="12.75" customHeight="1">
      <c r="A16" s="263" t="s">
        <v>711</v>
      </c>
      <c r="B16" s="357" t="s">
        <v>740</v>
      </c>
      <c r="C16" s="264" t="s">
        <v>241</v>
      </c>
      <c r="D16" s="264"/>
      <c r="E16" s="270">
        <v>523811044.70999998</v>
      </c>
      <c r="F16" s="271">
        <v>853.95042150722713</v>
      </c>
      <c r="G16" s="272">
        <v>476660200.91000003</v>
      </c>
      <c r="H16" s="273">
        <v>859.22455937326663</v>
      </c>
      <c r="I16" s="267">
        <v>9.8919195917728242E-2</v>
      </c>
      <c r="J16" s="267">
        <v>-6.1382531592050205E-3</v>
      </c>
      <c r="K16" s="606"/>
      <c r="L16" s="677"/>
      <c r="M16" s="355"/>
      <c r="N16" s="355"/>
      <c r="O16" s="355"/>
    </row>
    <row r="17" spans="1:15" ht="12.75" customHeight="1">
      <c r="A17" s="263" t="s">
        <v>240</v>
      </c>
      <c r="B17" s="357" t="s">
        <v>740</v>
      </c>
      <c r="C17" s="264" t="s">
        <v>227</v>
      </c>
      <c r="D17" s="264"/>
      <c r="E17" s="270">
        <v>224215475.81999999</v>
      </c>
      <c r="F17" s="271">
        <v>626.40302639595507</v>
      </c>
      <c r="G17" s="272">
        <v>227826252.11000001</v>
      </c>
      <c r="H17" s="273">
        <v>632.1165587295435</v>
      </c>
      <c r="I17" s="267">
        <v>-1.5848815738129463E-2</v>
      </c>
      <c r="J17" s="267">
        <v>-9.0387322633530554E-3</v>
      </c>
      <c r="K17" s="606"/>
      <c r="L17" s="677"/>
      <c r="M17" s="355"/>
      <c r="N17" s="355"/>
      <c r="O17" s="355"/>
    </row>
    <row r="18" spans="1:15" ht="12.75" customHeight="1">
      <c r="A18" s="263" t="s">
        <v>242</v>
      </c>
      <c r="B18" s="357" t="s">
        <v>740</v>
      </c>
      <c r="C18" s="264" t="s">
        <v>230</v>
      </c>
      <c r="D18" s="264"/>
      <c r="E18" s="270">
        <v>653248246.49000001</v>
      </c>
      <c r="F18" s="271">
        <v>871.80249598588046</v>
      </c>
      <c r="G18" s="272">
        <v>593781666.77999997</v>
      </c>
      <c r="H18" s="273">
        <v>872.46614874382885</v>
      </c>
      <c r="I18" s="267">
        <v>0.1001488982178913</v>
      </c>
      <c r="J18" s="267">
        <v>-7.606630456711283E-4</v>
      </c>
      <c r="K18" s="606"/>
      <c r="L18" s="677"/>
      <c r="M18" s="355"/>
      <c r="N18" s="355"/>
      <c r="O18" s="355"/>
    </row>
    <row r="19" spans="1:15" ht="12.75" customHeight="1">
      <c r="A19" s="263" t="s">
        <v>243</v>
      </c>
      <c r="B19" s="357" t="s">
        <v>740</v>
      </c>
      <c r="C19" s="264" t="s">
        <v>230</v>
      </c>
      <c r="D19" s="264"/>
      <c r="E19" s="270">
        <v>1315840815.23</v>
      </c>
      <c r="F19" s="271">
        <v>150.58645074129032</v>
      </c>
      <c r="G19" s="272">
        <v>1120815664.1600001</v>
      </c>
      <c r="H19" s="273">
        <v>150.51150392587311</v>
      </c>
      <c r="I19" s="267">
        <v>0.17400287782037949</v>
      </c>
      <c r="J19" s="267">
        <v>4.9794742237185829E-4</v>
      </c>
      <c r="K19" s="606"/>
      <c r="L19" s="677"/>
      <c r="M19" s="355"/>
      <c r="N19" s="355"/>
      <c r="O19" s="355"/>
    </row>
    <row r="20" spans="1:15" ht="12.75" customHeight="1">
      <c r="A20" s="263" t="s">
        <v>1140</v>
      </c>
      <c r="B20" s="357" t="s">
        <v>740</v>
      </c>
      <c r="C20" s="264" t="s">
        <v>747</v>
      </c>
      <c r="D20" s="264"/>
      <c r="E20" s="270">
        <v>32474177.27</v>
      </c>
      <c r="F20" s="271">
        <v>785.99092674589292</v>
      </c>
      <c r="G20" s="272">
        <v>30738288.239999998</v>
      </c>
      <c r="H20" s="273">
        <v>787.01691029951724</v>
      </c>
      <c r="I20" s="267">
        <v>5.6473184727999115E-2</v>
      </c>
      <c r="J20" s="267">
        <v>-1.3036359704569067E-3</v>
      </c>
      <c r="K20" s="606"/>
      <c r="L20" s="677"/>
      <c r="M20" s="355"/>
      <c r="N20" s="355"/>
      <c r="O20" s="355"/>
    </row>
    <row r="21" spans="1:15" ht="12.75" customHeight="1">
      <c r="A21" s="263" t="s">
        <v>1141</v>
      </c>
      <c r="B21" s="357" t="s">
        <v>740</v>
      </c>
      <c r="C21" s="264" t="s">
        <v>747</v>
      </c>
      <c r="D21" s="264"/>
      <c r="E21" s="270">
        <v>34906119.789999999</v>
      </c>
      <c r="F21" s="271">
        <v>779.52721454807261</v>
      </c>
      <c r="G21" s="272">
        <v>34602936.299999997</v>
      </c>
      <c r="H21" s="273">
        <v>781.5313324162563</v>
      </c>
      <c r="I21" s="267">
        <v>8.7617850511720885E-3</v>
      </c>
      <c r="J21" s="267">
        <v>-2.5643474356781271E-3</v>
      </c>
      <c r="K21" s="606"/>
      <c r="L21" s="677"/>
      <c r="M21" s="355"/>
      <c r="N21" s="355"/>
      <c r="O21" s="355"/>
    </row>
    <row r="22" spans="1:15" ht="12.75" customHeight="1">
      <c r="A22" s="263" t="s">
        <v>1142</v>
      </c>
      <c r="B22" s="357" t="s">
        <v>740</v>
      </c>
      <c r="C22" s="264" t="s">
        <v>747</v>
      </c>
      <c r="D22" s="264"/>
      <c r="E22" s="270">
        <v>51082303.799999997</v>
      </c>
      <c r="F22" s="271">
        <v>767.54652235178958</v>
      </c>
      <c r="G22" s="272">
        <v>50855843.859999999</v>
      </c>
      <c r="H22" s="273">
        <v>773.33280603722835</v>
      </c>
      <c r="I22" s="267">
        <v>4.4529777270714277E-3</v>
      </c>
      <c r="J22" s="267">
        <v>-7.4822684881161727E-3</v>
      </c>
      <c r="K22" s="606"/>
      <c r="L22" s="677"/>
      <c r="M22" s="355"/>
      <c r="N22" s="355"/>
      <c r="O22" s="355"/>
    </row>
    <row r="23" spans="1:15" ht="12.75" customHeight="1">
      <c r="A23" s="263" t="s">
        <v>244</v>
      </c>
      <c r="B23" s="263" t="s">
        <v>1130</v>
      </c>
      <c r="C23" s="264" t="s">
        <v>227</v>
      </c>
      <c r="D23" s="264"/>
      <c r="E23" s="270">
        <v>18463766.84</v>
      </c>
      <c r="F23" s="271">
        <v>88.264478338129365</v>
      </c>
      <c r="G23" s="272">
        <v>18111224.649999999</v>
      </c>
      <c r="H23" s="273">
        <v>87.584631995591835</v>
      </c>
      <c r="I23" s="267">
        <v>1.946539766431532E-2</v>
      </c>
      <c r="J23" s="267">
        <v>7.7621647433736563E-3</v>
      </c>
      <c r="K23" s="606"/>
      <c r="L23" s="677"/>
      <c r="M23" s="355"/>
      <c r="N23" s="355"/>
      <c r="O23" s="355"/>
    </row>
    <row r="24" spans="1:15" ht="12.75" customHeight="1">
      <c r="A24" s="263" t="s">
        <v>245</v>
      </c>
      <c r="B24" s="263" t="s">
        <v>246</v>
      </c>
      <c r="C24" s="264" t="s">
        <v>227</v>
      </c>
      <c r="D24" s="264"/>
      <c r="E24" s="274">
        <v>22430408.600000001</v>
      </c>
      <c r="F24" s="275">
        <v>97.485382125708</v>
      </c>
      <c r="G24" s="279">
        <v>22670024.09</v>
      </c>
      <c r="H24" s="280">
        <v>98.362245491170995</v>
      </c>
      <c r="I24" s="267">
        <v>-1.0569706015693847E-2</v>
      </c>
      <c r="J24" s="267">
        <v>-8.9146334661677207E-3</v>
      </c>
      <c r="K24" s="606"/>
      <c r="L24" s="677"/>
      <c r="M24" s="355"/>
      <c r="N24" s="355"/>
      <c r="O24" s="355"/>
    </row>
    <row r="25" spans="1:15" ht="12.75" customHeight="1">
      <c r="A25" s="262" t="s">
        <v>247</v>
      </c>
      <c r="B25" s="262" t="s">
        <v>246</v>
      </c>
      <c r="C25" s="278" t="s">
        <v>230</v>
      </c>
      <c r="D25" s="278"/>
      <c r="E25" s="272">
        <v>15636355.619999999</v>
      </c>
      <c r="F25" s="273">
        <v>804.59616805742189</v>
      </c>
      <c r="G25" s="272">
        <v>15545429.300000001</v>
      </c>
      <c r="H25" s="273">
        <v>805.33105108108236</v>
      </c>
      <c r="I25" s="267">
        <v>5.8490710192222739E-3</v>
      </c>
      <c r="J25" s="267">
        <v>-9.1252289685583854E-4</v>
      </c>
      <c r="K25" s="606"/>
      <c r="L25" s="677"/>
      <c r="M25" s="355"/>
      <c r="N25" s="355"/>
      <c r="O25" s="355"/>
    </row>
    <row r="26" spans="1:15" ht="12.75" customHeight="1">
      <c r="A26" s="263" t="s">
        <v>248</v>
      </c>
      <c r="B26" s="263" t="s">
        <v>246</v>
      </c>
      <c r="C26" s="264" t="s">
        <v>228</v>
      </c>
      <c r="D26" s="264"/>
      <c r="E26" s="270">
        <v>58741802.530000001</v>
      </c>
      <c r="F26" s="271">
        <v>87.636961562614232</v>
      </c>
      <c r="G26" s="272">
        <v>59414782.590000004</v>
      </c>
      <c r="H26" s="273">
        <v>88.592329791372137</v>
      </c>
      <c r="I26" s="267">
        <v>-1.1326811790998148E-2</v>
      </c>
      <c r="J26" s="267">
        <v>-1.0783870691827624E-2</v>
      </c>
      <c r="K26" s="606"/>
      <c r="L26" s="677"/>
      <c r="M26" s="355"/>
      <c r="N26" s="355"/>
      <c r="O26" s="355"/>
    </row>
    <row r="27" spans="1:15" ht="12.75" customHeight="1">
      <c r="A27" s="263" t="s">
        <v>249</v>
      </c>
      <c r="B27" s="263" t="s">
        <v>246</v>
      </c>
      <c r="C27" s="264" t="s">
        <v>230</v>
      </c>
      <c r="D27" s="264"/>
      <c r="E27" s="270">
        <v>185979171.02000001</v>
      </c>
      <c r="F27" s="271">
        <v>142.82394988610781</v>
      </c>
      <c r="G27" s="272">
        <v>186965063.22999999</v>
      </c>
      <c r="H27" s="273">
        <v>142.69380138972912</v>
      </c>
      <c r="I27" s="267">
        <v>-5.2731360232106672E-3</v>
      </c>
      <c r="J27" s="267">
        <v>9.1208234072648331E-4</v>
      </c>
      <c r="K27" s="606"/>
      <c r="L27" s="677"/>
      <c r="M27" s="355"/>
      <c r="N27" s="355"/>
      <c r="O27" s="355"/>
    </row>
    <row r="28" spans="1:15" ht="12.75" customHeight="1">
      <c r="A28" s="263" t="s">
        <v>250</v>
      </c>
      <c r="B28" s="263" t="s">
        <v>246</v>
      </c>
      <c r="C28" s="264" t="s">
        <v>241</v>
      </c>
      <c r="D28" s="264"/>
      <c r="E28" s="270">
        <v>44214460.549999997</v>
      </c>
      <c r="F28" s="271">
        <v>1145.7327446507484</v>
      </c>
      <c r="G28" s="272">
        <v>40145902.359999999</v>
      </c>
      <c r="H28" s="273">
        <v>1153.5403779278254</v>
      </c>
      <c r="I28" s="267">
        <v>0.1013442954530217</v>
      </c>
      <c r="J28" s="267">
        <v>-6.7684091744601993E-3</v>
      </c>
      <c r="K28" s="606"/>
      <c r="L28" s="677"/>
      <c r="M28" s="355"/>
      <c r="N28" s="355"/>
      <c r="O28" s="355"/>
    </row>
    <row r="29" spans="1:15" ht="12.75" customHeight="1">
      <c r="A29" s="263" t="s">
        <v>251</v>
      </c>
      <c r="B29" s="263" t="s">
        <v>252</v>
      </c>
      <c r="C29" s="264" t="s">
        <v>228</v>
      </c>
      <c r="D29" s="264"/>
      <c r="E29" s="270">
        <v>80621423.640000001</v>
      </c>
      <c r="F29" s="271">
        <v>98.196884281376796</v>
      </c>
      <c r="G29" s="272">
        <v>80402676.790000007</v>
      </c>
      <c r="H29" s="273">
        <v>98.436859241876434</v>
      </c>
      <c r="I29" s="267">
        <v>2.7206413857505662E-3</v>
      </c>
      <c r="J29" s="267">
        <v>-2.4378567372814741E-3</v>
      </c>
      <c r="K29" s="606"/>
      <c r="L29" s="677"/>
      <c r="M29" s="355"/>
      <c r="N29" s="355"/>
      <c r="O29" s="355"/>
    </row>
    <row r="30" spans="1:15" ht="12.75" customHeight="1">
      <c r="A30" s="263" t="s">
        <v>253</v>
      </c>
      <c r="B30" s="263" t="s">
        <v>252</v>
      </c>
      <c r="C30" s="264" t="s">
        <v>230</v>
      </c>
      <c r="D30" s="264"/>
      <c r="E30" s="270">
        <v>223165998.24000001</v>
      </c>
      <c r="F30" s="271">
        <v>151.14823812293142</v>
      </c>
      <c r="G30" s="272">
        <v>194691822.78999999</v>
      </c>
      <c r="H30" s="273">
        <v>151.07127203485911</v>
      </c>
      <c r="I30" s="267">
        <v>0.14625254950082334</v>
      </c>
      <c r="J30" s="267">
        <v>5.0946872317680914E-4</v>
      </c>
      <c r="K30" s="606"/>
      <c r="L30" s="677"/>
      <c r="M30" s="355"/>
      <c r="N30" s="355"/>
      <c r="O30" s="355"/>
    </row>
    <row r="31" spans="1:15" ht="12.75" customHeight="1">
      <c r="A31" s="263" t="s">
        <v>254</v>
      </c>
      <c r="B31" s="263" t="s">
        <v>252</v>
      </c>
      <c r="C31" s="264" t="s">
        <v>241</v>
      </c>
      <c r="D31" s="264"/>
      <c r="E31" s="270">
        <v>31724253.350000001</v>
      </c>
      <c r="F31" s="271">
        <v>106.04129011296853</v>
      </c>
      <c r="G31" s="272">
        <v>29305150.609999999</v>
      </c>
      <c r="H31" s="273">
        <v>107.07824069861714</v>
      </c>
      <c r="I31" s="267">
        <v>8.2548722311446276E-2</v>
      </c>
      <c r="J31" s="267">
        <v>-9.6840457863630602E-3</v>
      </c>
      <c r="K31" s="606"/>
      <c r="L31" s="677"/>
      <c r="M31" s="355"/>
      <c r="N31" s="355"/>
      <c r="O31" s="355"/>
    </row>
    <row r="32" spans="1:15" ht="12.75" customHeight="1">
      <c r="A32" s="263" t="s">
        <v>255</v>
      </c>
      <c r="B32" s="263" t="s">
        <v>252</v>
      </c>
      <c r="C32" s="264" t="s">
        <v>227</v>
      </c>
      <c r="D32" s="264"/>
      <c r="E32" s="270">
        <v>62937080.189999998</v>
      </c>
      <c r="F32" s="271">
        <v>86.792175650970833</v>
      </c>
      <c r="G32" s="272">
        <v>62678034.520000003</v>
      </c>
      <c r="H32" s="273">
        <v>86.649375495022539</v>
      </c>
      <c r="I32" s="267">
        <v>4.1329577735456091E-3</v>
      </c>
      <c r="J32" s="267">
        <v>1.6480229099458121E-3</v>
      </c>
      <c r="K32" s="606"/>
      <c r="L32" s="677"/>
      <c r="M32" s="355"/>
      <c r="N32" s="355"/>
      <c r="O32" s="355"/>
    </row>
    <row r="33" spans="1:15" ht="12.75" customHeight="1">
      <c r="A33" s="263" t="s">
        <v>258</v>
      </c>
      <c r="B33" s="263" t="s">
        <v>259</v>
      </c>
      <c r="C33" s="264" t="s">
        <v>227</v>
      </c>
      <c r="D33" s="264"/>
      <c r="E33" s="270">
        <v>10329060.48</v>
      </c>
      <c r="F33" s="271">
        <v>414.09349351279775</v>
      </c>
      <c r="G33" s="272">
        <v>10029111.800000001</v>
      </c>
      <c r="H33" s="273">
        <v>422.08334464389611</v>
      </c>
      <c r="I33" s="267">
        <v>2.9907801007861945E-2</v>
      </c>
      <c r="J33" s="267">
        <v>-1.8929557947469533E-2</v>
      </c>
      <c r="K33" s="606"/>
      <c r="L33" s="677"/>
      <c r="M33" s="355"/>
      <c r="N33" s="355"/>
      <c r="O33" s="355"/>
    </row>
    <row r="34" spans="1:15" ht="12.75" customHeight="1">
      <c r="A34" s="263" t="s">
        <v>260</v>
      </c>
      <c r="B34" s="263" t="s">
        <v>259</v>
      </c>
      <c r="C34" s="264" t="s">
        <v>227</v>
      </c>
      <c r="D34" s="264"/>
      <c r="E34" s="272">
        <v>7777623.5499999998</v>
      </c>
      <c r="F34" s="273">
        <v>660.61197696691784</v>
      </c>
      <c r="G34" s="272">
        <v>8103076.5499999998</v>
      </c>
      <c r="H34" s="273">
        <v>685.80406279759518</v>
      </c>
      <c r="I34" s="267">
        <v>-4.0164127537459793E-2</v>
      </c>
      <c r="J34" s="267">
        <v>-3.6733649153245729E-2</v>
      </c>
      <c r="K34" s="606"/>
      <c r="L34" s="677"/>
      <c r="M34" s="355"/>
      <c r="N34" s="355"/>
      <c r="O34" s="355"/>
    </row>
    <row r="35" spans="1:15" ht="12.75" customHeight="1">
      <c r="A35" s="263" t="s">
        <v>261</v>
      </c>
      <c r="B35" s="263" t="s">
        <v>259</v>
      </c>
      <c r="C35" s="264" t="s">
        <v>227</v>
      </c>
      <c r="D35" s="264"/>
      <c r="E35" s="272">
        <v>36116898.380000003</v>
      </c>
      <c r="F35" s="273">
        <v>989.71295429276665</v>
      </c>
      <c r="G35" s="272">
        <v>37466076.479999997</v>
      </c>
      <c r="H35" s="273">
        <v>997.31857927384385</v>
      </c>
      <c r="I35" s="267">
        <v>-3.6010658888186664E-2</v>
      </c>
      <c r="J35" s="267">
        <v>-7.6260736931371698E-3</v>
      </c>
      <c r="K35" s="606"/>
      <c r="L35" s="677"/>
      <c r="M35" s="355"/>
      <c r="N35" s="355"/>
      <c r="O35" s="355"/>
    </row>
    <row r="36" spans="1:15" ht="12.75" customHeight="1">
      <c r="A36" s="263" t="s">
        <v>256</v>
      </c>
      <c r="B36" s="357" t="s">
        <v>847</v>
      </c>
      <c r="C36" s="264" t="s">
        <v>241</v>
      </c>
      <c r="D36" s="264" t="s">
        <v>897</v>
      </c>
      <c r="E36" s="270">
        <v>85178391.085899994</v>
      </c>
      <c r="F36" s="271">
        <v>198.75649999999999</v>
      </c>
      <c r="G36" s="272">
        <v>85169779.785799995</v>
      </c>
      <c r="H36" s="284">
        <v>198.9254</v>
      </c>
      <c r="I36" s="267">
        <v>1.0110745996594339E-4</v>
      </c>
      <c r="J36" s="267">
        <v>-8.4906201018075667E-4</v>
      </c>
      <c r="K36" s="606"/>
      <c r="L36" s="677"/>
      <c r="M36" s="355"/>
      <c r="N36" s="355"/>
      <c r="O36" s="355"/>
    </row>
    <row r="37" spans="1:15" ht="12.75" customHeight="1">
      <c r="A37" s="263"/>
      <c r="B37" s="357"/>
      <c r="C37" s="264"/>
      <c r="D37" s="264" t="s">
        <v>898</v>
      </c>
      <c r="E37" s="270">
        <v>6505103.9441</v>
      </c>
      <c r="F37" s="271">
        <v>198.1611</v>
      </c>
      <c r="G37" s="272">
        <v>6280414.8641999997</v>
      </c>
      <c r="H37" s="284">
        <v>198.41499999999999</v>
      </c>
      <c r="I37" s="267">
        <v>3.5776152492853042E-2</v>
      </c>
      <c r="J37" s="267">
        <v>-1.2796411561625254E-3</v>
      </c>
      <c r="K37" s="606"/>
      <c r="L37" s="677"/>
      <c r="M37" s="355"/>
      <c r="N37" s="355"/>
      <c r="O37" s="355"/>
    </row>
    <row r="38" spans="1:15" ht="12.75" customHeight="1">
      <c r="A38" s="263" t="s">
        <v>257</v>
      </c>
      <c r="B38" s="357" t="s">
        <v>847</v>
      </c>
      <c r="C38" s="264" t="s">
        <v>227</v>
      </c>
      <c r="D38" s="264" t="s">
        <v>897</v>
      </c>
      <c r="E38" s="270">
        <v>22017988.7216</v>
      </c>
      <c r="F38" s="271">
        <v>89.417299999999997</v>
      </c>
      <c r="G38" s="272">
        <v>20849434.263799999</v>
      </c>
      <c r="H38" s="284">
        <v>88.462000000000003</v>
      </c>
      <c r="I38" s="267">
        <v>5.6047298119206612E-2</v>
      </c>
      <c r="J38" s="267">
        <v>1.0798987135719251E-2</v>
      </c>
      <c r="K38" s="606"/>
      <c r="L38" s="677"/>
      <c r="M38" s="355"/>
      <c r="N38" s="355"/>
      <c r="O38" s="355"/>
    </row>
    <row r="39" spans="1:15" ht="12.75" customHeight="1">
      <c r="A39" s="263"/>
      <c r="B39" s="357"/>
      <c r="C39" s="264"/>
      <c r="D39" s="264" t="s">
        <v>898</v>
      </c>
      <c r="E39" s="270">
        <v>934050.60840000003</v>
      </c>
      <c r="F39" s="271">
        <v>88.804199999999994</v>
      </c>
      <c r="G39" s="272">
        <v>1002700.3662</v>
      </c>
      <c r="H39" s="284">
        <v>87.930499999999995</v>
      </c>
      <c r="I39" s="267">
        <v>-6.846487755875319E-2</v>
      </c>
      <c r="J39" s="267">
        <v>9.9362564752845106E-3</v>
      </c>
      <c r="K39" s="606"/>
      <c r="L39" s="677"/>
      <c r="M39" s="355"/>
      <c r="N39" s="355"/>
      <c r="O39" s="355"/>
    </row>
    <row r="40" spans="1:15" ht="12.75" customHeight="1">
      <c r="A40" s="357" t="s">
        <v>210</v>
      </c>
      <c r="B40" s="357" t="s">
        <v>847</v>
      </c>
      <c r="C40" s="264" t="s">
        <v>227</v>
      </c>
      <c r="D40" s="264"/>
      <c r="E40" s="270">
        <v>5212102.9400000004</v>
      </c>
      <c r="F40" s="271">
        <v>97.253237141705512</v>
      </c>
      <c r="G40" s="272">
        <v>4965311.33</v>
      </c>
      <c r="H40" s="273">
        <v>97.867534885898394</v>
      </c>
      <c r="I40" s="267">
        <v>4.970314922830843E-2</v>
      </c>
      <c r="J40" s="267">
        <v>-6.2768286225772796E-3</v>
      </c>
      <c r="K40" s="606"/>
      <c r="L40" s="677"/>
      <c r="M40" s="355"/>
      <c r="N40" s="355"/>
      <c r="O40" s="355"/>
    </row>
    <row r="41" spans="1:15" ht="12.75" customHeight="1">
      <c r="A41" s="357" t="s">
        <v>1134</v>
      </c>
      <c r="B41" s="357" t="s">
        <v>847</v>
      </c>
      <c r="C41" s="264" t="s">
        <v>230</v>
      </c>
      <c r="D41" s="264"/>
      <c r="E41" s="270">
        <v>262877441.08520001</v>
      </c>
      <c r="F41" s="271">
        <v>128.51286904893757</v>
      </c>
      <c r="G41" s="272">
        <v>262664917.40369999</v>
      </c>
      <c r="H41" s="273">
        <v>128.38341339512024</v>
      </c>
      <c r="I41" s="267">
        <v>8.0910569862435722E-4</v>
      </c>
      <c r="J41" s="267">
        <v>1.0083518609909081E-3</v>
      </c>
      <c r="K41" s="606"/>
      <c r="L41" s="677"/>
      <c r="M41" s="355"/>
      <c r="N41" s="355"/>
      <c r="O41" s="355"/>
    </row>
    <row r="42" spans="1:15" ht="12.75" customHeight="1">
      <c r="A42" s="357" t="s">
        <v>1135</v>
      </c>
      <c r="B42" s="357" t="s">
        <v>847</v>
      </c>
      <c r="C42" s="264" t="s">
        <v>747</v>
      </c>
      <c r="D42" s="264"/>
      <c r="E42" s="270">
        <v>90088126.710999995</v>
      </c>
      <c r="F42" s="271">
        <v>8.157284393760273</v>
      </c>
      <c r="G42" s="272">
        <v>83874481.410699993</v>
      </c>
      <c r="H42" s="284">
        <v>8.1531872693390319</v>
      </c>
      <c r="I42" s="267">
        <v>7.4082667287971082E-2</v>
      </c>
      <c r="J42" s="267">
        <v>5.0251813013657554E-4</v>
      </c>
      <c r="K42" s="606"/>
      <c r="L42" s="677"/>
      <c r="M42" s="355"/>
      <c r="N42" s="355"/>
      <c r="O42" s="355"/>
    </row>
    <row r="43" spans="1:15" ht="12.75" customHeight="1">
      <c r="A43" s="263" t="s">
        <v>262</v>
      </c>
      <c r="B43" s="263" t="s">
        <v>263</v>
      </c>
      <c r="C43" s="264" t="s">
        <v>228</v>
      </c>
      <c r="D43" s="264"/>
      <c r="E43" s="270">
        <v>6516133.75</v>
      </c>
      <c r="F43" s="271">
        <v>9.1767884518708129</v>
      </c>
      <c r="G43" s="272">
        <v>6735002.21</v>
      </c>
      <c r="H43" s="273">
        <v>9.2205119343708901</v>
      </c>
      <c r="I43" s="267">
        <v>-3.2497162313477546E-2</v>
      </c>
      <c r="J43" s="267">
        <v>-4.7419799259833528E-3</v>
      </c>
      <c r="K43" s="606"/>
      <c r="L43" s="677"/>
      <c r="M43" s="355"/>
      <c r="N43" s="355"/>
      <c r="O43" s="355"/>
    </row>
    <row r="44" spans="1:15" ht="12.75" customHeight="1">
      <c r="A44" s="263" t="s">
        <v>264</v>
      </c>
      <c r="B44" s="263" t="s">
        <v>263</v>
      </c>
      <c r="C44" s="264" t="s">
        <v>747</v>
      </c>
      <c r="D44" s="264"/>
      <c r="E44" s="270">
        <v>6401827.96</v>
      </c>
      <c r="F44" s="271">
        <v>9.9089509528583566</v>
      </c>
      <c r="G44" s="272">
        <v>6933409.3799999999</v>
      </c>
      <c r="H44" s="273">
        <v>10.348501478728771</v>
      </c>
      <c r="I44" s="267">
        <v>-7.6669556183050602E-2</v>
      </c>
      <c r="J44" s="267">
        <v>-4.2474799542127517E-2</v>
      </c>
      <c r="K44" s="606"/>
      <c r="L44" s="677"/>
      <c r="M44" s="355"/>
      <c r="N44" s="355"/>
      <c r="O44" s="355"/>
    </row>
    <row r="45" spans="1:15" ht="12.75" customHeight="1">
      <c r="A45" s="263" t="s">
        <v>265</v>
      </c>
      <c r="B45" s="263" t="s">
        <v>263</v>
      </c>
      <c r="C45" s="264" t="s">
        <v>227</v>
      </c>
      <c r="D45" s="264"/>
      <c r="E45" s="272">
        <v>23389113.98</v>
      </c>
      <c r="F45" s="273">
        <v>6.2114189424601971</v>
      </c>
      <c r="G45" s="272">
        <v>23954777.140000001</v>
      </c>
      <c r="H45" s="273">
        <v>6.4171534063538864</v>
      </c>
      <c r="I45" s="267">
        <v>-2.3613793469839828E-2</v>
      </c>
      <c r="J45" s="267">
        <v>-3.2060081918874328E-2</v>
      </c>
      <c r="K45" s="606"/>
      <c r="L45" s="677"/>
      <c r="M45" s="355"/>
      <c r="N45" s="355"/>
      <c r="O45" s="355"/>
    </row>
    <row r="46" spans="1:15" ht="12.75" customHeight="1">
      <c r="A46" s="262" t="s">
        <v>266</v>
      </c>
      <c r="B46" s="263" t="s">
        <v>263</v>
      </c>
      <c r="C46" s="278" t="s">
        <v>747</v>
      </c>
      <c r="D46" s="278"/>
      <c r="E46" s="272">
        <v>11582164.699999999</v>
      </c>
      <c r="F46" s="273">
        <v>15.384582083128389</v>
      </c>
      <c r="G46" s="272">
        <v>11552979.720000001</v>
      </c>
      <c r="H46" s="273">
        <v>15.306372924087166</v>
      </c>
      <c r="I46" s="267">
        <v>2.5261863785215333E-3</v>
      </c>
      <c r="J46" s="267">
        <v>5.1095814422599251E-3</v>
      </c>
      <c r="K46" s="606"/>
      <c r="L46" s="677"/>
      <c r="M46" s="355"/>
      <c r="N46" s="355"/>
      <c r="O46" s="355"/>
    </row>
    <row r="47" spans="1:15" ht="12.75" customHeight="1">
      <c r="A47" s="357" t="s">
        <v>267</v>
      </c>
      <c r="B47" s="263" t="s">
        <v>263</v>
      </c>
      <c r="C47" s="278" t="s">
        <v>227</v>
      </c>
      <c r="D47" s="278"/>
      <c r="E47" s="272">
        <v>77516835.659999996</v>
      </c>
      <c r="F47" s="273">
        <v>18.6153607972796</v>
      </c>
      <c r="G47" s="272">
        <v>79456651.579999998</v>
      </c>
      <c r="H47" s="273">
        <v>18.945268931052009</v>
      </c>
      <c r="I47" s="267">
        <v>-2.4413512039919261E-2</v>
      </c>
      <c r="J47" s="267">
        <v>-1.7413747726308437E-2</v>
      </c>
      <c r="K47" s="606"/>
      <c r="L47" s="677"/>
      <c r="M47" s="355"/>
      <c r="N47" s="355"/>
      <c r="O47" s="355"/>
    </row>
    <row r="48" spans="1:15" ht="12.75" customHeight="1">
      <c r="A48" s="357" t="s">
        <v>268</v>
      </c>
      <c r="B48" s="263" t="s">
        <v>269</v>
      </c>
      <c r="C48" s="278" t="s">
        <v>228</v>
      </c>
      <c r="D48" s="278"/>
      <c r="E48" s="272">
        <v>10522608.7632</v>
      </c>
      <c r="F48" s="273">
        <v>114.94072344178996</v>
      </c>
      <c r="G48" s="272">
        <v>10768813.8869</v>
      </c>
      <c r="H48" s="273">
        <v>117.58346829951904</v>
      </c>
      <c r="I48" s="267">
        <v>-2.2862789373628511E-2</v>
      </c>
      <c r="J48" s="267">
        <v>-2.2475479724728409E-2</v>
      </c>
      <c r="K48" s="606"/>
      <c r="L48" s="677"/>
      <c r="M48" s="355"/>
      <c r="N48" s="355"/>
      <c r="O48" s="355"/>
    </row>
    <row r="49" spans="1:15" ht="12.75" customHeight="1">
      <c r="A49" s="357" t="s">
        <v>270</v>
      </c>
      <c r="B49" s="263" t="s">
        <v>269</v>
      </c>
      <c r="C49" s="278" t="s">
        <v>230</v>
      </c>
      <c r="D49" s="278"/>
      <c r="E49" s="272">
        <v>177013746.31</v>
      </c>
      <c r="F49" s="273">
        <v>1336.4825285373015</v>
      </c>
      <c r="G49" s="272">
        <v>161596867.93000001</v>
      </c>
      <c r="H49" s="273">
        <v>1335.3217744896558</v>
      </c>
      <c r="I49" s="267">
        <v>9.5403324194861527E-2</v>
      </c>
      <c r="J49" s="267">
        <v>8.6926916779250796E-4</v>
      </c>
      <c r="K49" s="606"/>
      <c r="L49" s="677"/>
      <c r="M49" s="355"/>
      <c r="N49" s="355"/>
      <c r="O49" s="355"/>
    </row>
    <row r="50" spans="1:15" ht="12.75" customHeight="1">
      <c r="A50" s="357" t="s">
        <v>830</v>
      </c>
      <c r="B50" s="263" t="s">
        <v>736</v>
      </c>
      <c r="C50" s="278" t="s">
        <v>241</v>
      </c>
      <c r="D50" s="278"/>
      <c r="E50" s="270">
        <v>8603808.0899999999</v>
      </c>
      <c r="F50" s="271">
        <v>81.860708870466425</v>
      </c>
      <c r="G50" s="272">
        <v>8621172.4199999999</v>
      </c>
      <c r="H50" s="273">
        <v>81.726365271136601</v>
      </c>
      <c r="I50" s="267">
        <v>-2.014149486178618E-3</v>
      </c>
      <c r="J50" s="267">
        <v>1.6438220259047398E-3</v>
      </c>
      <c r="K50" s="606"/>
      <c r="L50" s="677"/>
      <c r="M50" s="355"/>
      <c r="N50" s="355"/>
      <c r="O50" s="355"/>
    </row>
    <row r="51" spans="1:15" ht="12.75" customHeight="1">
      <c r="A51" s="357" t="s">
        <v>798</v>
      </c>
      <c r="B51" s="263" t="s">
        <v>736</v>
      </c>
      <c r="C51" s="278" t="s">
        <v>227</v>
      </c>
      <c r="D51" s="278"/>
      <c r="E51" s="270">
        <v>6981518.2300000004</v>
      </c>
      <c r="F51" s="271">
        <v>595.5001654797793</v>
      </c>
      <c r="G51" s="272">
        <v>7052359.3600000003</v>
      </c>
      <c r="H51" s="273">
        <v>592.82735127014303</v>
      </c>
      <c r="I51" s="267">
        <v>-1.0045025555816212E-2</v>
      </c>
      <c r="J51" s="267">
        <v>4.5085878779205224E-3</v>
      </c>
      <c r="K51" s="606"/>
      <c r="L51" s="677"/>
      <c r="M51" s="355"/>
      <c r="N51" s="355"/>
      <c r="O51" s="355"/>
    </row>
    <row r="52" spans="1:15" ht="12.75" customHeight="1">
      <c r="A52" s="357" t="s">
        <v>701</v>
      </c>
      <c r="B52" s="281" t="s">
        <v>736</v>
      </c>
      <c r="C52" s="264" t="s">
        <v>227</v>
      </c>
      <c r="D52" s="264"/>
      <c r="E52" s="270">
        <v>36671685.530000001</v>
      </c>
      <c r="F52" s="271">
        <v>109.13583001176376</v>
      </c>
      <c r="G52" s="272">
        <v>40207512.979999997</v>
      </c>
      <c r="H52" s="273">
        <v>113.54973736538106</v>
      </c>
      <c r="I52" s="267">
        <v>-8.7939471704175931E-2</v>
      </c>
      <c r="J52" s="267">
        <v>-3.8872017285378702E-2</v>
      </c>
      <c r="K52" s="606"/>
      <c r="L52" s="677"/>
      <c r="M52" s="355"/>
      <c r="N52" s="355"/>
      <c r="O52" s="355"/>
    </row>
    <row r="53" spans="1:15" ht="12.75" customHeight="1">
      <c r="A53" s="276" t="s">
        <v>702</v>
      </c>
      <c r="B53" s="281" t="s">
        <v>736</v>
      </c>
      <c r="C53" s="278" t="s">
        <v>230</v>
      </c>
      <c r="D53" s="278"/>
      <c r="E53" s="270">
        <v>8740588.3699999992</v>
      </c>
      <c r="F53" s="271">
        <v>107.4779504828899</v>
      </c>
      <c r="G53" s="272">
        <v>9491635.5800000001</v>
      </c>
      <c r="H53" s="273">
        <v>107.37347711411117</v>
      </c>
      <c r="I53" s="267">
        <v>-7.9127269865116423E-2</v>
      </c>
      <c r="J53" s="267">
        <v>9.7299045897236702E-4</v>
      </c>
      <c r="K53" s="606"/>
      <c r="L53" s="677"/>
      <c r="M53" s="355"/>
      <c r="N53" s="355"/>
      <c r="O53" s="355"/>
    </row>
    <row r="54" spans="1:15" ht="12.75" customHeight="1">
      <c r="A54" s="263" t="s">
        <v>703</v>
      </c>
      <c r="B54" s="281" t="s">
        <v>736</v>
      </c>
      <c r="C54" s="264" t="s">
        <v>227</v>
      </c>
      <c r="D54" s="264"/>
      <c r="E54" s="272">
        <v>12367639.91</v>
      </c>
      <c r="F54" s="273">
        <v>72.242766691647276</v>
      </c>
      <c r="G54" s="272">
        <v>12517477.300000001</v>
      </c>
      <c r="H54" s="273">
        <v>72.757377006911327</v>
      </c>
      <c r="I54" s="267">
        <v>-1.1970254581568196E-2</v>
      </c>
      <c r="J54" s="267">
        <v>-7.0729640956568307E-3</v>
      </c>
      <c r="K54" s="606"/>
      <c r="L54" s="677"/>
      <c r="M54" s="355"/>
      <c r="N54" s="355"/>
      <c r="O54" s="355"/>
    </row>
    <row r="55" spans="1:15" ht="12.75" customHeight="1">
      <c r="A55" s="281" t="s">
        <v>705</v>
      </c>
      <c r="B55" s="281" t="s">
        <v>736</v>
      </c>
      <c r="C55" s="282" t="s">
        <v>227</v>
      </c>
      <c r="D55" s="282"/>
      <c r="E55" s="270">
        <v>21330134.77</v>
      </c>
      <c r="F55" s="271">
        <v>183.77625945083366</v>
      </c>
      <c r="G55" s="272">
        <v>21124642.82</v>
      </c>
      <c r="H55" s="273">
        <v>190.75911275843239</v>
      </c>
      <c r="I55" s="267">
        <v>9.7275940592684851E-3</v>
      </c>
      <c r="J55" s="267">
        <v>-3.6605608018535185E-2</v>
      </c>
      <c r="K55" s="606"/>
      <c r="L55" s="677"/>
      <c r="M55" s="355"/>
      <c r="N55" s="355"/>
      <c r="O55" s="355"/>
    </row>
    <row r="56" spans="1:15" ht="12.75" customHeight="1">
      <c r="A56" s="263" t="s">
        <v>674</v>
      </c>
      <c r="B56" s="263" t="s">
        <v>271</v>
      </c>
      <c r="C56" s="264" t="s">
        <v>230</v>
      </c>
      <c r="D56" s="264"/>
      <c r="E56" s="270">
        <v>122113676.90000001</v>
      </c>
      <c r="F56" s="271">
        <v>777.95688828823916</v>
      </c>
      <c r="G56" s="272">
        <v>125572682.90000001</v>
      </c>
      <c r="H56" s="273">
        <v>779.03697919387128</v>
      </c>
      <c r="I56" s="267">
        <v>-2.7545847712392879E-2</v>
      </c>
      <c r="J56" s="267">
        <v>-1.3864436919923673E-3</v>
      </c>
      <c r="K56" s="606"/>
      <c r="L56" s="677"/>
      <c r="M56" s="355"/>
      <c r="N56" s="355"/>
      <c r="O56" s="355"/>
    </row>
    <row r="57" spans="1:15" ht="12.75" customHeight="1">
      <c r="A57" s="263" t="s">
        <v>272</v>
      </c>
      <c r="B57" s="263" t="s">
        <v>271</v>
      </c>
      <c r="C57" s="264" t="s">
        <v>227</v>
      </c>
      <c r="D57" s="264"/>
      <c r="E57" s="270">
        <v>109620945.41</v>
      </c>
      <c r="F57" s="271">
        <v>39.096624274424428</v>
      </c>
      <c r="G57" s="272">
        <v>112360692.37</v>
      </c>
      <c r="H57" s="273">
        <v>39.554945358202112</v>
      </c>
      <c r="I57" s="267">
        <v>-2.4383500156603843E-2</v>
      </c>
      <c r="J57" s="267">
        <v>-1.1586947716074825E-2</v>
      </c>
      <c r="K57" s="606"/>
      <c r="L57" s="677"/>
      <c r="M57" s="355"/>
      <c r="N57" s="355"/>
      <c r="O57" s="355"/>
    </row>
    <row r="58" spans="1:15" ht="12.75" customHeight="1">
      <c r="A58" s="263" t="s">
        <v>273</v>
      </c>
      <c r="B58" s="263" t="s">
        <v>271</v>
      </c>
      <c r="C58" s="264" t="s">
        <v>227</v>
      </c>
      <c r="D58" s="264"/>
      <c r="E58" s="270">
        <v>12169687.07</v>
      </c>
      <c r="F58" s="271">
        <v>706.34584364158513</v>
      </c>
      <c r="G58" s="272">
        <v>12508326</v>
      </c>
      <c r="H58" s="273">
        <v>710.96523605314871</v>
      </c>
      <c r="I58" s="267">
        <v>-2.7073081561833301E-2</v>
      </c>
      <c r="J58" s="267">
        <v>-6.4973534250530873E-3</v>
      </c>
      <c r="K58" s="606"/>
      <c r="L58" s="677"/>
      <c r="M58" s="355"/>
      <c r="N58" s="355"/>
      <c r="O58" s="355"/>
    </row>
    <row r="59" spans="1:15" ht="12.75" customHeight="1">
      <c r="A59" s="263" t="s">
        <v>274</v>
      </c>
      <c r="B59" s="263" t="s">
        <v>271</v>
      </c>
      <c r="C59" s="264" t="s">
        <v>230</v>
      </c>
      <c r="D59" s="264"/>
      <c r="E59" s="270">
        <v>422333102.57999998</v>
      </c>
      <c r="F59" s="271">
        <v>132.54505682519874</v>
      </c>
      <c r="G59" s="272">
        <v>381177500.08999997</v>
      </c>
      <c r="H59" s="273">
        <v>132.49007311321361</v>
      </c>
      <c r="I59" s="267">
        <v>0.10796965319380791</v>
      </c>
      <c r="J59" s="267">
        <v>4.1500250315462672E-4</v>
      </c>
      <c r="K59" s="606"/>
      <c r="L59" s="677"/>
      <c r="M59" s="355"/>
      <c r="N59" s="355"/>
      <c r="O59" s="355"/>
    </row>
    <row r="60" spans="1:15" ht="12.75" customHeight="1">
      <c r="A60" s="263" t="s">
        <v>275</v>
      </c>
      <c r="B60" s="263" t="s">
        <v>271</v>
      </c>
      <c r="C60" s="264" t="s">
        <v>228</v>
      </c>
      <c r="D60" s="264"/>
      <c r="E60" s="270">
        <v>43095226.909999996</v>
      </c>
      <c r="F60" s="271">
        <v>106.50747587804783</v>
      </c>
      <c r="G60" s="272">
        <v>44256549.57</v>
      </c>
      <c r="H60" s="273">
        <v>108.50034324317821</v>
      </c>
      <c r="I60" s="267">
        <v>-2.6240695925992985E-2</v>
      </c>
      <c r="J60" s="267">
        <v>-1.8367383047478758E-2</v>
      </c>
      <c r="K60" s="606"/>
      <c r="L60" s="677"/>
      <c r="M60" s="355"/>
      <c r="N60" s="355"/>
      <c r="O60" s="355"/>
    </row>
    <row r="61" spans="1:15" ht="12.75" customHeight="1">
      <c r="A61" s="263" t="s">
        <v>276</v>
      </c>
      <c r="B61" s="263" t="s">
        <v>277</v>
      </c>
      <c r="C61" s="264" t="s">
        <v>241</v>
      </c>
      <c r="D61" s="264"/>
      <c r="E61" s="270">
        <v>321634305.57999998</v>
      </c>
      <c r="F61" s="271">
        <v>937.03254431832636</v>
      </c>
      <c r="G61" s="272">
        <v>313488322.16000003</v>
      </c>
      <c r="H61" s="273">
        <v>941.4054142024745</v>
      </c>
      <c r="I61" s="267">
        <v>2.5984966087005734E-2</v>
      </c>
      <c r="J61" s="267">
        <v>-4.6450443328421853E-3</v>
      </c>
      <c r="K61" s="606"/>
      <c r="L61" s="677"/>
      <c r="M61" s="355"/>
      <c r="N61" s="355"/>
      <c r="O61" s="355"/>
    </row>
    <row r="62" spans="1:15" ht="12.75" customHeight="1">
      <c r="A62" s="263" t="s">
        <v>1197</v>
      </c>
      <c r="B62" s="263" t="s">
        <v>277</v>
      </c>
      <c r="C62" s="264" t="s">
        <v>241</v>
      </c>
      <c r="D62" s="264"/>
      <c r="E62" s="270">
        <v>103999478.72</v>
      </c>
      <c r="F62" s="271">
        <v>797.9067119377471</v>
      </c>
      <c r="G62" s="272">
        <v>101094665.48999999</v>
      </c>
      <c r="H62" s="273">
        <v>802.547386874675</v>
      </c>
      <c r="I62" s="267">
        <v>2.8733595545527013E-2</v>
      </c>
      <c r="J62" s="267">
        <v>-5.7824310599277062E-3</v>
      </c>
      <c r="K62" s="606"/>
      <c r="L62" s="677"/>
      <c r="M62" s="355"/>
      <c r="N62" s="355"/>
      <c r="O62" s="355"/>
    </row>
    <row r="63" spans="1:15" ht="12.75" customHeight="1">
      <c r="A63" s="263" t="s">
        <v>278</v>
      </c>
      <c r="B63" s="263" t="s">
        <v>277</v>
      </c>
      <c r="C63" s="264" t="s">
        <v>230</v>
      </c>
      <c r="D63" s="264"/>
      <c r="E63" s="270">
        <v>95946209.930000007</v>
      </c>
      <c r="F63" s="271">
        <v>900.03236717409948</v>
      </c>
      <c r="G63" s="272">
        <v>83997745.459999993</v>
      </c>
      <c r="H63" s="273">
        <v>898.67053873682846</v>
      </c>
      <c r="I63" s="267">
        <v>0.14224744253034638</v>
      </c>
      <c r="J63" s="267">
        <v>1.5153811976358345E-3</v>
      </c>
      <c r="K63" s="606"/>
      <c r="L63" s="677"/>
      <c r="M63" s="355"/>
      <c r="N63" s="355"/>
      <c r="O63" s="355"/>
    </row>
    <row r="64" spans="1:15" ht="12.75" customHeight="1">
      <c r="A64" s="263" t="s">
        <v>279</v>
      </c>
      <c r="B64" s="263" t="s">
        <v>277</v>
      </c>
      <c r="C64" s="264" t="s">
        <v>227</v>
      </c>
      <c r="D64" s="264"/>
      <c r="E64" s="270">
        <v>192434224.91</v>
      </c>
      <c r="F64" s="271">
        <v>78.833125155876218</v>
      </c>
      <c r="G64" s="272">
        <v>194365026.24000001</v>
      </c>
      <c r="H64" s="273">
        <v>79.13415204625025</v>
      </c>
      <c r="I64" s="267">
        <v>-9.9338927756266182E-3</v>
      </c>
      <c r="J64" s="267">
        <v>-3.8040072786538204E-3</v>
      </c>
      <c r="K64" s="606"/>
      <c r="L64" s="677"/>
      <c r="M64" s="355"/>
      <c r="N64" s="355"/>
      <c r="O64" s="355"/>
    </row>
    <row r="65" spans="1:15" ht="12.75" customHeight="1">
      <c r="A65" s="263" t="s">
        <v>280</v>
      </c>
      <c r="B65" s="263" t="s">
        <v>277</v>
      </c>
      <c r="C65" s="264" t="s">
        <v>230</v>
      </c>
      <c r="D65" s="264"/>
      <c r="E65" s="270">
        <v>602428915.46000004</v>
      </c>
      <c r="F65" s="271">
        <v>1051.8787451812655</v>
      </c>
      <c r="G65" s="272">
        <v>630910817.61000001</v>
      </c>
      <c r="H65" s="273">
        <v>1052.7653827977881</v>
      </c>
      <c r="I65" s="267">
        <v>-4.5144101757351951E-2</v>
      </c>
      <c r="J65" s="267">
        <v>-8.4219868074153492E-4</v>
      </c>
      <c r="K65" s="606"/>
      <c r="L65" s="677"/>
      <c r="M65" s="355"/>
      <c r="N65" s="355"/>
      <c r="O65" s="355"/>
    </row>
    <row r="66" spans="1:15" ht="12.75" customHeight="1">
      <c r="A66" s="263" t="s">
        <v>281</v>
      </c>
      <c r="B66" s="263" t="s">
        <v>277</v>
      </c>
      <c r="C66" s="264" t="s">
        <v>228</v>
      </c>
      <c r="D66" s="264"/>
      <c r="E66" s="270">
        <v>235544476.37</v>
      </c>
      <c r="F66" s="271">
        <v>112.95725801299007</v>
      </c>
      <c r="G66" s="272">
        <v>245129120.38</v>
      </c>
      <c r="H66" s="273">
        <v>112.51880821020207</v>
      </c>
      <c r="I66" s="267">
        <v>-3.9100389195464991E-2</v>
      </c>
      <c r="J66" s="267">
        <v>3.8966801174156185E-3</v>
      </c>
      <c r="K66" s="606"/>
      <c r="L66" s="677"/>
      <c r="M66" s="355"/>
      <c r="N66" s="355"/>
      <c r="O66" s="355"/>
    </row>
    <row r="67" spans="1:15" ht="12.75" customHeight="1">
      <c r="A67" s="263" t="s">
        <v>282</v>
      </c>
      <c r="B67" s="263" t="s">
        <v>277</v>
      </c>
      <c r="C67" s="264" t="s">
        <v>227</v>
      </c>
      <c r="D67" s="264"/>
      <c r="E67" s="270">
        <v>57968071.009999998</v>
      </c>
      <c r="F67" s="271">
        <v>62.850170520458171</v>
      </c>
      <c r="G67" s="272">
        <v>66497255.119999997</v>
      </c>
      <c r="H67" s="273">
        <v>64.282505560706127</v>
      </c>
      <c r="I67" s="267">
        <v>-0.12826370193188208</v>
      </c>
      <c r="J67" s="267">
        <v>-2.2281879459339238E-2</v>
      </c>
      <c r="K67" s="606"/>
      <c r="L67" s="677"/>
      <c r="M67" s="355"/>
      <c r="N67" s="355"/>
      <c r="O67" s="355"/>
    </row>
    <row r="68" spans="1:15" ht="12.75" customHeight="1">
      <c r="A68" s="357" t="s">
        <v>283</v>
      </c>
      <c r="B68" s="263" t="s">
        <v>277</v>
      </c>
      <c r="C68" s="264" t="s">
        <v>230</v>
      </c>
      <c r="D68" s="264"/>
      <c r="E68" s="270">
        <v>1708860487.51</v>
      </c>
      <c r="F68" s="271">
        <v>142.64266404499526</v>
      </c>
      <c r="G68" s="272">
        <v>1513726175.1400001</v>
      </c>
      <c r="H68" s="273">
        <v>142.58017500775716</v>
      </c>
      <c r="I68" s="267">
        <v>0.12890991486749748</v>
      </c>
      <c r="J68" s="267">
        <v>4.3827297332676984E-4</v>
      </c>
      <c r="K68" s="606"/>
      <c r="L68" s="677"/>
      <c r="M68" s="355"/>
      <c r="N68" s="355"/>
      <c r="O68" s="355"/>
    </row>
    <row r="69" spans="1:15" ht="12.75" customHeight="1">
      <c r="A69" s="263" t="s">
        <v>284</v>
      </c>
      <c r="B69" s="263" t="s">
        <v>285</v>
      </c>
      <c r="C69" s="264" t="s">
        <v>227</v>
      </c>
      <c r="D69" s="264"/>
      <c r="E69" s="270">
        <v>16817909.670000002</v>
      </c>
      <c r="F69" s="271">
        <v>825.65158560959605</v>
      </c>
      <c r="G69" s="272">
        <v>17342369.050000001</v>
      </c>
      <c r="H69" s="273">
        <v>829.95465975023774</v>
      </c>
      <c r="I69" s="267">
        <v>-3.0241507287033453E-2</v>
      </c>
      <c r="J69" s="267">
        <v>-5.1847098996186114E-3</v>
      </c>
      <c r="K69" s="606"/>
      <c r="L69" s="677"/>
      <c r="M69" s="355"/>
      <c r="N69" s="355"/>
      <c r="O69" s="355"/>
    </row>
    <row r="70" spans="1:15" ht="12.75" customHeight="1">
      <c r="A70" s="263" t="s">
        <v>286</v>
      </c>
      <c r="B70" s="263" t="s">
        <v>285</v>
      </c>
      <c r="C70" s="283" t="s">
        <v>227</v>
      </c>
      <c r="D70" s="283"/>
      <c r="E70" s="270">
        <v>21613303.010000002</v>
      </c>
      <c r="F70" s="271">
        <v>113.77295303720797</v>
      </c>
      <c r="G70" s="272">
        <v>21263464.780000001</v>
      </c>
      <c r="H70" s="273">
        <v>112.03872945470819</v>
      </c>
      <c r="I70" s="267">
        <v>1.645255058945283E-2</v>
      </c>
      <c r="J70" s="267">
        <v>1.5478786585140902E-2</v>
      </c>
      <c r="K70" s="606"/>
      <c r="L70" s="677"/>
      <c r="M70" s="355"/>
      <c r="N70" s="355"/>
      <c r="O70" s="355"/>
    </row>
    <row r="71" spans="1:15" ht="12.75" customHeight="1">
      <c r="A71" s="263" t="s">
        <v>1163</v>
      </c>
      <c r="B71" s="263" t="s">
        <v>287</v>
      </c>
      <c r="C71" s="283" t="s">
        <v>747</v>
      </c>
      <c r="D71" s="283"/>
      <c r="E71" s="270">
        <v>14049154.435900001</v>
      </c>
      <c r="F71" s="271">
        <v>759.15561986341891</v>
      </c>
      <c r="G71" s="272">
        <v>11922488.4757</v>
      </c>
      <c r="H71" s="273">
        <v>759.9708237022727</v>
      </c>
      <c r="I71" s="267">
        <v>0.17837433557050586</v>
      </c>
      <c r="J71" s="267">
        <v>-1.0726778100275114E-3</v>
      </c>
      <c r="K71" s="606"/>
      <c r="L71" s="677"/>
      <c r="M71" s="355"/>
      <c r="N71" s="355"/>
      <c r="O71" s="355"/>
    </row>
    <row r="72" spans="1:15" ht="12.75" customHeight="1">
      <c r="A72" s="263" t="s">
        <v>1164</v>
      </c>
      <c r="B72" s="263" t="s">
        <v>287</v>
      </c>
      <c r="C72" s="283" t="s">
        <v>747</v>
      </c>
      <c r="D72" s="283"/>
      <c r="E72" s="270">
        <v>36182903.087700002</v>
      </c>
      <c r="F72" s="271">
        <v>745.14261112225086</v>
      </c>
      <c r="G72" s="272">
        <v>35574828.163800001</v>
      </c>
      <c r="H72" s="273">
        <v>751.77180715059592</v>
      </c>
      <c r="I72" s="267">
        <v>1.7092842194492031E-2</v>
      </c>
      <c r="J72" s="267">
        <v>-8.8180960835327893E-3</v>
      </c>
      <c r="K72" s="606"/>
      <c r="L72" s="677"/>
      <c r="M72" s="355"/>
      <c r="N72" s="355"/>
      <c r="O72" s="355"/>
    </row>
    <row r="73" spans="1:15" ht="12.75" customHeight="1">
      <c r="A73" s="263" t="s">
        <v>288</v>
      </c>
      <c r="B73" s="263" t="s">
        <v>287</v>
      </c>
      <c r="C73" s="283" t="s">
        <v>241</v>
      </c>
      <c r="D73" s="283"/>
      <c r="E73" s="270">
        <v>97257828.096699998</v>
      </c>
      <c r="F73" s="271">
        <v>1285.1861828297508</v>
      </c>
      <c r="G73" s="272">
        <v>96053423.877399996</v>
      </c>
      <c r="H73" s="273">
        <v>1285.590001100308</v>
      </c>
      <c r="I73" s="267">
        <v>1.2538899402870562E-2</v>
      </c>
      <c r="J73" s="267">
        <v>-3.1411124091784703E-4</v>
      </c>
      <c r="K73" s="606"/>
      <c r="L73" s="677"/>
      <c r="M73" s="355"/>
      <c r="N73" s="355"/>
      <c r="O73" s="355"/>
    </row>
    <row r="74" spans="1:15" ht="12.75" customHeight="1">
      <c r="A74" s="263" t="s">
        <v>289</v>
      </c>
      <c r="B74" s="263" t="s">
        <v>287</v>
      </c>
      <c r="C74" s="283" t="s">
        <v>230</v>
      </c>
      <c r="D74" s="283"/>
      <c r="E74" s="270">
        <v>777750524.71850002</v>
      </c>
      <c r="F74" s="271">
        <v>156.66946047655324</v>
      </c>
      <c r="G74" s="272">
        <v>673715144.49240005</v>
      </c>
      <c r="H74" s="273">
        <v>156.57949728361461</v>
      </c>
      <c r="I74" s="267">
        <v>0.15442042690681057</v>
      </c>
      <c r="J74" s="267">
        <v>5.7455282779250716E-4</v>
      </c>
      <c r="K74" s="606"/>
      <c r="L74" s="677"/>
      <c r="M74" s="355"/>
      <c r="N74" s="355"/>
      <c r="O74" s="355"/>
    </row>
    <row r="75" spans="1:15" ht="12.75" customHeight="1">
      <c r="A75" s="263" t="s">
        <v>1125</v>
      </c>
      <c r="B75" s="263" t="s">
        <v>287</v>
      </c>
      <c r="C75" s="283" t="s">
        <v>241</v>
      </c>
      <c r="D75" s="283"/>
      <c r="E75" s="270">
        <v>21556858.185800001</v>
      </c>
      <c r="F75" s="271">
        <v>773.21361607683127</v>
      </c>
      <c r="G75" s="272">
        <v>20478641.902800001</v>
      </c>
      <c r="H75" s="273">
        <v>773.95174531513567</v>
      </c>
      <c r="I75" s="267">
        <v>5.2650770891822463E-2</v>
      </c>
      <c r="J75" s="267">
        <v>-9.5371480557082666E-4</v>
      </c>
      <c r="K75" s="606"/>
      <c r="L75" s="677"/>
      <c r="M75" s="355"/>
      <c r="N75" s="355"/>
      <c r="O75" s="355"/>
    </row>
    <row r="76" spans="1:15" ht="12.75" customHeight="1">
      <c r="A76" s="357" t="s">
        <v>1136</v>
      </c>
      <c r="B76" s="263" t="s">
        <v>287</v>
      </c>
      <c r="C76" s="283" t="s">
        <v>747</v>
      </c>
      <c r="D76" s="283"/>
      <c r="E76" s="270">
        <v>143264588.09830001</v>
      </c>
      <c r="F76" s="271">
        <v>920.58063955305158</v>
      </c>
      <c r="G76" s="272">
        <v>144219810.98820001</v>
      </c>
      <c r="H76" s="273">
        <v>928.92203923970601</v>
      </c>
      <c r="I76" s="267">
        <v>-6.6233819289789331E-3</v>
      </c>
      <c r="J76" s="267">
        <v>-8.9796552716970846E-3</v>
      </c>
      <c r="K76" s="606"/>
      <c r="L76" s="677"/>
      <c r="M76" s="355"/>
      <c r="N76" s="355"/>
      <c r="O76" s="355"/>
    </row>
    <row r="77" spans="1:15" ht="12.75" customHeight="1">
      <c r="A77" s="263" t="s">
        <v>290</v>
      </c>
      <c r="B77" s="263" t="s">
        <v>287</v>
      </c>
      <c r="C77" s="283" t="s">
        <v>230</v>
      </c>
      <c r="D77" s="283"/>
      <c r="E77" s="272">
        <v>170163427.81400001</v>
      </c>
      <c r="F77" s="273">
        <v>797.7647246513651</v>
      </c>
      <c r="G77" s="272">
        <v>174464064.25409999</v>
      </c>
      <c r="H77" s="273">
        <v>798.25309657415573</v>
      </c>
      <c r="I77" s="267">
        <v>-2.4650557457129296E-2</v>
      </c>
      <c r="J77" s="267">
        <v>-6.1180084973877502E-4</v>
      </c>
      <c r="K77" s="606"/>
      <c r="L77" s="677"/>
      <c r="M77" s="355"/>
      <c r="N77" s="355"/>
      <c r="O77" s="355"/>
    </row>
    <row r="78" spans="1:15" ht="12.75" customHeight="1">
      <c r="A78" s="357" t="s">
        <v>1137</v>
      </c>
      <c r="B78" s="263" t="s">
        <v>287</v>
      </c>
      <c r="C78" s="283" t="s">
        <v>747</v>
      </c>
      <c r="D78" s="283"/>
      <c r="E78" s="270">
        <v>142551317.23859999</v>
      </c>
      <c r="F78" s="271">
        <v>785.67419333200473</v>
      </c>
      <c r="G78" s="272">
        <v>142416072.90990001</v>
      </c>
      <c r="H78" s="273">
        <v>790.82461793761934</v>
      </c>
      <c r="I78" s="267">
        <v>9.4964231169014646E-4</v>
      </c>
      <c r="J78" s="267">
        <v>-6.5127267017133228E-3</v>
      </c>
      <c r="K78" s="606"/>
      <c r="L78" s="677"/>
      <c r="M78" s="355"/>
      <c r="N78" s="355"/>
      <c r="O78" s="355"/>
    </row>
    <row r="79" spans="1:15" ht="12.75" customHeight="1">
      <c r="A79" s="263" t="s">
        <v>838</v>
      </c>
      <c r="B79" s="263" t="s">
        <v>287</v>
      </c>
      <c r="C79" s="283" t="s">
        <v>747</v>
      </c>
      <c r="D79" s="283"/>
      <c r="E79" s="274">
        <v>44420396.616400003</v>
      </c>
      <c r="F79" s="275">
        <v>784.65798362921294</v>
      </c>
      <c r="G79" s="272">
        <v>44448617.796800002</v>
      </c>
      <c r="H79" s="273">
        <v>784.59627949008291</v>
      </c>
      <c r="I79" s="267">
        <v>-6.3491694002759669E-4</v>
      </c>
      <c r="J79" s="267">
        <v>7.864444523009162E-5</v>
      </c>
      <c r="K79" s="606"/>
      <c r="L79" s="677"/>
      <c r="M79" s="355"/>
      <c r="N79" s="355"/>
      <c r="O79" s="355"/>
    </row>
    <row r="80" spans="1:15" ht="12.75" customHeight="1">
      <c r="A80" s="263" t="s">
        <v>839</v>
      </c>
      <c r="B80" s="263" t="s">
        <v>706</v>
      </c>
      <c r="C80" s="283" t="s">
        <v>228</v>
      </c>
      <c r="D80" s="283"/>
      <c r="E80" s="274">
        <v>0</v>
      </c>
      <c r="F80" s="275">
        <v>0</v>
      </c>
      <c r="G80" s="279">
        <v>0</v>
      </c>
      <c r="H80" s="280">
        <v>0</v>
      </c>
      <c r="I80" s="267" t="s">
        <v>1155</v>
      </c>
      <c r="J80" s="267" t="s">
        <v>1155</v>
      </c>
      <c r="K80" s="606"/>
      <c r="L80" s="677"/>
      <c r="M80" s="355"/>
      <c r="N80" s="355"/>
      <c r="O80" s="355"/>
    </row>
    <row r="81" spans="1:15" ht="12.75" customHeight="1">
      <c r="A81" s="263" t="s">
        <v>840</v>
      </c>
      <c r="B81" s="263" t="s">
        <v>706</v>
      </c>
      <c r="C81" s="283" t="s">
        <v>230</v>
      </c>
      <c r="D81" s="283"/>
      <c r="E81" s="274">
        <v>0</v>
      </c>
      <c r="F81" s="275">
        <v>0</v>
      </c>
      <c r="G81" s="272">
        <v>0</v>
      </c>
      <c r="H81" s="273">
        <v>0</v>
      </c>
      <c r="I81" s="267" t="s">
        <v>1155</v>
      </c>
      <c r="J81" s="267" t="s">
        <v>1155</v>
      </c>
      <c r="K81" s="606"/>
      <c r="L81" s="677"/>
      <c r="M81" s="355"/>
      <c r="N81" s="355"/>
      <c r="O81" s="355"/>
    </row>
    <row r="82" spans="1:15" ht="12.75" customHeight="1">
      <c r="A82" s="263" t="s">
        <v>841</v>
      </c>
      <c r="B82" s="263" t="s">
        <v>706</v>
      </c>
      <c r="C82" s="283" t="s">
        <v>227</v>
      </c>
      <c r="D82" s="283"/>
      <c r="E82" s="274">
        <v>0</v>
      </c>
      <c r="F82" s="275">
        <v>0</v>
      </c>
      <c r="G82" s="272">
        <v>0</v>
      </c>
      <c r="H82" s="273">
        <v>0</v>
      </c>
      <c r="I82" s="267" t="s">
        <v>1155</v>
      </c>
      <c r="J82" s="267" t="s">
        <v>1155</v>
      </c>
      <c r="K82" s="606"/>
      <c r="L82" s="677"/>
      <c r="M82" s="355"/>
      <c r="N82" s="355"/>
      <c r="O82" s="355"/>
    </row>
    <row r="83" spans="1:15" ht="12.75" customHeight="1">
      <c r="A83" s="263" t="s">
        <v>291</v>
      </c>
      <c r="B83" s="263" t="s">
        <v>292</v>
      </c>
      <c r="C83" s="283" t="s">
        <v>227</v>
      </c>
      <c r="D83" s="283"/>
      <c r="E83" s="270">
        <v>305145815.3962</v>
      </c>
      <c r="F83" s="271">
        <v>111.18983152108818</v>
      </c>
      <c r="G83" s="272">
        <v>305496072.22210002</v>
      </c>
      <c r="H83" s="273">
        <v>110.65130392591841</v>
      </c>
      <c r="I83" s="267">
        <v>-1.1465182624194048E-3</v>
      </c>
      <c r="J83" s="267">
        <v>4.8668888306124813E-3</v>
      </c>
      <c r="K83" s="606"/>
      <c r="L83" s="677"/>
      <c r="M83" s="355"/>
      <c r="N83" s="355"/>
      <c r="O83" s="355"/>
    </row>
    <row r="84" spans="1:15" ht="12.75" customHeight="1">
      <c r="A84" s="263" t="s">
        <v>293</v>
      </c>
      <c r="B84" s="263" t="s">
        <v>292</v>
      </c>
      <c r="C84" s="283" t="s">
        <v>241</v>
      </c>
      <c r="D84" s="283"/>
      <c r="E84" s="270">
        <v>202381515.29229999</v>
      </c>
      <c r="F84" s="271">
        <v>1406.289537016449</v>
      </c>
      <c r="G84" s="272">
        <v>207122914.38589999</v>
      </c>
      <c r="H84" s="273">
        <v>1420.1577993341164</v>
      </c>
      <c r="I84" s="267">
        <v>-2.2891716774350201E-2</v>
      </c>
      <c r="J84" s="267">
        <v>-9.7652967326377071E-3</v>
      </c>
      <c r="K84" s="606"/>
      <c r="L84" s="677"/>
      <c r="M84" s="355"/>
      <c r="N84" s="355"/>
      <c r="O84" s="355"/>
    </row>
    <row r="85" spans="1:15" ht="12.75" customHeight="1">
      <c r="A85" s="263" t="s">
        <v>294</v>
      </c>
      <c r="B85" s="263" t="s">
        <v>292</v>
      </c>
      <c r="C85" s="283" t="s">
        <v>227</v>
      </c>
      <c r="D85" s="283"/>
      <c r="E85" s="270">
        <v>51487053.611400001</v>
      </c>
      <c r="F85" s="271">
        <v>789.82808292822665</v>
      </c>
      <c r="G85" s="272">
        <v>52710623.717100002</v>
      </c>
      <c r="H85" s="273">
        <v>811.15672528969503</v>
      </c>
      <c r="I85" s="267">
        <v>-2.3212969595407418E-2</v>
      </c>
      <c r="J85" s="267">
        <v>-2.6294107780282627E-2</v>
      </c>
      <c r="K85" s="606"/>
      <c r="L85" s="677"/>
      <c r="M85" s="355"/>
      <c r="N85" s="355"/>
      <c r="O85" s="355"/>
    </row>
    <row r="86" spans="1:15" ht="12.75" customHeight="1">
      <c r="A86" s="263" t="s">
        <v>295</v>
      </c>
      <c r="B86" s="263" t="s">
        <v>292</v>
      </c>
      <c r="C86" s="283" t="s">
        <v>227</v>
      </c>
      <c r="D86" s="283"/>
      <c r="E86" s="270">
        <v>336980301.6494</v>
      </c>
      <c r="F86" s="271">
        <v>1159.3000708845063</v>
      </c>
      <c r="G86" s="272">
        <v>326908389.01029998</v>
      </c>
      <c r="H86" s="273">
        <v>1133.192032443568</v>
      </c>
      <c r="I86" s="267">
        <v>3.0809587571589248E-2</v>
      </c>
      <c r="J86" s="267">
        <v>2.3039376993006178E-2</v>
      </c>
      <c r="K86" s="606"/>
      <c r="L86" s="677"/>
      <c r="M86" s="355"/>
      <c r="N86" s="355"/>
      <c r="O86" s="355"/>
    </row>
    <row r="87" spans="1:15" ht="12.75" customHeight="1">
      <c r="A87" s="263" t="s">
        <v>296</v>
      </c>
      <c r="B87" s="263" t="s">
        <v>292</v>
      </c>
      <c r="C87" s="283" t="s">
        <v>230</v>
      </c>
      <c r="D87" s="283"/>
      <c r="E87" s="270">
        <v>149621976.61219999</v>
      </c>
      <c r="F87" s="271">
        <v>1136.128846488062</v>
      </c>
      <c r="G87" s="272">
        <v>148709434.97729999</v>
      </c>
      <c r="H87" s="273">
        <v>1136.8657145215893</v>
      </c>
      <c r="I87" s="267">
        <v>6.1364071152532063E-3</v>
      </c>
      <c r="J87" s="267">
        <v>-6.4815749486946128E-4</v>
      </c>
      <c r="K87" s="606"/>
      <c r="L87" s="677"/>
      <c r="M87" s="355"/>
      <c r="N87" s="355"/>
      <c r="O87" s="355"/>
    </row>
    <row r="88" spans="1:15" ht="12.75" customHeight="1">
      <c r="A88" s="263" t="s">
        <v>1157</v>
      </c>
      <c r="B88" s="263" t="s">
        <v>292</v>
      </c>
      <c r="C88" s="283" t="s">
        <v>747</v>
      </c>
      <c r="D88" s="283"/>
      <c r="E88" s="270">
        <v>11528872.055500001</v>
      </c>
      <c r="F88" s="271">
        <v>772.27812017153349</v>
      </c>
      <c r="G88" s="272">
        <v>10908662.3857</v>
      </c>
      <c r="H88" s="273">
        <v>769.89712170039309</v>
      </c>
      <c r="I88" s="267">
        <v>5.6854786395536872E-2</v>
      </c>
      <c r="J88" s="267">
        <v>3.0926190058766512E-3</v>
      </c>
      <c r="K88" s="606"/>
      <c r="L88" s="677"/>
      <c r="M88" s="355"/>
      <c r="N88" s="355"/>
      <c r="O88" s="355"/>
    </row>
    <row r="89" spans="1:15" ht="12.75" customHeight="1">
      <c r="A89" s="263" t="s">
        <v>1158</v>
      </c>
      <c r="B89" s="263" t="s">
        <v>292</v>
      </c>
      <c r="C89" s="283" t="s">
        <v>747</v>
      </c>
      <c r="D89" s="283"/>
      <c r="E89" s="270">
        <v>7657827.7759999996</v>
      </c>
      <c r="F89" s="271">
        <v>776.23662795144185</v>
      </c>
      <c r="G89" s="272">
        <v>7425352.5411999999</v>
      </c>
      <c r="H89" s="273">
        <v>771.01877721106291</v>
      </c>
      <c r="I89" s="267">
        <v>3.1308309404852741E-2</v>
      </c>
      <c r="J89" s="267">
        <v>6.7674755720645852E-3</v>
      </c>
      <c r="K89" s="606"/>
      <c r="L89" s="677"/>
      <c r="M89" s="355"/>
      <c r="N89" s="355"/>
      <c r="O89" s="355"/>
    </row>
    <row r="90" spans="1:15" ht="12.75" customHeight="1">
      <c r="A90" s="263" t="s">
        <v>1159</v>
      </c>
      <c r="B90" s="263" t="s">
        <v>292</v>
      </c>
      <c r="C90" s="283" t="s">
        <v>747</v>
      </c>
      <c r="D90" s="283"/>
      <c r="E90" s="270">
        <v>6171863.6147999996</v>
      </c>
      <c r="F90" s="271">
        <v>781.27463758505462</v>
      </c>
      <c r="G90" s="272">
        <v>5855277.8428999996</v>
      </c>
      <c r="H90" s="273">
        <v>773.28469529446033</v>
      </c>
      <c r="I90" s="267">
        <v>5.4068445664604337E-2</v>
      </c>
      <c r="J90" s="267">
        <v>1.0332471778135677E-2</v>
      </c>
      <c r="K90" s="606"/>
      <c r="L90" s="677"/>
      <c r="M90" s="355"/>
      <c r="N90" s="355"/>
      <c r="O90" s="355"/>
    </row>
    <row r="91" spans="1:15" ht="12.75" customHeight="1">
      <c r="A91" s="263" t="s">
        <v>1160</v>
      </c>
      <c r="B91" s="263" t="s">
        <v>292</v>
      </c>
      <c r="C91" s="283" t="s">
        <v>747</v>
      </c>
      <c r="D91" s="283"/>
      <c r="E91" s="270">
        <v>8481253.4463</v>
      </c>
      <c r="F91" s="271">
        <v>781.1725599881795</v>
      </c>
      <c r="G91" s="272">
        <v>8067415.6709000003</v>
      </c>
      <c r="H91" s="273">
        <v>773.37339740833647</v>
      </c>
      <c r="I91" s="267">
        <v>5.1297440504120217E-2</v>
      </c>
      <c r="J91" s="267">
        <v>1.0084601572770469E-2</v>
      </c>
      <c r="K91" s="606"/>
      <c r="L91" s="677"/>
      <c r="M91" s="355"/>
      <c r="N91" s="355"/>
      <c r="O91" s="355"/>
    </row>
    <row r="92" spans="1:15" ht="12.75" customHeight="1">
      <c r="A92" s="263" t="s">
        <v>297</v>
      </c>
      <c r="B92" s="263" t="s">
        <v>292</v>
      </c>
      <c r="C92" s="283" t="s">
        <v>228</v>
      </c>
      <c r="D92" s="283"/>
      <c r="E92" s="270">
        <v>376375369.41750002</v>
      </c>
      <c r="F92" s="271">
        <v>1192.5922504506705</v>
      </c>
      <c r="G92" s="272">
        <v>375042417.14160001</v>
      </c>
      <c r="H92" s="273">
        <v>1185.0865969941206</v>
      </c>
      <c r="I92" s="267">
        <v>3.5541373854699465E-3</v>
      </c>
      <c r="J92" s="267">
        <v>6.3334219419808324E-3</v>
      </c>
      <c r="K92" s="606"/>
      <c r="L92" s="677"/>
      <c r="M92" s="355"/>
      <c r="N92" s="355"/>
      <c r="O92" s="355"/>
    </row>
    <row r="93" spans="1:15" ht="12.75" customHeight="1">
      <c r="A93" s="262" t="s">
        <v>298</v>
      </c>
      <c r="B93" s="263" t="s">
        <v>292</v>
      </c>
      <c r="C93" s="283" t="s">
        <v>230</v>
      </c>
      <c r="D93" s="283"/>
      <c r="E93" s="270">
        <v>2428708722.743</v>
      </c>
      <c r="F93" s="271">
        <v>174.66679600384694</v>
      </c>
      <c r="G93" s="272">
        <v>2025276060.4092999</v>
      </c>
      <c r="H93" s="273">
        <v>174.57388139214996</v>
      </c>
      <c r="I93" s="267">
        <v>0.19919885008277238</v>
      </c>
      <c r="J93" s="267">
        <v>5.3223661498513763E-4</v>
      </c>
      <c r="K93" s="606"/>
      <c r="L93" s="677"/>
      <c r="M93" s="355"/>
      <c r="N93" s="355"/>
      <c r="O93" s="355"/>
    </row>
    <row r="94" spans="1:15" ht="12.75" customHeight="1">
      <c r="A94" s="263" t="s">
        <v>299</v>
      </c>
      <c r="B94" s="263" t="s">
        <v>292</v>
      </c>
      <c r="C94" s="283" t="s">
        <v>227</v>
      </c>
      <c r="D94" s="283"/>
      <c r="E94" s="270">
        <v>76967011.731099993</v>
      </c>
      <c r="F94" s="271">
        <v>1248.7569782923085</v>
      </c>
      <c r="G94" s="272">
        <v>73722770.860200003</v>
      </c>
      <c r="H94" s="273">
        <v>1254.650684582278</v>
      </c>
      <c r="I94" s="267">
        <v>4.4005954104085809E-2</v>
      </c>
      <c r="J94" s="267">
        <v>-4.6974878046885937E-3</v>
      </c>
      <c r="K94" s="606"/>
      <c r="L94" s="677"/>
      <c r="M94" s="355"/>
      <c r="N94" s="355"/>
      <c r="O94" s="355"/>
    </row>
    <row r="95" spans="1:15" ht="18.75" customHeight="1">
      <c r="A95" s="486" t="s">
        <v>607</v>
      </c>
      <c r="B95" s="487"/>
      <c r="C95" s="488"/>
      <c r="D95" s="488"/>
      <c r="E95" s="489">
        <f>SUM(E10:E94)</f>
        <v>14461542820.126999</v>
      </c>
      <c r="F95" s="489"/>
      <c r="G95" s="489">
        <f>SUM(G10:G94)</f>
        <v>13369167845.8969</v>
      </c>
      <c r="H95" s="490"/>
      <c r="I95" s="491">
        <v>8.1708524182031006E-2</v>
      </c>
      <c r="J95" s="491"/>
      <c r="K95" s="606"/>
      <c r="L95" s="606"/>
      <c r="M95" s="150"/>
      <c r="N95" s="150"/>
    </row>
    <row r="96" spans="1:15" ht="12.75" customHeight="1">
      <c r="A96" s="36" t="s">
        <v>608</v>
      </c>
    </row>
    <row r="97" spans="1:9" ht="12.75" customHeight="1"/>
    <row r="98" spans="1:9" ht="12.75" customHeight="1">
      <c r="A98" s="80" t="s">
        <v>754</v>
      </c>
    </row>
    <row r="99" spans="1:9" ht="12.75" customHeight="1">
      <c r="A99" s="81" t="s">
        <v>746</v>
      </c>
    </row>
    <row r="100" spans="1:9" ht="12.75" customHeight="1">
      <c r="A100" s="51" t="s">
        <v>790</v>
      </c>
    </row>
    <row r="101" spans="1:9" ht="12.75" customHeight="1">
      <c r="A101" s="577" t="s">
        <v>793</v>
      </c>
    </row>
    <row r="102" spans="1:9" ht="12.75" customHeight="1">
      <c r="A102" s="51" t="s">
        <v>796</v>
      </c>
    </row>
    <row r="103" spans="1:9" ht="12.75" customHeight="1">
      <c r="A103" s="90" t="s">
        <v>797</v>
      </c>
    </row>
    <row r="104" spans="1:9" ht="12.75" customHeight="1">
      <c r="A104" s="51"/>
      <c r="B104" s="83"/>
      <c r="C104" s="83"/>
      <c r="D104" s="83"/>
      <c r="E104" s="83"/>
      <c r="F104" s="83"/>
      <c r="G104" s="83"/>
      <c r="H104" s="83"/>
      <c r="I104" s="83"/>
    </row>
    <row r="105" spans="1:9" ht="12.75" customHeight="1">
      <c r="A105" s="688"/>
      <c r="B105" s="84"/>
      <c r="C105" s="84"/>
      <c r="D105" s="84"/>
      <c r="E105" s="84"/>
      <c r="F105" s="84"/>
      <c r="G105" s="84"/>
      <c r="H105" s="84"/>
      <c r="I105" s="84"/>
    </row>
    <row r="106" spans="1:9" ht="12.75" customHeight="1">
      <c r="A106" s="689"/>
    </row>
    <row r="107" spans="1:9" ht="12.75" customHeight="1"/>
    <row r="108" spans="1:9" ht="12.75" customHeight="1">
      <c r="A108" s="75" t="s">
        <v>338</v>
      </c>
    </row>
    <row r="109" spans="1:9" ht="12.75" customHeight="1"/>
    <row r="110" spans="1:9" ht="12.75" customHeight="1"/>
    <row r="111" spans="1:9" ht="12.75" customHeight="1"/>
    <row r="112" spans="1:9" ht="12.75" customHeight="1"/>
    <row r="113" spans="1:10">
      <c r="A113" s="90"/>
      <c r="B113" s="90"/>
      <c r="C113" s="90"/>
      <c r="D113" s="90"/>
      <c r="E113" s="90"/>
      <c r="F113" s="90"/>
      <c r="G113" s="90"/>
      <c r="H113" s="90"/>
      <c r="I113" s="90"/>
      <c r="J113" s="90"/>
    </row>
    <row r="114" spans="1:10" ht="12.75" customHeight="1"/>
    <row r="115" spans="1:10" ht="12.75" customHeight="1">
      <c r="A115" s="51"/>
    </row>
    <row r="116" spans="1:10" ht="12.75" customHeight="1">
      <c r="A116" s="90"/>
    </row>
    <row r="117" spans="1:10" ht="12.75" customHeight="1">
      <c r="A117" s="51"/>
    </row>
    <row r="118" spans="1:10" ht="12.75" customHeight="1">
      <c r="A118" s="51"/>
    </row>
    <row r="119" spans="1:10" ht="12.75" customHeight="1">
      <c r="A119" s="90"/>
    </row>
    <row r="120" spans="1:10" ht="12.75" customHeight="1"/>
    <row r="121" spans="1:10" ht="12.75" customHeight="1">
      <c r="A121" s="51"/>
    </row>
    <row r="122" spans="1:10" ht="12.75" customHeight="1">
      <c r="A122" s="90"/>
    </row>
    <row r="123" spans="1:10" ht="12.75" customHeight="1">
      <c r="A123" s="98"/>
    </row>
    <row r="124" spans="1:10" ht="12.75" customHeight="1">
      <c r="A124" s="51"/>
    </row>
    <row r="125" spans="1:10" ht="12.75" customHeight="1">
      <c r="A125" s="90"/>
    </row>
    <row r="126" spans="1:10" ht="12.75" customHeight="1"/>
    <row r="127" spans="1:10" ht="12.75" customHeight="1"/>
    <row r="128" spans="1:10"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201" spans="10:10">
      <c r="J201" s="53" t="s">
        <v>451</v>
      </c>
    </row>
  </sheetData>
  <mergeCells count="7">
    <mergeCell ref="E7:F7"/>
    <mergeCell ref="G7:H7"/>
    <mergeCell ref="I7:J7"/>
    <mergeCell ref="E5:F5"/>
    <mergeCell ref="E6:F6"/>
    <mergeCell ref="G5:H5"/>
    <mergeCell ref="G6:H6"/>
  </mergeCells>
  <hyperlinks>
    <hyperlink ref="A108" location="'2 Sadržaj'!A1" display="Sadržaj / Contents"/>
  </hyperlinks>
  <pageMargins left="0.7" right="0.7" top="0.75" bottom="0.75" header="0.3" footer="0.3"/>
  <pageSetup paperSize="9" scale="55" orientation="portrait" r:id="rId1"/>
  <rowBreaks count="1" manualBreakCount="1">
    <brk id="97" max="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92" t="s">
        <v>1004</v>
      </c>
      <c r="M1" s="380" t="str">
        <f>Naslovnica!A20</f>
        <v>Svibanj 2015.</v>
      </c>
    </row>
    <row r="2" spans="1:14" ht="12.75" customHeight="1">
      <c r="A2" s="125" t="s">
        <v>1005</v>
      </c>
      <c r="M2" s="118" t="str">
        <f>Naslovnica!A24</f>
        <v>May 2015</v>
      </c>
    </row>
    <row r="3" spans="1:14" ht="12.75" customHeight="1">
      <c r="A3" s="18"/>
      <c r="M3" s="19"/>
    </row>
    <row r="4" spans="1:14" ht="12.75" customHeight="1">
      <c r="A4" s="112"/>
      <c r="B4" s="112"/>
      <c r="C4" s="112"/>
      <c r="D4" s="112"/>
      <c r="E4" s="112"/>
      <c r="F4" s="112"/>
      <c r="G4" s="112"/>
      <c r="H4" s="112"/>
      <c r="I4" s="112"/>
      <c r="J4" s="112"/>
      <c r="K4" s="112"/>
      <c r="L4" s="112"/>
      <c r="M4" s="21" t="s">
        <v>495</v>
      </c>
    </row>
    <row r="5" spans="1:14" ht="25.5" customHeight="1">
      <c r="A5" s="795" t="s">
        <v>611</v>
      </c>
      <c r="B5" s="796" t="s">
        <v>767</v>
      </c>
      <c r="C5" s="797"/>
      <c r="D5" s="727" t="s">
        <v>766</v>
      </c>
      <c r="E5" s="770"/>
      <c r="F5" s="727" t="s">
        <v>768</v>
      </c>
      <c r="G5" s="770"/>
      <c r="H5" s="727" t="s">
        <v>769</v>
      </c>
      <c r="I5" s="770"/>
      <c r="J5" s="727" t="s">
        <v>1129</v>
      </c>
      <c r="K5" s="770"/>
      <c r="L5" s="727" t="s">
        <v>770</v>
      </c>
      <c r="M5" s="770"/>
    </row>
    <row r="6" spans="1:14" ht="12.75" customHeight="1">
      <c r="A6" s="795"/>
      <c r="B6" s="441" t="s">
        <v>130</v>
      </c>
      <c r="C6" s="441" t="s">
        <v>131</v>
      </c>
      <c r="D6" s="441" t="s">
        <v>130</v>
      </c>
      <c r="E6" s="441" t="s">
        <v>131</v>
      </c>
      <c r="F6" s="441" t="s">
        <v>130</v>
      </c>
      <c r="G6" s="441" t="s">
        <v>131</v>
      </c>
      <c r="H6" s="441" t="s">
        <v>130</v>
      </c>
      <c r="I6" s="441" t="s">
        <v>131</v>
      </c>
      <c r="J6" s="441" t="s">
        <v>130</v>
      </c>
      <c r="K6" s="441" t="s">
        <v>131</v>
      </c>
      <c r="L6" s="441" t="s">
        <v>130</v>
      </c>
      <c r="M6" s="441" t="s">
        <v>131</v>
      </c>
    </row>
    <row r="7" spans="1:14" ht="12.75" customHeight="1">
      <c r="A7" s="795"/>
      <c r="B7" s="493" t="s">
        <v>122</v>
      </c>
      <c r="C7" s="493" t="s">
        <v>123</v>
      </c>
      <c r="D7" s="493" t="s">
        <v>122</v>
      </c>
      <c r="E7" s="493" t="s">
        <v>123</v>
      </c>
      <c r="F7" s="493" t="s">
        <v>122</v>
      </c>
      <c r="G7" s="493" t="s">
        <v>123</v>
      </c>
      <c r="H7" s="493" t="s">
        <v>122</v>
      </c>
      <c r="I7" s="493" t="s">
        <v>123</v>
      </c>
      <c r="J7" s="493" t="s">
        <v>122</v>
      </c>
      <c r="K7" s="493" t="s">
        <v>123</v>
      </c>
      <c r="L7" s="493" t="s">
        <v>122</v>
      </c>
      <c r="M7" s="493" t="s">
        <v>123</v>
      </c>
    </row>
    <row r="8" spans="1:14" ht="18">
      <c r="A8" s="209" t="s">
        <v>612</v>
      </c>
      <c r="B8" s="285">
        <v>132707.49838999999</v>
      </c>
      <c r="C8" s="286">
        <v>7.4126918643150325E-2</v>
      </c>
      <c r="D8" s="285">
        <v>27168.698550000001</v>
      </c>
      <c r="E8" s="286">
        <v>3.2509478225472892E-2</v>
      </c>
      <c r="F8" s="285">
        <v>732868.63465999998</v>
      </c>
      <c r="G8" s="286">
        <v>7.5182649586809563E-2</v>
      </c>
      <c r="H8" s="285">
        <v>88535.627680000005</v>
      </c>
      <c r="I8" s="286">
        <v>6.1191266900609241E-2</v>
      </c>
      <c r="J8" s="285">
        <v>37522.242319999998</v>
      </c>
      <c r="K8" s="286">
        <v>5.8551389925791064E-2</v>
      </c>
      <c r="L8" s="285">
        <v>1018802.7016</v>
      </c>
      <c r="M8" s="286">
        <v>7.0449101750185303E-2</v>
      </c>
      <c r="N8" s="88"/>
    </row>
    <row r="9" spans="1:14" ht="18">
      <c r="A9" s="209" t="s">
        <v>613</v>
      </c>
      <c r="B9" s="285">
        <v>22625.017219999998</v>
      </c>
      <c r="C9" s="286">
        <v>1.2637739623710611E-2</v>
      </c>
      <c r="D9" s="285">
        <v>40218.795819999999</v>
      </c>
      <c r="E9" s="286">
        <v>4.8124942921310088E-2</v>
      </c>
      <c r="F9" s="285">
        <v>85227.426779999994</v>
      </c>
      <c r="G9" s="286">
        <v>8.7432091642984568E-3</v>
      </c>
      <c r="H9" s="285">
        <v>8469.4509299999991</v>
      </c>
      <c r="I9" s="286">
        <v>5.8536483666486276E-3</v>
      </c>
      <c r="J9" s="285">
        <v>18263.55831</v>
      </c>
      <c r="K9" s="286">
        <v>2.8499275574243768E-2</v>
      </c>
      <c r="L9" s="285">
        <v>174804.24906</v>
      </c>
      <c r="M9" s="286">
        <v>1.2087524217449202E-2</v>
      </c>
      <c r="N9" s="88"/>
    </row>
    <row r="10" spans="1:14" ht="18">
      <c r="A10" s="209" t="s">
        <v>614</v>
      </c>
      <c r="B10" s="285">
        <v>1656097.41398</v>
      </c>
      <c r="C10" s="286">
        <v>0.92505246320337264</v>
      </c>
      <c r="D10" s="285">
        <v>806489.19873999991</v>
      </c>
      <c r="E10" s="286">
        <v>0.96502756645724952</v>
      </c>
      <c r="F10" s="285">
        <v>9070467.9492299985</v>
      </c>
      <c r="G10" s="286">
        <v>0.93051030043292782</v>
      </c>
      <c r="H10" s="285">
        <v>1399174.8292100001</v>
      </c>
      <c r="I10" s="286">
        <v>0.96703759445017423</v>
      </c>
      <c r="J10" s="285">
        <v>602615.3263999999</v>
      </c>
      <c r="K10" s="286">
        <v>0.9403479848137245</v>
      </c>
      <c r="L10" s="285">
        <v>13534844.717560001</v>
      </c>
      <c r="M10" s="286">
        <v>0.93591983136957801</v>
      </c>
      <c r="N10" s="88"/>
    </row>
    <row r="11" spans="1:14" ht="21.75" customHeight="1">
      <c r="A11" s="209" t="s">
        <v>615</v>
      </c>
      <c r="B11" s="287">
        <v>594592.43910999992</v>
      </c>
      <c r="C11" s="288">
        <v>0.33212369982448947</v>
      </c>
      <c r="D11" s="287">
        <v>428954.11600999994</v>
      </c>
      <c r="E11" s="288">
        <v>0.51327723587827379</v>
      </c>
      <c r="F11" s="287">
        <v>9055324.2347499989</v>
      </c>
      <c r="G11" s="288">
        <v>0.92895675519255783</v>
      </c>
      <c r="H11" s="287">
        <v>1221773.3783100001</v>
      </c>
      <c r="I11" s="288">
        <v>0.84442684649441713</v>
      </c>
      <c r="J11" s="287">
        <v>393976.03572999995</v>
      </c>
      <c r="K11" s="288">
        <v>0.61477787741776468</v>
      </c>
      <c r="L11" s="287">
        <v>11694620.203910001</v>
      </c>
      <c r="M11" s="288">
        <v>0.80867030228831926</v>
      </c>
      <c r="N11" s="78"/>
    </row>
    <row r="12" spans="1:14" ht="18" customHeight="1">
      <c r="A12" s="210" t="s">
        <v>517</v>
      </c>
      <c r="B12" s="287">
        <v>565063.03260999999</v>
      </c>
      <c r="C12" s="288">
        <v>0.31562934992141761</v>
      </c>
      <c r="D12" s="287">
        <v>110588.64159</v>
      </c>
      <c r="E12" s="288">
        <v>0.13232798137674248</v>
      </c>
      <c r="F12" s="287">
        <v>2.9350300000000002</v>
      </c>
      <c r="G12" s="288">
        <v>3.0109534175813944E-7</v>
      </c>
      <c r="H12" s="287">
        <v>0</v>
      </c>
      <c r="I12" s="288">
        <v>0</v>
      </c>
      <c r="J12" s="287">
        <v>2630.9492400000004</v>
      </c>
      <c r="K12" s="288">
        <v>4.105451201782114E-3</v>
      </c>
      <c r="L12" s="287">
        <v>678285.55847000005</v>
      </c>
      <c r="M12" s="288">
        <v>4.690271065171888E-2</v>
      </c>
    </row>
    <row r="13" spans="1:14" ht="18" customHeight="1">
      <c r="A13" s="210" t="s">
        <v>616</v>
      </c>
      <c r="B13" s="287">
        <v>2930.3322000000003</v>
      </c>
      <c r="C13" s="288">
        <v>1.6368065046968876E-3</v>
      </c>
      <c r="D13" s="287">
        <v>208525.03747000001</v>
      </c>
      <c r="E13" s="288">
        <v>0.24951655864637962</v>
      </c>
      <c r="F13" s="287">
        <v>870262.24459000002</v>
      </c>
      <c r="G13" s="288">
        <v>8.9277420658061948E-2</v>
      </c>
      <c r="H13" s="287">
        <v>956295.70479999995</v>
      </c>
      <c r="I13" s="288">
        <v>0.66094234876635838</v>
      </c>
      <c r="J13" s="287">
        <v>267147.45419000002</v>
      </c>
      <c r="K13" s="288">
        <v>0.41686887005747308</v>
      </c>
      <c r="L13" s="287">
        <v>2305160.7732500001</v>
      </c>
      <c r="M13" s="288">
        <v>0.15939936712985359</v>
      </c>
    </row>
    <row r="14" spans="1:14" ht="18" customHeight="1">
      <c r="A14" s="210" t="s">
        <v>617</v>
      </c>
      <c r="B14" s="287">
        <v>0</v>
      </c>
      <c r="C14" s="288">
        <v>0</v>
      </c>
      <c r="D14" s="287">
        <v>1125.4163000000001</v>
      </c>
      <c r="E14" s="288">
        <v>1.3466488515123324E-3</v>
      </c>
      <c r="F14" s="287">
        <v>0</v>
      </c>
      <c r="G14" s="288">
        <v>0</v>
      </c>
      <c r="H14" s="287">
        <v>0</v>
      </c>
      <c r="I14" s="288">
        <v>0</v>
      </c>
      <c r="J14" s="287">
        <v>0</v>
      </c>
      <c r="K14" s="288">
        <v>0</v>
      </c>
      <c r="L14" s="287">
        <v>1125.4163000000001</v>
      </c>
      <c r="M14" s="288">
        <v>7.7821316438897301E-5</v>
      </c>
    </row>
    <row r="15" spans="1:14" ht="19.5">
      <c r="A15" s="210" t="s">
        <v>618</v>
      </c>
      <c r="B15" s="287">
        <v>1873.8040600000002</v>
      </c>
      <c r="C15" s="288">
        <v>1.0466576703949937E-3</v>
      </c>
      <c r="D15" s="287">
        <v>75039.156080000001</v>
      </c>
      <c r="E15" s="288">
        <v>8.9790234381345493E-2</v>
      </c>
      <c r="F15" s="287">
        <v>97435.475330000001</v>
      </c>
      <c r="G15" s="288">
        <v>9.995593824885303E-3</v>
      </c>
      <c r="H15" s="287">
        <v>90054.186860000002</v>
      </c>
      <c r="I15" s="288">
        <v>6.2240816810884975E-2</v>
      </c>
      <c r="J15" s="287">
        <v>3688.39741</v>
      </c>
      <c r="K15" s="288">
        <v>5.7555407566641358E-3</v>
      </c>
      <c r="L15" s="287">
        <v>268091.01973999996</v>
      </c>
      <c r="M15" s="288">
        <v>1.8538203224542953E-2</v>
      </c>
    </row>
    <row r="16" spans="1:14" ht="19.5">
      <c r="A16" s="576" t="s">
        <v>742</v>
      </c>
      <c r="B16" s="287">
        <v>0</v>
      </c>
      <c r="C16" s="288">
        <v>0</v>
      </c>
      <c r="D16" s="287">
        <v>0</v>
      </c>
      <c r="E16" s="288">
        <v>0</v>
      </c>
      <c r="F16" s="287">
        <v>0</v>
      </c>
      <c r="G16" s="288">
        <v>0</v>
      </c>
      <c r="H16" s="287">
        <v>0</v>
      </c>
      <c r="I16" s="288">
        <v>0</v>
      </c>
      <c r="J16" s="287">
        <v>0</v>
      </c>
      <c r="K16" s="288">
        <v>0</v>
      </c>
      <c r="L16" s="287">
        <v>0</v>
      </c>
      <c r="M16" s="288">
        <v>0</v>
      </c>
    </row>
    <row r="17" spans="1:13" ht="18" customHeight="1">
      <c r="A17" s="576" t="s">
        <v>743</v>
      </c>
      <c r="B17" s="287">
        <v>14130.748300000001</v>
      </c>
      <c r="C17" s="288">
        <v>7.8930643882882921E-3</v>
      </c>
      <c r="D17" s="287">
        <v>3209.1687099999999</v>
      </c>
      <c r="E17" s="288">
        <v>3.8400220057509499E-3</v>
      </c>
      <c r="F17" s="287">
        <v>51374.425689999996</v>
      </c>
      <c r="G17" s="288">
        <v>5.2703380410962361E-3</v>
      </c>
      <c r="H17" s="287">
        <v>15745.604579999999</v>
      </c>
      <c r="I17" s="288">
        <v>1.0882551099639249E-2</v>
      </c>
      <c r="J17" s="287">
        <v>28529.547979999999</v>
      </c>
      <c r="K17" s="288">
        <v>4.4518786322457315E-2</v>
      </c>
      <c r="L17" s="287">
        <v>112989.49526</v>
      </c>
      <c r="M17" s="288">
        <v>7.8131010408323976E-3</v>
      </c>
    </row>
    <row r="18" spans="1:13" ht="18" customHeight="1">
      <c r="A18" s="183" t="s">
        <v>753</v>
      </c>
      <c r="B18" s="287">
        <v>97.300830000000005</v>
      </c>
      <c r="C18" s="288">
        <v>5.4349684809253389E-5</v>
      </c>
      <c r="D18" s="287">
        <v>15538.4249</v>
      </c>
      <c r="E18" s="288">
        <v>1.8592943825227717E-2</v>
      </c>
      <c r="F18" s="287">
        <v>3802570.6305300002</v>
      </c>
      <c r="G18" s="288">
        <v>0.3900935607332443</v>
      </c>
      <c r="H18" s="287">
        <v>111293.28508</v>
      </c>
      <c r="I18" s="288">
        <v>7.6920187838847562E-2</v>
      </c>
      <c r="J18" s="287">
        <v>34171.871789999997</v>
      </c>
      <c r="K18" s="288">
        <v>5.3323321474419545E-2</v>
      </c>
      <c r="L18" s="287">
        <v>3963671.5131299999</v>
      </c>
      <c r="M18" s="288">
        <v>0.27408358585452564</v>
      </c>
    </row>
    <row r="19" spans="1:13" ht="18" customHeight="1">
      <c r="A19" s="209" t="s">
        <v>658</v>
      </c>
      <c r="B19" s="287">
        <v>10497.221109999999</v>
      </c>
      <c r="C19" s="288">
        <v>5.863471654882501E-3</v>
      </c>
      <c r="D19" s="287">
        <v>14928.270960000002</v>
      </c>
      <c r="E19" s="288">
        <v>1.7862846791315268E-2</v>
      </c>
      <c r="F19" s="287">
        <v>4233678.5235799998</v>
      </c>
      <c r="G19" s="288">
        <v>0.43431954083992841</v>
      </c>
      <c r="H19" s="287">
        <v>48384.596990000005</v>
      </c>
      <c r="I19" s="288">
        <v>3.3440941978686883E-2</v>
      </c>
      <c r="J19" s="287">
        <v>57807.815119999999</v>
      </c>
      <c r="K19" s="288">
        <v>9.0205907604968549E-2</v>
      </c>
      <c r="L19" s="287">
        <v>4365296.4277600003</v>
      </c>
      <c r="M19" s="288">
        <v>0.30185551307040692</v>
      </c>
    </row>
    <row r="20" spans="1:13" ht="18" customHeight="1">
      <c r="A20" s="210" t="s">
        <v>831</v>
      </c>
      <c r="B20" s="287">
        <v>1061504.97487</v>
      </c>
      <c r="C20" s="288">
        <v>0.59292876337888312</v>
      </c>
      <c r="D20" s="287">
        <v>377535.08273000002</v>
      </c>
      <c r="E20" s="288">
        <v>0.45175033057897584</v>
      </c>
      <c r="F20" s="287">
        <v>15143.714480000001</v>
      </c>
      <c r="G20" s="288">
        <v>1.5535452403700419E-3</v>
      </c>
      <c r="H20" s="287">
        <v>177401.4509</v>
      </c>
      <c r="I20" s="288">
        <v>0.12261074795575702</v>
      </c>
      <c r="J20" s="287">
        <v>208639.29066999999</v>
      </c>
      <c r="K20" s="288">
        <v>0.32557010739595993</v>
      </c>
      <c r="L20" s="287">
        <v>1840224.5136500001</v>
      </c>
      <c r="M20" s="288">
        <v>0.12724952908125869</v>
      </c>
    </row>
    <row r="21" spans="1:13" ht="18" customHeight="1">
      <c r="A21" s="210" t="s">
        <v>832</v>
      </c>
      <c r="B21" s="287">
        <v>982354.83198999998</v>
      </c>
      <c r="C21" s="288">
        <v>0.54871757506594299</v>
      </c>
      <c r="D21" s="287">
        <v>157295.66221000001</v>
      </c>
      <c r="E21" s="288">
        <v>0.18821659403988397</v>
      </c>
      <c r="F21" s="287">
        <v>0</v>
      </c>
      <c r="G21" s="288">
        <v>0</v>
      </c>
      <c r="H21" s="287">
        <v>0</v>
      </c>
      <c r="I21" s="288">
        <v>0</v>
      </c>
      <c r="J21" s="287">
        <v>55006.501369999998</v>
      </c>
      <c r="K21" s="288">
        <v>8.5834611980311698E-2</v>
      </c>
      <c r="L21" s="287">
        <v>1194656.99557</v>
      </c>
      <c r="M21" s="288">
        <v>8.2609235434208034E-2</v>
      </c>
    </row>
    <row r="22" spans="1:13" ht="18" customHeight="1">
      <c r="A22" s="210" t="s">
        <v>833</v>
      </c>
      <c r="B22" s="287">
        <v>1189.3699199999999</v>
      </c>
      <c r="C22" s="288">
        <v>6.6435075912103629E-4</v>
      </c>
      <c r="D22" s="287">
        <v>26504.2595</v>
      </c>
      <c r="E22" s="288">
        <v>3.1714424800724693E-2</v>
      </c>
      <c r="F22" s="287">
        <v>0</v>
      </c>
      <c r="G22" s="288">
        <v>0</v>
      </c>
      <c r="H22" s="287">
        <v>134926.00394</v>
      </c>
      <c r="I22" s="288">
        <v>9.3253906198829284E-2</v>
      </c>
      <c r="J22" s="287">
        <v>7605.1337699999995</v>
      </c>
      <c r="K22" s="288">
        <v>1.1867391852744462E-2</v>
      </c>
      <c r="L22" s="287">
        <v>170224.76712999999</v>
      </c>
      <c r="M22" s="288">
        <v>1.1770858009219641E-2</v>
      </c>
    </row>
    <row r="23" spans="1:13" ht="18" customHeight="1">
      <c r="A23" s="210" t="s">
        <v>617</v>
      </c>
      <c r="B23" s="287">
        <v>0</v>
      </c>
      <c r="C23" s="288">
        <v>0</v>
      </c>
      <c r="D23" s="287">
        <v>0</v>
      </c>
      <c r="E23" s="288">
        <v>0</v>
      </c>
      <c r="F23" s="287">
        <v>0</v>
      </c>
      <c r="G23" s="288">
        <v>0</v>
      </c>
      <c r="H23" s="287">
        <v>0</v>
      </c>
      <c r="I23" s="288">
        <v>0</v>
      </c>
      <c r="J23" s="287">
        <v>0</v>
      </c>
      <c r="K23" s="288">
        <v>0</v>
      </c>
      <c r="L23" s="287">
        <v>0</v>
      </c>
      <c r="M23" s="288">
        <v>0</v>
      </c>
    </row>
    <row r="24" spans="1:13" ht="19.5">
      <c r="A24" s="210" t="s">
        <v>834</v>
      </c>
      <c r="B24" s="287">
        <v>230.85826</v>
      </c>
      <c r="C24" s="288">
        <v>1.2895135289814761E-4</v>
      </c>
      <c r="D24" s="287">
        <v>51002.445770000006</v>
      </c>
      <c r="E24" s="288">
        <v>6.1028425677227632E-2</v>
      </c>
      <c r="F24" s="287">
        <v>0</v>
      </c>
      <c r="G24" s="288">
        <v>0</v>
      </c>
      <c r="H24" s="287">
        <v>22163.126070000002</v>
      </c>
      <c r="I24" s="288">
        <v>1.5318011497054999E-2</v>
      </c>
      <c r="J24" s="287">
        <v>0</v>
      </c>
      <c r="K24" s="288">
        <v>0</v>
      </c>
      <c r="L24" s="287">
        <v>73396.430100000012</v>
      </c>
      <c r="M24" s="288">
        <v>5.0752835304566923E-3</v>
      </c>
    </row>
    <row r="25" spans="1:13" ht="19.5">
      <c r="A25" s="576" t="s">
        <v>742</v>
      </c>
      <c r="B25" s="287">
        <v>0</v>
      </c>
      <c r="C25" s="288">
        <v>0</v>
      </c>
      <c r="D25" s="287">
        <v>0</v>
      </c>
      <c r="E25" s="288">
        <v>0</v>
      </c>
      <c r="F25" s="287">
        <v>0</v>
      </c>
      <c r="G25" s="288">
        <v>0</v>
      </c>
      <c r="H25" s="287">
        <v>0</v>
      </c>
      <c r="I25" s="288">
        <v>0</v>
      </c>
      <c r="J25" s="287">
        <v>0</v>
      </c>
      <c r="K25" s="288">
        <v>0</v>
      </c>
      <c r="L25" s="287">
        <v>0</v>
      </c>
      <c r="M25" s="288">
        <v>0</v>
      </c>
    </row>
    <row r="26" spans="1:13" ht="19.5">
      <c r="A26" s="576" t="s">
        <v>765</v>
      </c>
      <c r="B26" s="287">
        <v>77729.914700000008</v>
      </c>
      <c r="C26" s="288">
        <v>4.3417886200920915E-2</v>
      </c>
      <c r="D26" s="287">
        <v>142732.71525000001</v>
      </c>
      <c r="E26" s="288">
        <v>0.17079088606113957</v>
      </c>
      <c r="F26" s="287">
        <v>0</v>
      </c>
      <c r="G26" s="288">
        <v>0</v>
      </c>
      <c r="H26" s="287">
        <v>20312.320889999999</v>
      </c>
      <c r="I26" s="288">
        <v>1.4038830259872738E-2</v>
      </c>
      <c r="J26" s="287">
        <v>146027.65552999999</v>
      </c>
      <c r="K26" s="288">
        <v>0.22786810356290374</v>
      </c>
      <c r="L26" s="287">
        <v>386802.60637000005</v>
      </c>
      <c r="M26" s="288">
        <v>2.6746980677025921E-2</v>
      </c>
    </row>
    <row r="27" spans="1:13" ht="18" customHeight="1">
      <c r="A27" s="183" t="s">
        <v>753</v>
      </c>
      <c r="B27" s="287">
        <v>0</v>
      </c>
      <c r="C27" s="288">
        <v>0</v>
      </c>
      <c r="D27" s="287">
        <v>0</v>
      </c>
      <c r="E27" s="288">
        <v>0</v>
      </c>
      <c r="F27" s="287">
        <v>15143.714480000001</v>
      </c>
      <c r="G27" s="288">
        <v>1.5535452403700419E-3</v>
      </c>
      <c r="H27" s="287">
        <v>0</v>
      </c>
      <c r="I27" s="288">
        <v>0</v>
      </c>
      <c r="J27" s="287">
        <v>0</v>
      </c>
      <c r="K27" s="288">
        <v>0</v>
      </c>
      <c r="L27" s="287">
        <v>15143.714480000001</v>
      </c>
      <c r="M27" s="288">
        <v>1.0471714303483886E-3</v>
      </c>
    </row>
    <row r="28" spans="1:13" ht="18" customHeight="1">
      <c r="A28" s="210" t="s">
        <v>658</v>
      </c>
      <c r="B28" s="287">
        <v>0</v>
      </c>
      <c r="C28" s="288">
        <v>0</v>
      </c>
      <c r="D28" s="287">
        <v>0</v>
      </c>
      <c r="E28" s="288">
        <v>0</v>
      </c>
      <c r="F28" s="287">
        <v>0</v>
      </c>
      <c r="G28" s="288">
        <v>0</v>
      </c>
      <c r="H28" s="287">
        <v>0</v>
      </c>
      <c r="I28" s="288">
        <v>0</v>
      </c>
      <c r="J28" s="287">
        <v>0</v>
      </c>
      <c r="K28" s="288">
        <v>0</v>
      </c>
      <c r="L28" s="287">
        <v>0</v>
      </c>
      <c r="M28" s="288">
        <v>0</v>
      </c>
    </row>
    <row r="29" spans="1:13" ht="18" customHeight="1">
      <c r="A29" s="210" t="s">
        <v>1152</v>
      </c>
      <c r="B29" s="686">
        <v>0</v>
      </c>
      <c r="C29" s="687">
        <v>0</v>
      </c>
      <c r="D29" s="686">
        <v>402.76191</v>
      </c>
      <c r="E29" s="687">
        <v>4.8193620754774329E-4</v>
      </c>
      <c r="F29" s="686">
        <v>0</v>
      </c>
      <c r="G29" s="687">
        <v>0</v>
      </c>
      <c r="H29" s="686">
        <v>0</v>
      </c>
      <c r="I29" s="687">
        <v>0</v>
      </c>
      <c r="J29" s="686">
        <v>8601.8617799999993</v>
      </c>
      <c r="K29" s="687">
        <v>1.3422730946441454E-2</v>
      </c>
      <c r="L29" s="686">
        <v>9004.6236899999985</v>
      </c>
      <c r="M29" s="687">
        <v>6.2265996111188454E-4</v>
      </c>
    </row>
    <row r="30" spans="1:13" ht="18" customHeight="1">
      <c r="A30" s="209" t="s">
        <v>835</v>
      </c>
      <c r="B30" s="285">
        <v>1811429.9295899998</v>
      </c>
      <c r="C30" s="286">
        <v>1.0118171214702336</v>
      </c>
      <c r="D30" s="285">
        <v>874279.45501999988</v>
      </c>
      <c r="E30" s="286">
        <v>1.0461439238115802</v>
      </c>
      <c r="F30" s="285">
        <v>9888564.0106699988</v>
      </c>
      <c r="G30" s="286">
        <v>1.0144361591840358</v>
      </c>
      <c r="H30" s="285">
        <v>1496179.9078200001</v>
      </c>
      <c r="I30" s="286">
        <v>1.034082509717432</v>
      </c>
      <c r="J30" s="285">
        <v>667002.98880999989</v>
      </c>
      <c r="K30" s="286">
        <v>1.0408213812602007</v>
      </c>
      <c r="L30" s="285">
        <v>14737456.29191</v>
      </c>
      <c r="M30" s="286">
        <v>1.0190791172983242</v>
      </c>
    </row>
    <row r="31" spans="1:13" ht="18" customHeight="1">
      <c r="A31" s="210" t="s">
        <v>1153</v>
      </c>
      <c r="B31" s="686">
        <v>21155.885839999999</v>
      </c>
      <c r="C31" s="687">
        <v>1.1817121470233571E-2</v>
      </c>
      <c r="D31" s="686">
        <v>38563.226000000002</v>
      </c>
      <c r="E31" s="687">
        <v>4.6143923811580223E-2</v>
      </c>
      <c r="F31" s="686">
        <v>140721.40752000001</v>
      </c>
      <c r="G31" s="687">
        <v>1.4436159184035872E-2</v>
      </c>
      <c r="H31" s="686">
        <v>49312.860209999999</v>
      </c>
      <c r="I31" s="687">
        <v>3.408250971743202E-2</v>
      </c>
      <c r="J31" s="686">
        <v>26160.092210000003</v>
      </c>
      <c r="K31" s="687">
        <v>4.0821381260200754E-2</v>
      </c>
      <c r="L31" s="686">
        <v>275913.47178000002</v>
      </c>
      <c r="M31" s="687">
        <v>1.9079117298324313E-2</v>
      </c>
    </row>
    <row r="32" spans="1:13" ht="26.25" customHeight="1">
      <c r="A32" s="494" t="s">
        <v>837</v>
      </c>
      <c r="B32" s="495">
        <v>1790274.04375</v>
      </c>
      <c r="C32" s="496">
        <v>1</v>
      </c>
      <c r="D32" s="495">
        <v>835716.22901999985</v>
      </c>
      <c r="E32" s="496">
        <v>1</v>
      </c>
      <c r="F32" s="495">
        <v>9747842.6031499989</v>
      </c>
      <c r="G32" s="496">
        <v>1</v>
      </c>
      <c r="H32" s="495">
        <v>1446867.04761</v>
      </c>
      <c r="I32" s="496">
        <v>1</v>
      </c>
      <c r="J32" s="495">
        <v>640842.89659999986</v>
      </c>
      <c r="K32" s="496">
        <v>1</v>
      </c>
      <c r="L32" s="495">
        <v>14461542.82013</v>
      </c>
      <c r="M32" s="496">
        <v>1</v>
      </c>
    </row>
    <row r="33" spans="1:13" ht="19.5">
      <c r="A33" s="183" t="s">
        <v>791</v>
      </c>
      <c r="B33" s="287">
        <v>589.83533999999997</v>
      </c>
      <c r="C33" s="288">
        <v>3.2946650936439907E-4</v>
      </c>
      <c r="D33" s="287">
        <v>1047.19723</v>
      </c>
      <c r="E33" s="288">
        <v>1.2530536007754603E-3</v>
      </c>
      <c r="F33" s="287">
        <v>2078.5438199999999</v>
      </c>
      <c r="G33" s="288">
        <v>2.1323116351184434E-4</v>
      </c>
      <c r="H33" s="287">
        <v>2288.79666</v>
      </c>
      <c r="I33" s="288">
        <v>1.5818983947286222E-3</v>
      </c>
      <c r="J33" s="287">
        <v>8557.4185399999988</v>
      </c>
      <c r="K33" s="288">
        <v>1.3353379721303757E-2</v>
      </c>
      <c r="L33" s="287">
        <v>14561.791589999999</v>
      </c>
      <c r="M33" s="288">
        <v>1.0069320936996055E-3</v>
      </c>
    </row>
    <row r="34" spans="1:13" ht="19.5">
      <c r="A34" s="183" t="s">
        <v>792</v>
      </c>
      <c r="B34" s="287">
        <v>0</v>
      </c>
      <c r="C34" s="288">
        <v>0</v>
      </c>
      <c r="D34" s="287">
        <v>0</v>
      </c>
      <c r="E34" s="288">
        <v>0</v>
      </c>
      <c r="F34" s="287">
        <v>139472.09821999999</v>
      </c>
      <c r="G34" s="288">
        <v>1.4307996538119093E-2</v>
      </c>
      <c r="H34" s="287">
        <v>29406.36519</v>
      </c>
      <c r="I34" s="288">
        <v>2.0324165401772579E-2</v>
      </c>
      <c r="J34" s="287">
        <v>8306.7312099999999</v>
      </c>
      <c r="K34" s="288">
        <v>1.2962195967329072E-2</v>
      </c>
      <c r="L34" s="287">
        <v>177185.19461999999</v>
      </c>
      <c r="M34" s="288">
        <v>1.2252164020381279E-2</v>
      </c>
    </row>
    <row r="35" spans="1:13" ht="12.75" customHeight="1">
      <c r="A35" s="36" t="s">
        <v>609</v>
      </c>
    </row>
    <row r="36" spans="1:13" ht="12.75" customHeight="1">
      <c r="A36" s="65" t="s">
        <v>610</v>
      </c>
    </row>
    <row r="37" spans="1:13" ht="12.75" customHeight="1"/>
    <row r="38" spans="1:13" ht="12.75" customHeight="1"/>
    <row r="39" spans="1:13" ht="12.75" customHeight="1"/>
    <row r="40" spans="1:13" ht="12.75" customHeight="1"/>
    <row r="41" spans="1:13" ht="12.75" customHeight="1">
      <c r="A41" s="492" t="s">
        <v>1006</v>
      </c>
      <c r="G41" s="380" t="str">
        <f>Naslovnica!A20</f>
        <v>Svibanj 2015.</v>
      </c>
    </row>
    <row r="42" spans="1:13">
      <c r="A42" s="125" t="s">
        <v>1007</v>
      </c>
      <c r="G42" s="118" t="str">
        <f>Naslovnica!A24</f>
        <v>May 2015</v>
      </c>
    </row>
    <row r="43" spans="1:13" ht="12.75" customHeight="1"/>
    <row r="44" spans="1:13">
      <c r="G44" s="21" t="s">
        <v>811</v>
      </c>
    </row>
    <row r="45" spans="1:13" ht="22.5">
      <c r="A45" s="794" t="s">
        <v>800</v>
      </c>
      <c r="B45" s="593" t="s">
        <v>801</v>
      </c>
      <c r="C45" s="593" t="s">
        <v>802</v>
      </c>
      <c r="D45" s="593" t="s">
        <v>803</v>
      </c>
      <c r="E45" s="593" t="s">
        <v>804</v>
      </c>
      <c r="F45" s="593" t="s">
        <v>805</v>
      </c>
      <c r="G45" s="593" t="s">
        <v>806</v>
      </c>
    </row>
    <row r="46" spans="1:13" ht="22.5">
      <c r="A46" s="794"/>
      <c r="B46" s="594" t="s">
        <v>807</v>
      </c>
      <c r="C46" s="594" t="s">
        <v>807</v>
      </c>
      <c r="D46" s="594" t="s">
        <v>807</v>
      </c>
      <c r="E46" s="594" t="s">
        <v>807</v>
      </c>
      <c r="F46" s="594" t="s">
        <v>807</v>
      </c>
      <c r="G46" s="594" t="s">
        <v>807</v>
      </c>
    </row>
    <row r="47" spans="1:13" ht="22.5">
      <c r="A47" s="213" t="s">
        <v>808</v>
      </c>
      <c r="B47" s="596">
        <v>338380.39222000004</v>
      </c>
      <c r="C47" s="596">
        <v>101425.70711999999</v>
      </c>
      <c r="D47" s="596">
        <v>2008065.8477800009</v>
      </c>
      <c r="E47" s="596">
        <v>113210.06604999998</v>
      </c>
      <c r="F47" s="596">
        <v>20224.933140000001</v>
      </c>
      <c r="G47" s="596">
        <v>2581306.9463100014</v>
      </c>
    </row>
    <row r="48" spans="1:13" ht="22.5">
      <c r="A48" s="595" t="s">
        <v>809</v>
      </c>
      <c r="B48" s="596">
        <v>349183.78337000008</v>
      </c>
      <c r="C48" s="596">
        <v>115133.32144</v>
      </c>
      <c r="D48" s="596">
        <v>970966.43954999954</v>
      </c>
      <c r="E48" s="596">
        <v>42951.972710000016</v>
      </c>
      <c r="F48" s="596">
        <v>5767.6730599999964</v>
      </c>
      <c r="G48" s="596">
        <v>1484003.1901299995</v>
      </c>
    </row>
    <row r="49" spans="1:7" ht="33">
      <c r="A49" s="494" t="s">
        <v>810</v>
      </c>
      <c r="B49" s="597">
        <v>-10803.391150000036</v>
      </c>
      <c r="C49" s="597">
        <v>-13707.614320000008</v>
      </c>
      <c r="D49" s="597">
        <v>1037099.4082300013</v>
      </c>
      <c r="E49" s="597">
        <v>70258.093339999978</v>
      </c>
      <c r="F49" s="597">
        <v>14457.260080000004</v>
      </c>
      <c r="G49" s="597">
        <v>1097303.7561800017</v>
      </c>
    </row>
    <row r="50" spans="1:7" ht="12.75" customHeight="1">
      <c r="A50" s="36" t="s">
        <v>609</v>
      </c>
    </row>
    <row r="51" spans="1:7" ht="12.75" customHeight="1">
      <c r="A51" s="65" t="s">
        <v>610</v>
      </c>
    </row>
    <row r="52" spans="1:7" ht="12.75" customHeight="1"/>
    <row r="53" spans="1:7" ht="12.75" customHeight="1"/>
    <row r="54" spans="1:7" ht="12.75" customHeight="1"/>
    <row r="55" spans="1:7" ht="12.75" customHeight="1">
      <c r="A55" s="75" t="s">
        <v>338</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748</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R54"/>
  <sheetViews>
    <sheetView showGridLines="0" zoomScaleNormal="100" workbookViewId="0"/>
  </sheetViews>
  <sheetFormatPr defaultRowHeight="15"/>
  <cols>
    <col min="1" max="1" width="49.28515625" customWidth="1"/>
    <col min="2" max="6" width="9.140625" customWidth="1"/>
    <col min="15" max="15" width="9.5703125" bestFit="1" customWidth="1"/>
    <col min="16" max="16" width="9.140625" customWidth="1"/>
    <col min="17" max="17" width="12.140625" customWidth="1"/>
  </cols>
  <sheetData>
    <row r="1" spans="1:17" ht="18">
      <c r="A1" s="542" t="s">
        <v>27</v>
      </c>
      <c r="B1" s="543"/>
      <c r="C1" s="543"/>
      <c r="D1" s="543"/>
      <c r="E1" s="543"/>
      <c r="F1" s="543"/>
      <c r="G1" s="543"/>
      <c r="H1" s="543"/>
      <c r="I1" s="543"/>
      <c r="J1" s="543"/>
      <c r="K1" s="543"/>
      <c r="L1" s="543"/>
      <c r="M1" s="543"/>
      <c r="N1" s="543"/>
      <c r="O1" s="543"/>
      <c r="P1" s="543"/>
      <c r="Q1" s="543"/>
    </row>
    <row r="2" spans="1:17" ht="16.5">
      <c r="A2" s="544" t="s">
        <v>28</v>
      </c>
      <c r="B2" s="545"/>
      <c r="C2" s="545"/>
      <c r="D2" s="545"/>
      <c r="E2" s="546"/>
      <c r="F2" s="546"/>
      <c r="G2" s="546"/>
      <c r="H2" s="546"/>
      <c r="I2" s="546"/>
      <c r="J2" s="546"/>
      <c r="K2" s="546"/>
      <c r="L2" s="546"/>
      <c r="M2" s="546"/>
      <c r="N2" s="546"/>
      <c r="O2" s="546"/>
      <c r="P2" s="546"/>
      <c r="Q2" s="546"/>
    </row>
    <row r="3" spans="1:17" ht="12.75" customHeight="1">
      <c r="A3" s="8"/>
      <c r="B3" s="9"/>
      <c r="C3" s="9"/>
      <c r="D3" s="9"/>
      <c r="E3" s="10"/>
      <c r="F3" s="10"/>
    </row>
    <row r="4" spans="1:17" ht="12.75" customHeight="1">
      <c r="A4" s="379" t="s">
        <v>713</v>
      </c>
      <c r="B4" s="11"/>
      <c r="C4" s="11"/>
      <c r="D4" s="12"/>
      <c r="E4" s="13"/>
      <c r="Q4" s="380" t="str">
        <f>Naslovnica!A20</f>
        <v>Svibanj 2015.</v>
      </c>
    </row>
    <row r="5" spans="1:17" ht="12.75" customHeight="1">
      <c r="A5" s="117" t="s">
        <v>712</v>
      </c>
      <c r="B5" s="16"/>
      <c r="C5" s="16"/>
      <c r="D5" s="17"/>
      <c r="E5" s="18"/>
      <c r="Q5" s="118" t="str">
        <f>Naslovnica!A24</f>
        <v>May 2015</v>
      </c>
    </row>
    <row r="6" spans="1:17" ht="12.75" customHeight="1"/>
    <row r="7" spans="1:17" ht="12.75" customHeight="1">
      <c r="A7" s="619"/>
      <c r="B7" s="643"/>
      <c r="C7" s="716" t="s">
        <v>108</v>
      </c>
      <c r="D7" s="716"/>
      <c r="E7" s="643"/>
      <c r="F7" s="716" t="s">
        <v>109</v>
      </c>
      <c r="G7" s="716"/>
      <c r="H7" s="643"/>
      <c r="I7" s="716" t="s">
        <v>110</v>
      </c>
      <c r="J7" s="716"/>
      <c r="K7" s="643"/>
      <c r="L7" s="716" t="s">
        <v>111</v>
      </c>
      <c r="M7" s="716"/>
      <c r="N7" s="643"/>
      <c r="O7" s="716" t="s">
        <v>895</v>
      </c>
      <c r="P7" s="716"/>
      <c r="Q7" s="712" t="s">
        <v>900</v>
      </c>
    </row>
    <row r="8" spans="1:17" ht="15" customHeight="1">
      <c r="A8" s="608"/>
      <c r="B8" s="714" t="s">
        <v>896</v>
      </c>
      <c r="C8" s="715"/>
      <c r="D8" s="715"/>
      <c r="E8" s="714" t="s">
        <v>896</v>
      </c>
      <c r="F8" s="715"/>
      <c r="G8" s="715"/>
      <c r="H8" s="714" t="s">
        <v>896</v>
      </c>
      <c r="I8" s="715"/>
      <c r="J8" s="715"/>
      <c r="K8" s="714" t="s">
        <v>896</v>
      </c>
      <c r="L8" s="715"/>
      <c r="M8" s="715"/>
      <c r="N8" s="714" t="s">
        <v>896</v>
      </c>
      <c r="O8" s="715"/>
      <c r="P8" s="715"/>
      <c r="Q8" s="713"/>
    </row>
    <row r="9" spans="1:17">
      <c r="A9" s="618" t="s">
        <v>894</v>
      </c>
      <c r="B9" s="642" t="s">
        <v>897</v>
      </c>
      <c r="C9" s="642" t="s">
        <v>898</v>
      </c>
      <c r="D9" s="642" t="s">
        <v>899</v>
      </c>
      <c r="E9" s="642" t="s">
        <v>897</v>
      </c>
      <c r="F9" s="642" t="s">
        <v>898</v>
      </c>
      <c r="G9" s="642" t="s">
        <v>899</v>
      </c>
      <c r="H9" s="642" t="s">
        <v>897</v>
      </c>
      <c r="I9" s="642" t="s">
        <v>898</v>
      </c>
      <c r="J9" s="642" t="s">
        <v>899</v>
      </c>
      <c r="K9" s="642" t="s">
        <v>897</v>
      </c>
      <c r="L9" s="642" t="s">
        <v>898</v>
      </c>
      <c r="M9" s="642" t="s">
        <v>899</v>
      </c>
      <c r="N9" s="642" t="s">
        <v>897</v>
      </c>
      <c r="O9" s="642" t="s">
        <v>898</v>
      </c>
      <c r="P9" s="642" t="s">
        <v>899</v>
      </c>
      <c r="Q9" s="713"/>
    </row>
    <row r="10" spans="1:17" ht="22.5" customHeight="1">
      <c r="A10" s="547" t="s">
        <v>484</v>
      </c>
      <c r="B10" s="620">
        <v>2076</v>
      </c>
      <c r="C10" s="620">
        <v>609916</v>
      </c>
      <c r="D10" s="620">
        <v>5561</v>
      </c>
      <c r="E10" s="620">
        <v>722</v>
      </c>
      <c r="F10" s="620">
        <v>266916</v>
      </c>
      <c r="G10" s="620">
        <v>2141</v>
      </c>
      <c r="H10" s="620">
        <v>766</v>
      </c>
      <c r="I10" s="620">
        <v>305461</v>
      </c>
      <c r="J10" s="620">
        <v>2660</v>
      </c>
      <c r="K10" s="620">
        <v>1348</v>
      </c>
      <c r="L10" s="620">
        <v>522880</v>
      </c>
      <c r="M10" s="620">
        <v>5732</v>
      </c>
      <c r="N10" s="620">
        <v>4912</v>
      </c>
      <c r="O10" s="620">
        <v>1705173</v>
      </c>
      <c r="P10" s="620">
        <v>16094</v>
      </c>
      <c r="Q10" s="620">
        <v>1726179</v>
      </c>
    </row>
    <row r="11" spans="1:17" ht="21.75">
      <c r="A11" s="609" t="s">
        <v>714</v>
      </c>
      <c r="B11" s="625">
        <v>1.2026562714527289E-3</v>
      </c>
      <c r="C11" s="625">
        <v>0.35333299733109952</v>
      </c>
      <c r="D11" s="625">
        <v>3.2215662454473147E-3</v>
      </c>
      <c r="E11" s="625">
        <v>4.1826484970562152E-4</v>
      </c>
      <c r="F11" s="625">
        <v>0.15462822801111589</v>
      </c>
      <c r="G11" s="625">
        <v>1.2403116942101601E-3</v>
      </c>
      <c r="H11" s="625">
        <v>4.4375467434142112E-4</v>
      </c>
      <c r="I11" s="625">
        <v>0.17695789370627263</v>
      </c>
      <c r="J11" s="625">
        <v>1.5409757620733423E-3</v>
      </c>
      <c r="K11" s="625">
        <v>7.8091553656949833E-4</v>
      </c>
      <c r="L11" s="625">
        <v>0.30291180694470271</v>
      </c>
      <c r="M11" s="625">
        <v>3.3206289730091723E-3</v>
      </c>
      <c r="N11" s="625">
        <v>2.8455913320692698E-3</v>
      </c>
      <c r="O11" s="625">
        <v>0.98783092599319078</v>
      </c>
      <c r="P11" s="625">
        <v>9.3234826747399888E-3</v>
      </c>
      <c r="Q11" s="625">
        <v>1</v>
      </c>
    </row>
    <row r="12" spans="1:17" ht="22.5">
      <c r="A12" s="203" t="s">
        <v>715</v>
      </c>
      <c r="B12" s="621">
        <v>5</v>
      </c>
      <c r="C12" s="621">
        <v>10</v>
      </c>
      <c r="D12" s="621">
        <v>1</v>
      </c>
      <c r="E12" s="621">
        <v>7</v>
      </c>
      <c r="F12" s="621">
        <v>19</v>
      </c>
      <c r="G12" s="621">
        <v>2</v>
      </c>
      <c r="H12" s="621">
        <v>5</v>
      </c>
      <c r="I12" s="621">
        <v>22</v>
      </c>
      <c r="J12" s="621">
        <v>6</v>
      </c>
      <c r="K12" s="621">
        <v>2</v>
      </c>
      <c r="L12" s="621">
        <v>8</v>
      </c>
      <c r="M12" s="621">
        <v>2</v>
      </c>
      <c r="N12" s="621">
        <v>19</v>
      </c>
      <c r="O12" s="621">
        <v>59</v>
      </c>
      <c r="P12" s="621">
        <v>11</v>
      </c>
      <c r="Q12" s="621">
        <v>89</v>
      </c>
    </row>
    <row r="13" spans="1:17" ht="22.5">
      <c r="A13" s="203" t="s">
        <v>716</v>
      </c>
      <c r="B13" s="621">
        <v>0</v>
      </c>
      <c r="C13" s="621">
        <v>3</v>
      </c>
      <c r="D13" s="621">
        <v>0</v>
      </c>
      <c r="E13" s="621">
        <v>0</v>
      </c>
      <c r="F13" s="621">
        <v>5</v>
      </c>
      <c r="G13" s="621">
        <v>0</v>
      </c>
      <c r="H13" s="621">
        <v>0</v>
      </c>
      <c r="I13" s="621">
        <v>1</v>
      </c>
      <c r="J13" s="621">
        <v>0</v>
      </c>
      <c r="K13" s="621">
        <v>0</v>
      </c>
      <c r="L13" s="621">
        <v>5</v>
      </c>
      <c r="M13" s="621">
        <v>0</v>
      </c>
      <c r="N13" s="621">
        <v>0</v>
      </c>
      <c r="O13" s="621">
        <v>14</v>
      </c>
      <c r="P13" s="621">
        <v>0</v>
      </c>
      <c r="Q13" s="621">
        <v>14</v>
      </c>
    </row>
    <row r="14" spans="1:17" ht="22.5">
      <c r="A14" s="203" t="s">
        <v>717</v>
      </c>
      <c r="B14" s="621">
        <v>0</v>
      </c>
      <c r="C14" s="621">
        <v>1118</v>
      </c>
      <c r="D14" s="621">
        <v>0</v>
      </c>
      <c r="E14" s="621">
        <v>0</v>
      </c>
      <c r="F14" s="621">
        <v>1117</v>
      </c>
      <c r="G14" s="621">
        <v>0</v>
      </c>
      <c r="H14" s="621">
        <v>0</v>
      </c>
      <c r="I14" s="621">
        <v>1118</v>
      </c>
      <c r="J14" s="621">
        <v>0</v>
      </c>
      <c r="K14" s="621">
        <v>0</v>
      </c>
      <c r="L14" s="621">
        <v>1117</v>
      </c>
      <c r="M14" s="621">
        <v>0</v>
      </c>
      <c r="N14" s="621">
        <v>0</v>
      </c>
      <c r="O14" s="621">
        <v>4470</v>
      </c>
      <c r="P14" s="621">
        <v>0</v>
      </c>
      <c r="Q14" s="621">
        <v>4470</v>
      </c>
    </row>
    <row r="15" spans="1:17" ht="21.75">
      <c r="A15" s="609" t="s">
        <v>718</v>
      </c>
      <c r="B15" s="623">
        <v>5</v>
      </c>
      <c r="C15" s="623">
        <v>1131</v>
      </c>
      <c r="D15" s="623">
        <v>1</v>
      </c>
      <c r="E15" s="623">
        <v>7</v>
      </c>
      <c r="F15" s="623">
        <v>1141</v>
      </c>
      <c r="G15" s="623">
        <v>2</v>
      </c>
      <c r="H15" s="623">
        <v>5</v>
      </c>
      <c r="I15" s="623">
        <v>1141</v>
      </c>
      <c r="J15" s="623">
        <v>6</v>
      </c>
      <c r="K15" s="623">
        <v>2</v>
      </c>
      <c r="L15" s="623">
        <v>1130</v>
      </c>
      <c r="M15" s="623">
        <v>2</v>
      </c>
      <c r="N15" s="623">
        <v>19</v>
      </c>
      <c r="O15" s="623">
        <v>4543</v>
      </c>
      <c r="P15" s="623">
        <v>11</v>
      </c>
      <c r="Q15" s="623">
        <v>4573</v>
      </c>
    </row>
    <row r="16" spans="1:17" ht="22.5">
      <c r="A16" s="610" t="s">
        <v>888</v>
      </c>
      <c r="B16" s="621">
        <v>0</v>
      </c>
      <c r="C16" s="621">
        <v>2</v>
      </c>
      <c r="D16" s="621">
        <v>0</v>
      </c>
      <c r="E16" s="621">
        <v>0</v>
      </c>
      <c r="F16" s="621">
        <v>1</v>
      </c>
      <c r="G16" s="621">
        <v>0</v>
      </c>
      <c r="H16" s="621">
        <v>0</v>
      </c>
      <c r="I16" s="621">
        <v>2</v>
      </c>
      <c r="J16" s="621">
        <v>0</v>
      </c>
      <c r="K16" s="621">
        <v>0</v>
      </c>
      <c r="L16" s="621">
        <v>1</v>
      </c>
      <c r="M16" s="621">
        <v>0</v>
      </c>
      <c r="N16" s="621">
        <v>0</v>
      </c>
      <c r="O16" s="621">
        <v>6</v>
      </c>
      <c r="P16" s="621">
        <v>0</v>
      </c>
      <c r="Q16" s="621">
        <v>6</v>
      </c>
    </row>
    <row r="17" spans="1:17" ht="22.5">
      <c r="A17" s="610" t="s">
        <v>889</v>
      </c>
      <c r="B17" s="622">
        <v>2</v>
      </c>
      <c r="C17" s="621">
        <v>0</v>
      </c>
      <c r="D17" s="621">
        <v>0</v>
      </c>
      <c r="E17" s="621">
        <v>1</v>
      </c>
      <c r="F17" s="621">
        <v>0</v>
      </c>
      <c r="G17" s="621">
        <v>0</v>
      </c>
      <c r="H17" s="621">
        <v>2</v>
      </c>
      <c r="I17" s="621">
        <v>0</v>
      </c>
      <c r="J17" s="621">
        <v>0</v>
      </c>
      <c r="K17" s="621">
        <v>1</v>
      </c>
      <c r="L17" s="621">
        <v>0</v>
      </c>
      <c r="M17" s="621">
        <v>0</v>
      </c>
      <c r="N17" s="621">
        <v>6</v>
      </c>
      <c r="O17" s="621">
        <v>0</v>
      </c>
      <c r="P17" s="621">
        <v>0</v>
      </c>
      <c r="Q17" s="621">
        <v>6</v>
      </c>
    </row>
    <row r="18" spans="1:17" ht="22.5">
      <c r="A18" s="611" t="s">
        <v>890</v>
      </c>
      <c r="B18" s="621">
        <v>0</v>
      </c>
      <c r="C18" s="621">
        <v>7</v>
      </c>
      <c r="D18" s="621">
        <v>0</v>
      </c>
      <c r="E18" s="621">
        <v>1</v>
      </c>
      <c r="F18" s="621">
        <v>4</v>
      </c>
      <c r="G18" s="621">
        <v>0</v>
      </c>
      <c r="H18" s="621">
        <v>1</v>
      </c>
      <c r="I18" s="621">
        <v>2</v>
      </c>
      <c r="J18" s="621">
        <v>1</v>
      </c>
      <c r="K18" s="621">
        <v>0</v>
      </c>
      <c r="L18" s="621">
        <v>8</v>
      </c>
      <c r="M18" s="621">
        <v>0</v>
      </c>
      <c r="N18" s="621">
        <v>2</v>
      </c>
      <c r="O18" s="621">
        <v>21</v>
      </c>
      <c r="P18" s="621">
        <v>1</v>
      </c>
      <c r="Q18" s="621">
        <v>24</v>
      </c>
    </row>
    <row r="19" spans="1:17" ht="22.5">
      <c r="A19" s="611" t="s">
        <v>891</v>
      </c>
      <c r="B19" s="621">
        <v>1</v>
      </c>
      <c r="C19" s="621">
        <v>3</v>
      </c>
      <c r="D19" s="621">
        <v>0</v>
      </c>
      <c r="E19" s="621">
        <v>0</v>
      </c>
      <c r="F19" s="621">
        <v>11</v>
      </c>
      <c r="G19" s="621">
        <v>0</v>
      </c>
      <c r="H19" s="621">
        <v>1</v>
      </c>
      <c r="I19" s="621">
        <v>5</v>
      </c>
      <c r="J19" s="621">
        <v>0</v>
      </c>
      <c r="K19" s="621">
        <v>0</v>
      </c>
      <c r="L19" s="621">
        <v>2</v>
      </c>
      <c r="M19" s="621">
        <v>1</v>
      </c>
      <c r="N19" s="621">
        <v>2</v>
      </c>
      <c r="O19" s="621">
        <v>21</v>
      </c>
      <c r="P19" s="621">
        <v>1</v>
      </c>
      <c r="Q19" s="621">
        <v>24</v>
      </c>
    </row>
    <row r="20" spans="1:17" ht="22.5" customHeight="1">
      <c r="A20" s="609" t="s">
        <v>719</v>
      </c>
      <c r="B20" s="623">
        <v>3</v>
      </c>
      <c r="C20" s="623">
        <v>-6</v>
      </c>
      <c r="D20" s="623">
        <v>0</v>
      </c>
      <c r="E20" s="623">
        <v>0</v>
      </c>
      <c r="F20" s="623">
        <v>6</v>
      </c>
      <c r="G20" s="623">
        <v>0</v>
      </c>
      <c r="H20" s="623">
        <v>2</v>
      </c>
      <c r="I20" s="623">
        <v>1</v>
      </c>
      <c r="J20" s="623">
        <v>-1</v>
      </c>
      <c r="K20" s="623">
        <v>1</v>
      </c>
      <c r="L20" s="623">
        <v>-7</v>
      </c>
      <c r="M20" s="623">
        <v>1</v>
      </c>
      <c r="N20" s="623">
        <v>6</v>
      </c>
      <c r="O20" s="623">
        <v>-6</v>
      </c>
      <c r="P20" s="623">
        <v>0</v>
      </c>
      <c r="Q20" s="623">
        <v>0</v>
      </c>
    </row>
    <row r="21" spans="1:17" ht="22.5" customHeight="1">
      <c r="A21" s="609" t="s">
        <v>720</v>
      </c>
      <c r="B21" s="623">
        <v>0</v>
      </c>
      <c r="C21" s="623">
        <v>37</v>
      </c>
      <c r="D21" s="623">
        <v>45</v>
      </c>
      <c r="E21" s="623">
        <v>0</v>
      </c>
      <c r="F21" s="623">
        <v>15</v>
      </c>
      <c r="G21" s="623">
        <v>11</v>
      </c>
      <c r="H21" s="623">
        <v>0</v>
      </c>
      <c r="I21" s="623">
        <v>42</v>
      </c>
      <c r="J21" s="623">
        <v>19</v>
      </c>
      <c r="K21" s="623">
        <v>0</v>
      </c>
      <c r="L21" s="623">
        <v>43</v>
      </c>
      <c r="M21" s="623">
        <v>33</v>
      </c>
      <c r="N21" s="623">
        <v>0</v>
      </c>
      <c r="O21" s="623">
        <v>137</v>
      </c>
      <c r="P21" s="623">
        <v>108</v>
      </c>
      <c r="Q21" s="623">
        <v>245</v>
      </c>
    </row>
    <row r="22" spans="1:17" ht="21.75">
      <c r="A22" s="547" t="s">
        <v>685</v>
      </c>
      <c r="B22" s="620">
        <v>2084</v>
      </c>
      <c r="C22" s="620">
        <v>611004</v>
      </c>
      <c r="D22" s="620">
        <v>5517</v>
      </c>
      <c r="E22" s="620">
        <v>729</v>
      </c>
      <c r="F22" s="620">
        <v>268048</v>
      </c>
      <c r="G22" s="620">
        <v>2132</v>
      </c>
      <c r="H22" s="624">
        <v>773</v>
      </c>
      <c r="I22" s="620">
        <v>306561</v>
      </c>
      <c r="J22" s="620">
        <v>2646</v>
      </c>
      <c r="K22" s="620">
        <v>1351</v>
      </c>
      <c r="L22" s="620">
        <v>523960</v>
      </c>
      <c r="M22" s="620">
        <v>5702</v>
      </c>
      <c r="N22" s="620">
        <v>4937</v>
      </c>
      <c r="O22" s="620">
        <v>1709573</v>
      </c>
      <c r="P22" s="620">
        <v>15997</v>
      </c>
      <c r="Q22" s="620">
        <v>1730507</v>
      </c>
    </row>
    <row r="23" spans="1:17" ht="22.5">
      <c r="A23" s="609" t="s">
        <v>721</v>
      </c>
      <c r="B23" s="625">
        <v>3.8535645472061657E-3</v>
      </c>
      <c r="C23" s="625">
        <v>1.7838522025983906E-3</v>
      </c>
      <c r="D23" s="625">
        <v>-7.912245998921057E-3</v>
      </c>
      <c r="E23" s="625">
        <v>9.6952908587257611E-3</v>
      </c>
      <c r="F23" s="625">
        <v>4.2410346326185013E-3</v>
      </c>
      <c r="G23" s="625">
        <v>-4.2036431574030827E-3</v>
      </c>
      <c r="H23" s="625">
        <v>9.138381201044387E-3</v>
      </c>
      <c r="I23" s="625">
        <v>3.6011143812139683E-3</v>
      </c>
      <c r="J23" s="625">
        <v>-5.263157894736842E-3</v>
      </c>
      <c r="K23" s="625">
        <v>2.225519287833828E-3</v>
      </c>
      <c r="L23" s="625">
        <v>2.0654834761321909E-3</v>
      </c>
      <c r="M23" s="625">
        <v>-5.2337752965805999E-3</v>
      </c>
      <c r="N23" s="625">
        <v>5.08957654723127E-3</v>
      </c>
      <c r="O23" s="625">
        <v>2.5803833394030988E-3</v>
      </c>
      <c r="P23" s="625">
        <v>-6.0270908413073195E-3</v>
      </c>
      <c r="Q23" s="625">
        <v>2.5072718414486561E-3</v>
      </c>
    </row>
    <row r="24" spans="1:17" ht="21.75">
      <c r="A24" s="609" t="s">
        <v>714</v>
      </c>
      <c r="B24" s="625">
        <v>1.2042713493791127E-3</v>
      </c>
      <c r="C24" s="625">
        <v>0.35307802857775206</v>
      </c>
      <c r="D24" s="625">
        <v>3.1880830300021899E-3</v>
      </c>
      <c r="E24" s="625">
        <v>4.2126382615037094E-4</v>
      </c>
      <c r="F24" s="625">
        <v>0.15489564618923818</v>
      </c>
      <c r="G24" s="625">
        <v>1.2320088852573264E-3</v>
      </c>
      <c r="H24" s="625">
        <v>4.4668990070540019E-4</v>
      </c>
      <c r="I24" s="625">
        <v>0.17715097367418914</v>
      </c>
      <c r="J24" s="625">
        <v>1.5290316652865317E-3</v>
      </c>
      <c r="K24" s="625">
        <v>7.8069606190555717E-4</v>
      </c>
      <c r="L24" s="625">
        <v>0.30277831872393468</v>
      </c>
      <c r="M24" s="625">
        <v>3.2949881161994723E-3</v>
      </c>
      <c r="N24" s="625">
        <v>2.8529211381404409E-3</v>
      </c>
      <c r="O24" s="625">
        <v>0.98790296716511405</v>
      </c>
      <c r="P24" s="625">
        <v>9.24411169674552E-3</v>
      </c>
      <c r="Q24" s="625">
        <v>1</v>
      </c>
    </row>
    <row r="25" spans="1:17">
      <c r="A25" s="36" t="s">
        <v>722</v>
      </c>
    </row>
    <row r="26" spans="1:17" ht="12.75" customHeight="1">
      <c r="A26" s="617" t="s">
        <v>892</v>
      </c>
      <c r="B26" s="615"/>
      <c r="C26" s="615"/>
      <c r="D26" s="615"/>
      <c r="E26" s="615"/>
      <c r="F26" s="616"/>
    </row>
    <row r="27" spans="1:17" ht="12.75" customHeight="1">
      <c r="A27" s="612" t="s">
        <v>893</v>
      </c>
      <c r="B27" s="614"/>
      <c r="C27" s="614"/>
      <c r="D27" s="614"/>
      <c r="E27" s="614"/>
      <c r="F27" s="614"/>
    </row>
    <row r="28" spans="1:17" ht="12.75" customHeight="1">
      <c r="A28" s="613"/>
      <c r="B28" s="612"/>
      <c r="C28" s="612"/>
      <c r="D28" s="612"/>
      <c r="E28" s="612"/>
      <c r="F28" s="612"/>
    </row>
    <row r="29" spans="1:17" ht="12.75" customHeight="1">
      <c r="A29" s="549" t="s">
        <v>928</v>
      </c>
      <c r="F29" s="380" t="str">
        <f>Naslovnica!A20</f>
        <v>Svibanj 2015.</v>
      </c>
    </row>
    <row r="30" spans="1:17" ht="12.75" customHeight="1">
      <c r="A30" s="117" t="s">
        <v>929</v>
      </c>
      <c r="F30" s="118" t="str">
        <f>Naslovnica!A24</f>
        <v>May 2015</v>
      </c>
    </row>
    <row r="31" spans="1:17" ht="12.75" customHeight="1"/>
    <row r="32" spans="1:17" ht="12.75" customHeight="1">
      <c r="G32" s="88"/>
    </row>
    <row r="33" spans="6:8" ht="12.75" customHeight="1"/>
    <row r="34" spans="6:8" ht="12.75" customHeight="1">
      <c r="G34" s="88"/>
      <c r="H34" s="78"/>
    </row>
    <row r="35" spans="6:8" ht="12.75" customHeight="1">
      <c r="F35" s="88"/>
      <c r="G35" s="88"/>
    </row>
    <row r="36" spans="6:8" ht="12.75" customHeight="1">
      <c r="F36" s="88"/>
      <c r="G36" s="88"/>
    </row>
    <row r="37" spans="6:8" ht="12.75" customHeight="1">
      <c r="F37" s="78"/>
      <c r="G37" s="78"/>
    </row>
    <row r="38" spans="6:8" ht="12.75" customHeight="1"/>
    <row r="39" spans="6:8" ht="12.75" customHeight="1"/>
    <row r="40" spans="6:8" ht="12.75" customHeight="1"/>
    <row r="41" spans="6:8" ht="12.75" customHeight="1"/>
    <row r="42" spans="6:8" ht="12.75" customHeight="1"/>
    <row r="43" spans="6:8" ht="12.75" customHeight="1"/>
    <row r="44" spans="6:8" ht="12.75" customHeight="1"/>
    <row r="45" spans="6:8" ht="12.75" customHeight="1"/>
    <row r="46" spans="6:8" ht="12.75" customHeight="1"/>
    <row r="47" spans="6:8" ht="12.75" customHeight="1"/>
    <row r="48" spans="6:8" ht="12.75" customHeight="1"/>
    <row r="49" spans="1:18" ht="12.75" customHeight="1">
      <c r="A49" s="548"/>
    </row>
    <row r="50" spans="1:18" ht="12.75" customHeight="1">
      <c r="A50" s="641"/>
    </row>
    <row r="51" spans="1:18" ht="12.75" customHeight="1">
      <c r="A51" s="641" t="s">
        <v>722</v>
      </c>
      <c r="R51" s="21" t="s">
        <v>29</v>
      </c>
    </row>
    <row r="52" spans="1:18" ht="12.75" customHeight="1"/>
    <row r="53" spans="1:18" ht="12.75" customHeight="1"/>
    <row r="54" spans="1:18"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82"/>
  <sheetViews>
    <sheetView showGridLines="0" zoomScaleNormal="100" workbookViewId="0"/>
  </sheetViews>
  <sheetFormatPr defaultRowHeight="15"/>
  <cols>
    <col min="1" max="1" width="27.28515625" customWidth="1"/>
    <col min="2" max="2" width="31.42578125" customWidth="1"/>
    <col min="3" max="3" width="13.42578125" customWidth="1"/>
    <col min="4" max="4" width="14.7109375" customWidth="1"/>
    <col min="5" max="5" width="15.7109375" customWidth="1"/>
    <col min="6" max="6" width="15.140625" bestFit="1" customWidth="1"/>
    <col min="7" max="7" width="10" customWidth="1"/>
    <col min="8" max="8" width="12.28515625" customWidth="1"/>
    <col min="9" max="9" width="10.140625" customWidth="1"/>
    <col min="11" max="11" width="12.42578125" bestFit="1" customWidth="1"/>
    <col min="12" max="12" width="9.28515625" bestFit="1" customWidth="1"/>
  </cols>
  <sheetData>
    <row r="1" spans="1:12" ht="12.75" customHeight="1">
      <c r="A1" s="479" t="s">
        <v>1189</v>
      </c>
      <c r="E1" s="581"/>
      <c r="F1" s="583" t="s">
        <v>1143</v>
      </c>
    </row>
    <row r="2" spans="1:12">
      <c r="A2" s="128" t="s">
        <v>1008</v>
      </c>
      <c r="E2" s="582"/>
      <c r="F2" s="584" t="s">
        <v>1144</v>
      </c>
    </row>
    <row r="3" spans="1:12" ht="12.75" customHeight="1"/>
    <row r="4" spans="1:12" ht="12.75" customHeight="1">
      <c r="D4" s="578" t="s">
        <v>819</v>
      </c>
    </row>
    <row r="5" spans="1:12" ht="30" customHeight="1">
      <c r="A5" s="465" t="s">
        <v>755</v>
      </c>
      <c r="B5" s="465" t="s">
        <v>756</v>
      </c>
      <c r="C5" s="465" t="s">
        <v>757</v>
      </c>
      <c r="D5" s="465" t="s">
        <v>779</v>
      </c>
    </row>
    <row r="6" spans="1:12" ht="12.75" customHeight="1">
      <c r="A6" s="263" t="s">
        <v>232</v>
      </c>
      <c r="B6" s="263" t="s">
        <v>229</v>
      </c>
      <c r="C6" s="272">
        <v>55204538.039999999</v>
      </c>
      <c r="D6" s="273">
        <v>7137.9023289914057</v>
      </c>
      <c r="G6" s="603"/>
      <c r="H6" s="603"/>
      <c r="I6" s="603"/>
      <c r="J6" s="604"/>
      <c r="K6" s="603"/>
      <c r="L6" s="603"/>
    </row>
    <row r="7" spans="1:12" ht="12.75" customHeight="1">
      <c r="A7" s="263" t="s">
        <v>239</v>
      </c>
      <c r="B7" s="263" t="s">
        <v>238</v>
      </c>
      <c r="C7" s="272">
        <v>6053602.5800000001</v>
      </c>
      <c r="D7" s="273">
        <v>128.55243200229376</v>
      </c>
      <c r="L7" s="603"/>
    </row>
    <row r="8" spans="1:12" ht="12.75" customHeight="1">
      <c r="A8" s="263" t="s">
        <v>1112</v>
      </c>
      <c r="B8" s="263" t="s">
        <v>238</v>
      </c>
      <c r="C8" s="272">
        <v>19329905.120000001</v>
      </c>
      <c r="D8" s="273">
        <v>157.34054448964676</v>
      </c>
      <c r="G8" s="603"/>
      <c r="H8" s="603"/>
      <c r="I8" s="603"/>
      <c r="J8" s="603"/>
      <c r="K8" s="603"/>
      <c r="L8" s="603"/>
    </row>
    <row r="9" spans="1:12" ht="12.75" customHeight="1">
      <c r="A9" s="263" t="s">
        <v>844</v>
      </c>
      <c r="B9" s="357" t="s">
        <v>740</v>
      </c>
      <c r="C9" s="277">
        <v>5813348.3499999996</v>
      </c>
      <c r="D9" s="273">
        <v>840.82875754203735</v>
      </c>
      <c r="G9" s="603"/>
      <c r="H9" s="603"/>
      <c r="I9" s="603"/>
      <c r="J9" s="603"/>
      <c r="K9" s="603"/>
      <c r="L9" s="603"/>
    </row>
    <row r="10" spans="1:12" ht="12.75" customHeight="1">
      <c r="A10" s="262" t="s">
        <v>845</v>
      </c>
      <c r="B10" s="357" t="s">
        <v>740</v>
      </c>
      <c r="C10" s="277">
        <v>9993905.6300000008</v>
      </c>
      <c r="D10" s="273">
        <v>957.49904158173808</v>
      </c>
      <c r="G10" s="603"/>
      <c r="H10" s="603"/>
      <c r="I10" s="603"/>
      <c r="J10" s="603"/>
      <c r="K10" s="603"/>
      <c r="L10" s="603"/>
    </row>
    <row r="11" spans="1:12" ht="12.75" customHeight="1">
      <c r="A11" s="263" t="s">
        <v>700</v>
      </c>
      <c r="B11" s="263" t="s">
        <v>849</v>
      </c>
      <c r="C11" s="272">
        <v>10126975.529999999</v>
      </c>
      <c r="D11" s="273">
        <v>1.0398734450139395</v>
      </c>
      <c r="G11" s="603"/>
      <c r="H11" s="603"/>
      <c r="I11" s="603"/>
      <c r="J11" s="603"/>
      <c r="K11" s="603"/>
      <c r="L11" s="603"/>
    </row>
    <row r="12" spans="1:12" ht="12.75" customHeight="1">
      <c r="A12" s="263" t="s">
        <v>846</v>
      </c>
      <c r="B12" s="263" t="s">
        <v>847</v>
      </c>
      <c r="C12" s="272">
        <v>26877884.66</v>
      </c>
      <c r="D12" s="273">
        <v>1.0191801297975851</v>
      </c>
      <c r="G12" s="603"/>
      <c r="H12" s="603"/>
      <c r="I12" s="603"/>
      <c r="J12" s="603"/>
      <c r="K12" s="603"/>
      <c r="L12" s="603"/>
    </row>
    <row r="13" spans="1:12" ht="12.75" customHeight="1">
      <c r="A13" s="263" t="s">
        <v>848</v>
      </c>
      <c r="B13" s="263" t="s">
        <v>847</v>
      </c>
      <c r="C13" s="277">
        <v>13666570.73</v>
      </c>
      <c r="D13" s="273">
        <v>1.1775924855691533</v>
      </c>
      <c r="G13" s="603"/>
      <c r="H13" s="603"/>
      <c r="I13" s="603"/>
      <c r="J13" s="603"/>
      <c r="K13" s="603"/>
      <c r="L13" s="603"/>
    </row>
    <row r="14" spans="1:12" ht="12.75" customHeight="1">
      <c r="A14" s="263" t="s">
        <v>850</v>
      </c>
      <c r="B14" s="263" t="s">
        <v>269</v>
      </c>
      <c r="C14" s="277">
        <v>8215747.2599999998</v>
      </c>
      <c r="D14" s="273">
        <v>867.05667828156606</v>
      </c>
      <c r="G14" s="603"/>
      <c r="H14" s="603"/>
      <c r="I14" s="603"/>
      <c r="J14" s="603"/>
      <c r="K14" s="603"/>
      <c r="L14" s="603"/>
    </row>
    <row r="15" spans="1:12" ht="12.75" customHeight="1">
      <c r="A15" s="263" t="s">
        <v>851</v>
      </c>
      <c r="B15" s="263" t="s">
        <v>269</v>
      </c>
      <c r="C15" s="272">
        <v>9704091.2699999996</v>
      </c>
      <c r="D15" s="273">
        <v>916.91388605114491</v>
      </c>
      <c r="G15" s="603"/>
      <c r="H15" s="603"/>
      <c r="I15" s="603"/>
      <c r="J15" s="603"/>
      <c r="K15" s="603"/>
      <c r="L15" s="603"/>
    </row>
    <row r="16" spans="1:12" ht="12.75" customHeight="1">
      <c r="A16" s="263" t="s">
        <v>852</v>
      </c>
      <c r="B16" s="263" t="s">
        <v>269</v>
      </c>
      <c r="C16" s="272">
        <v>14698591.550000001</v>
      </c>
      <c r="D16" s="273">
        <v>545.94139034674367</v>
      </c>
      <c r="G16" s="603"/>
      <c r="H16" s="603"/>
      <c r="I16" s="603"/>
      <c r="J16" s="603"/>
      <c r="K16" s="603"/>
      <c r="L16" s="603"/>
    </row>
    <row r="17" spans="1:12" ht="12.75" customHeight="1">
      <c r="A17" s="263" t="s">
        <v>704</v>
      </c>
      <c r="B17" s="263" t="s">
        <v>736</v>
      </c>
      <c r="C17" s="279">
        <v>7543122.8600000003</v>
      </c>
      <c r="D17" s="280">
        <v>43.495673165828677</v>
      </c>
      <c r="G17" s="603"/>
      <c r="H17" s="603"/>
      <c r="I17" s="603"/>
      <c r="J17" s="603"/>
      <c r="K17" s="603"/>
      <c r="L17" s="603"/>
    </row>
    <row r="18" spans="1:12" ht="12.75" customHeight="1">
      <c r="A18" s="357" t="s">
        <v>1217</v>
      </c>
      <c r="B18" s="281" t="s">
        <v>287</v>
      </c>
      <c r="C18" s="277">
        <v>14343889.884199999</v>
      </c>
      <c r="D18" s="273">
        <v>463.87411842867016</v>
      </c>
      <c r="G18" s="603"/>
      <c r="H18" s="603"/>
      <c r="I18" s="603"/>
      <c r="J18" s="603"/>
      <c r="K18" s="603"/>
      <c r="L18" s="603"/>
    </row>
    <row r="19" spans="1:12" ht="12.75" customHeight="1">
      <c r="A19" s="263" t="s">
        <v>1219</v>
      </c>
      <c r="B19" s="263" t="s">
        <v>292</v>
      </c>
      <c r="C19" s="277">
        <v>35188597.430600002</v>
      </c>
      <c r="D19" s="284">
        <v>61.775584525722131</v>
      </c>
      <c r="G19" s="603"/>
      <c r="H19" s="603"/>
      <c r="I19" s="603"/>
      <c r="J19" s="603"/>
      <c r="K19" s="603"/>
      <c r="L19" s="603"/>
    </row>
    <row r="20" spans="1:12" ht="18.75" customHeight="1">
      <c r="A20" s="486" t="s">
        <v>607</v>
      </c>
      <c r="B20" s="487"/>
      <c r="C20" s="489">
        <f>SUM(C6:C19)</f>
        <v>236760770.89480001</v>
      </c>
      <c r="D20" s="490"/>
    </row>
    <row r="21" spans="1:12" ht="12.75" customHeight="1">
      <c r="A21" s="36" t="s">
        <v>608</v>
      </c>
    </row>
    <row r="22" spans="1:12" ht="12.75" customHeight="1">
      <c r="A22" s="80" t="s">
        <v>754</v>
      </c>
    </row>
    <row r="23" spans="1:12" ht="12.75" customHeight="1">
      <c r="A23" s="51" t="s">
        <v>1218</v>
      </c>
    </row>
    <row r="24" spans="1:12" ht="12.75" customHeight="1">
      <c r="A24" s="90" t="s">
        <v>1220</v>
      </c>
    </row>
    <row r="25" spans="1:12" ht="12.75" customHeight="1">
      <c r="A25" s="90"/>
    </row>
    <row r="26" spans="1:12" ht="12.75" customHeight="1">
      <c r="A26" s="479" t="s">
        <v>1190</v>
      </c>
      <c r="F26" s="583" t="s">
        <v>1143</v>
      </c>
    </row>
    <row r="27" spans="1:12" ht="12.75" customHeight="1">
      <c r="A27" s="128" t="s">
        <v>1191</v>
      </c>
      <c r="F27" s="584" t="s">
        <v>1144</v>
      </c>
    </row>
    <row r="28" spans="1:12" ht="12.75" customHeight="1">
      <c r="A28" s="90"/>
    </row>
    <row r="29" spans="1:12" ht="12.75" customHeight="1">
      <c r="A29" s="90"/>
      <c r="D29" s="698" t="s">
        <v>819</v>
      </c>
    </row>
    <row r="30" spans="1:12" ht="22.5">
      <c r="A30" s="465" t="s">
        <v>1188</v>
      </c>
      <c r="B30" s="465" t="s">
        <v>756</v>
      </c>
      <c r="C30" s="465" t="s">
        <v>757</v>
      </c>
      <c r="D30" s="465" t="s">
        <v>779</v>
      </c>
    </row>
    <row r="31" spans="1:12" ht="12.75" customHeight="1">
      <c r="A31" s="263" t="s">
        <v>1150</v>
      </c>
      <c r="B31" s="263" t="s">
        <v>847</v>
      </c>
      <c r="C31" s="277">
        <v>0</v>
      </c>
      <c r="D31" s="273">
        <v>0</v>
      </c>
    </row>
    <row r="32" spans="1:12" ht="12.75" customHeight="1">
      <c r="A32" s="263" t="s">
        <v>1151</v>
      </c>
      <c r="B32" s="263" t="s">
        <v>269</v>
      </c>
      <c r="C32" s="272">
        <v>1925283.34</v>
      </c>
      <c r="D32" s="273">
        <v>1007.3234139397857</v>
      </c>
    </row>
    <row r="33" spans="1:6" ht="12.75" customHeight="1">
      <c r="A33" s="263" t="s">
        <v>1145</v>
      </c>
      <c r="B33" s="263" t="s">
        <v>269</v>
      </c>
      <c r="C33" s="272">
        <v>6474559.0499999998</v>
      </c>
      <c r="D33" s="273">
        <v>768.94052660015893</v>
      </c>
    </row>
    <row r="34" spans="1:6" ht="18.75" customHeight="1">
      <c r="A34" s="486" t="s">
        <v>607</v>
      </c>
      <c r="B34" s="487"/>
      <c r="C34" s="489">
        <f>SUM(C31:C33)</f>
        <v>8399842.3900000006</v>
      </c>
      <c r="D34" s="490"/>
    </row>
    <row r="35" spans="1:6" ht="12.75" customHeight="1">
      <c r="A35" s="36" t="s">
        <v>608</v>
      </c>
    </row>
    <row r="36" spans="1:6" ht="12.75" customHeight="1">
      <c r="A36" s="80" t="s">
        <v>754</v>
      </c>
    </row>
    <row r="37" spans="1:6" ht="12.75" customHeight="1">
      <c r="A37" s="587" t="s">
        <v>788</v>
      </c>
      <c r="B37" s="699"/>
      <c r="C37" s="699"/>
      <c r="D37" s="699"/>
      <c r="E37" s="699"/>
      <c r="F37" s="699"/>
    </row>
    <row r="38" spans="1:6" ht="21.75" customHeight="1">
      <c r="A38" s="799" t="s">
        <v>789</v>
      </c>
      <c r="B38" s="799"/>
      <c r="C38" s="799"/>
      <c r="D38" s="799"/>
      <c r="E38" s="799"/>
      <c r="F38" s="799"/>
    </row>
    <row r="39" spans="1:6" ht="12.75" customHeight="1">
      <c r="A39" s="90"/>
    </row>
    <row r="40" spans="1:6" ht="12.75" customHeight="1">
      <c r="A40" s="509" t="s">
        <v>1009</v>
      </c>
      <c r="E40" s="510" t="s">
        <v>758</v>
      </c>
      <c r="F40" s="511" t="s">
        <v>842</v>
      </c>
    </row>
    <row r="41" spans="1:6" ht="12.75" customHeight="1">
      <c r="A41" s="585" t="s">
        <v>1010</v>
      </c>
      <c r="E41" s="91" t="s">
        <v>764</v>
      </c>
      <c r="F41" s="67" t="s">
        <v>843</v>
      </c>
    </row>
    <row r="42" spans="1:6" ht="12.75" customHeight="1"/>
    <row r="43" spans="1:6" ht="12.75" customHeight="1">
      <c r="D43" s="578" t="s">
        <v>819</v>
      </c>
    </row>
    <row r="44" spans="1:6" ht="30" customHeight="1">
      <c r="A44" s="503" t="s">
        <v>824</v>
      </c>
      <c r="B44" s="503" t="s">
        <v>823</v>
      </c>
      <c r="C44" s="503" t="s">
        <v>821</v>
      </c>
      <c r="D44" s="465" t="s">
        <v>779</v>
      </c>
    </row>
    <row r="45" spans="1:6" ht="12.75" customHeight="1">
      <c r="A45" s="296" t="s">
        <v>307</v>
      </c>
      <c r="B45" s="296" t="s">
        <v>308</v>
      </c>
      <c r="C45" s="297">
        <v>45292875.009999998</v>
      </c>
      <c r="D45" s="298">
        <v>143.05115459036404</v>
      </c>
      <c r="E45" s="88"/>
    </row>
    <row r="46" spans="1:6" ht="12.75" customHeight="1">
      <c r="A46" s="296" t="s">
        <v>309</v>
      </c>
      <c r="B46" s="299" t="s">
        <v>310</v>
      </c>
      <c r="C46" s="297">
        <v>73792083.700000003</v>
      </c>
      <c r="D46" s="298">
        <v>513.12469999999996</v>
      </c>
      <c r="E46" s="78"/>
    </row>
    <row r="47" spans="1:6" ht="18.75" customHeight="1">
      <c r="A47" s="486" t="s">
        <v>607</v>
      </c>
      <c r="B47" s="504"/>
      <c r="C47" s="505">
        <f>SUM(C45:C46)</f>
        <v>119084958.71000001</v>
      </c>
      <c r="D47" s="506"/>
    </row>
    <row r="48" spans="1:6" ht="12.75" customHeight="1">
      <c r="A48" s="68" t="s">
        <v>341</v>
      </c>
    </row>
    <row r="49" spans="1:6" ht="12.75" customHeight="1">
      <c r="A49" s="80" t="s">
        <v>754</v>
      </c>
    </row>
    <row r="50" spans="1:6" ht="12.75" customHeight="1"/>
    <row r="51" spans="1:6" ht="12.75" customHeight="1">
      <c r="A51" s="509" t="s">
        <v>1013</v>
      </c>
      <c r="E51" s="510" t="s">
        <v>758</v>
      </c>
      <c r="F51" s="511" t="s">
        <v>842</v>
      </c>
    </row>
    <row r="52" spans="1:6" ht="12.75" customHeight="1">
      <c r="A52" s="580" t="s">
        <v>1011</v>
      </c>
    </row>
    <row r="53" spans="1:6" ht="12.75" customHeight="1">
      <c r="A53" s="585" t="s">
        <v>1012</v>
      </c>
      <c r="E53" s="91" t="s">
        <v>764</v>
      </c>
      <c r="F53" s="67" t="s">
        <v>843</v>
      </c>
    </row>
    <row r="54" spans="1:6" ht="12.75" customHeight="1">
      <c r="A54" s="586" t="s">
        <v>759</v>
      </c>
    </row>
    <row r="55" spans="1:6" ht="12.75" customHeight="1">
      <c r="F55" s="578" t="s">
        <v>820</v>
      </c>
    </row>
    <row r="56" spans="1:6" ht="45" customHeight="1">
      <c r="A56" s="503" t="s">
        <v>822</v>
      </c>
      <c r="B56" s="503" t="s">
        <v>823</v>
      </c>
      <c r="C56" s="503" t="s">
        <v>760</v>
      </c>
      <c r="D56" s="503" t="s">
        <v>761</v>
      </c>
      <c r="E56" s="503" t="s">
        <v>821</v>
      </c>
      <c r="F56" s="465" t="s">
        <v>779</v>
      </c>
    </row>
    <row r="57" spans="1:6" ht="12.75" customHeight="1">
      <c r="A57" s="296" t="s">
        <v>311</v>
      </c>
      <c r="B57" s="296" t="s">
        <v>312</v>
      </c>
      <c r="C57" s="300">
        <v>600000000</v>
      </c>
      <c r="D57" s="300">
        <v>300000000</v>
      </c>
      <c r="E57" s="301">
        <v>31322895.949999999</v>
      </c>
      <c r="F57" s="302">
        <v>10.200116845063089</v>
      </c>
    </row>
    <row r="58" spans="1:6" ht="12.75" customHeight="1">
      <c r="A58" s="296" t="s">
        <v>313</v>
      </c>
      <c r="B58" s="299" t="s">
        <v>314</v>
      </c>
      <c r="C58" s="303">
        <v>155000000</v>
      </c>
      <c r="D58" s="303">
        <v>77500000</v>
      </c>
      <c r="E58" s="301">
        <v>10880129.949999999</v>
      </c>
      <c r="F58" s="302">
        <v>0.68118176427674815</v>
      </c>
    </row>
    <row r="59" spans="1:6" ht="12.75" customHeight="1">
      <c r="A59" s="296" t="s">
        <v>315</v>
      </c>
      <c r="B59" s="296" t="s">
        <v>308</v>
      </c>
      <c r="C59" s="300">
        <v>380000000</v>
      </c>
      <c r="D59" s="300">
        <v>190000000</v>
      </c>
      <c r="E59" s="301">
        <v>325442530.31</v>
      </c>
      <c r="F59" s="302">
        <v>204.76546297009844</v>
      </c>
    </row>
    <row r="60" spans="1:6" ht="12.75" customHeight="1">
      <c r="A60" s="296" t="s">
        <v>317</v>
      </c>
      <c r="B60" s="296" t="s">
        <v>318</v>
      </c>
      <c r="C60" s="300">
        <v>340000000</v>
      </c>
      <c r="D60" s="300">
        <v>170000000</v>
      </c>
      <c r="E60" s="301">
        <v>150777586.31</v>
      </c>
      <c r="F60" s="302">
        <v>3.4694799505204581</v>
      </c>
    </row>
    <row r="61" spans="1:6" ht="12.75" customHeight="1">
      <c r="A61" s="296" t="s">
        <v>316</v>
      </c>
      <c r="B61" s="299" t="s">
        <v>310</v>
      </c>
      <c r="C61" s="303">
        <v>540000000</v>
      </c>
      <c r="D61" s="303">
        <v>262500000</v>
      </c>
      <c r="E61" s="301">
        <v>105174170.31</v>
      </c>
      <c r="F61" s="302">
        <v>223.73050000000001</v>
      </c>
    </row>
    <row r="62" spans="1:6" ht="18.75" customHeight="1">
      <c r="A62" s="486" t="s">
        <v>607</v>
      </c>
      <c r="B62" s="507"/>
      <c r="C62" s="508"/>
      <c r="D62" s="508"/>
      <c r="E62" s="505">
        <f>SUM(E57:E61)</f>
        <v>623597312.82999992</v>
      </c>
      <c r="F62" s="506"/>
    </row>
    <row r="63" spans="1:6" ht="12.75" customHeight="1">
      <c r="A63" s="68" t="s">
        <v>341</v>
      </c>
    </row>
    <row r="64" spans="1:6" ht="12.75" customHeight="1">
      <c r="A64" s="80" t="s">
        <v>754</v>
      </c>
      <c r="E64" s="79"/>
    </row>
    <row r="65" spans="1:6" ht="12.75" customHeight="1"/>
    <row r="66" spans="1:6" ht="12.75" customHeight="1">
      <c r="A66" s="587" t="s">
        <v>787</v>
      </c>
    </row>
    <row r="67" spans="1:6" ht="19.5" customHeight="1">
      <c r="A67" s="798" t="s">
        <v>786</v>
      </c>
      <c r="B67" s="798"/>
      <c r="C67" s="798"/>
      <c r="D67" s="798"/>
      <c r="E67" s="798"/>
      <c r="F67" s="798"/>
    </row>
    <row r="68" spans="1:6" ht="12.75" customHeight="1">
      <c r="A68" s="592"/>
      <c r="B68" s="592"/>
      <c r="C68" s="592"/>
      <c r="D68" s="592"/>
      <c r="E68" s="592"/>
    </row>
    <row r="69" spans="1:6" ht="12.75" customHeight="1">
      <c r="A69" s="588"/>
    </row>
    <row r="70" spans="1:6" ht="12.75" customHeight="1">
      <c r="A70" s="75" t="s">
        <v>338</v>
      </c>
    </row>
    <row r="71" spans="1:6" ht="12.75" customHeight="1"/>
    <row r="72" spans="1:6" ht="12.75" customHeight="1"/>
    <row r="73" spans="1:6" ht="12.75" customHeight="1">
      <c r="A73" s="589"/>
    </row>
    <row r="74" spans="1:6" ht="12.75" customHeight="1">
      <c r="A74" s="587"/>
    </row>
    <row r="75" spans="1:6" ht="12.75" customHeight="1">
      <c r="A75" s="587"/>
    </row>
    <row r="76" spans="1:6" ht="12.75" customHeight="1">
      <c r="A76" s="587"/>
      <c r="F76" s="53" t="s">
        <v>749</v>
      </c>
    </row>
    <row r="77" spans="1:6" ht="12.75" customHeight="1">
      <c r="A77" s="588"/>
    </row>
    <row r="78" spans="1:6" ht="12.75" customHeight="1">
      <c r="A78" s="588"/>
    </row>
    <row r="79" spans="1:6" ht="12.75" customHeight="1">
      <c r="A79" s="588"/>
    </row>
    <row r="80" spans="1:6" ht="12.75" customHeight="1">
      <c r="A80" s="588"/>
    </row>
    <row r="81" ht="12.75" customHeight="1"/>
    <row r="82" ht="12.75" customHeight="1"/>
  </sheetData>
  <sortState ref="A7:E21">
    <sortCondition ref="B7"/>
  </sortState>
  <mergeCells count="2">
    <mergeCell ref="A67:F67"/>
    <mergeCell ref="A38:F38"/>
  </mergeCells>
  <hyperlinks>
    <hyperlink ref="A70" location="'2 Sadržaj'!A1" display="Sadržaj / Contents"/>
  </hyperlinks>
  <pageMargins left="0.7" right="0.7" top="0.75" bottom="0.75" header="0.3" footer="0.3"/>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12"/>
  <sheetViews>
    <sheetView showGridLines="0" zoomScaleNormal="100" workbookViewId="0"/>
  </sheetViews>
  <sheetFormatPr defaultRowHeight="15"/>
  <cols>
    <col min="1" max="1" width="32.28515625" customWidth="1"/>
    <col min="2" max="2" width="26.85546875" customWidth="1"/>
    <col min="3" max="3" width="19.7109375" customWidth="1"/>
    <col min="4" max="4" width="15.85546875" customWidth="1"/>
  </cols>
  <sheetData>
    <row r="1" spans="1:4">
      <c r="A1" s="492" t="s">
        <v>1014</v>
      </c>
      <c r="D1" s="501" t="str">
        <f>Naslovnica!A20</f>
        <v>Svibanj 2015.</v>
      </c>
    </row>
    <row r="2" spans="1:4">
      <c r="A2" s="125" t="s">
        <v>1015</v>
      </c>
      <c r="D2" s="601" t="str">
        <f>Naslovnica!A24</f>
        <v>May 2015</v>
      </c>
    </row>
    <row r="3" spans="1:4" ht="12.75" customHeight="1"/>
    <row r="4" spans="1:4" ht="12.75" customHeight="1">
      <c r="D4" s="605" t="s">
        <v>819</v>
      </c>
    </row>
    <row r="5" spans="1:4" ht="43.5">
      <c r="A5" s="503" t="s">
        <v>1286</v>
      </c>
      <c r="B5" s="503" t="s">
        <v>823</v>
      </c>
      <c r="C5" s="503" t="s">
        <v>821</v>
      </c>
      <c r="D5" s="503" t="s">
        <v>825</v>
      </c>
    </row>
    <row r="6" spans="1:4">
      <c r="A6" s="289" t="s">
        <v>860</v>
      </c>
      <c r="B6" s="289" t="s">
        <v>271</v>
      </c>
      <c r="C6" s="290">
        <v>28679246.449999999</v>
      </c>
      <c r="D6" s="607">
        <v>749.43889122985809</v>
      </c>
    </row>
    <row r="7" spans="1:4">
      <c r="A7" s="289" t="s">
        <v>1259</v>
      </c>
      <c r="B7" s="289" t="s">
        <v>271</v>
      </c>
      <c r="C7" s="290">
        <v>0</v>
      </c>
      <c r="D7" s="607">
        <v>0</v>
      </c>
    </row>
    <row r="8" spans="1:4">
      <c r="A8" s="486" t="s">
        <v>607</v>
      </c>
      <c r="B8" s="497"/>
      <c r="C8" s="498">
        <f>SUM(C6:C7)</f>
        <v>28679246.449999999</v>
      </c>
      <c r="D8" s="499"/>
    </row>
    <row r="9" spans="1:4" ht="12.75" customHeight="1">
      <c r="A9" s="36" t="s">
        <v>609</v>
      </c>
    </row>
    <row r="10" spans="1:4" ht="12.75" customHeight="1"/>
    <row r="11" spans="1:4" ht="12.75" customHeight="1"/>
    <row r="12" spans="1:4" ht="12.75" customHeight="1">
      <c r="A12" s="492" t="s">
        <v>1016</v>
      </c>
      <c r="D12" s="501" t="s">
        <v>1222</v>
      </c>
    </row>
    <row r="13" spans="1:4" ht="12.75" customHeight="1">
      <c r="A13" s="125" t="s">
        <v>1017</v>
      </c>
      <c r="D13" s="601" t="s">
        <v>1223</v>
      </c>
    </row>
    <row r="14" spans="1:4" ht="12.75" customHeight="1"/>
    <row r="15" spans="1:4" ht="12.75" customHeight="1">
      <c r="D15" s="64" t="s">
        <v>819</v>
      </c>
    </row>
    <row r="16" spans="1:4" ht="45" customHeight="1">
      <c r="A16" s="503" t="s">
        <v>818</v>
      </c>
      <c r="B16" s="503" t="s">
        <v>823</v>
      </c>
      <c r="C16" s="503" t="s">
        <v>821</v>
      </c>
      <c r="D16" s="503" t="s">
        <v>825</v>
      </c>
    </row>
    <row r="17" spans="1:5" ht="15" customHeight="1">
      <c r="A17" s="289" t="s">
        <v>302</v>
      </c>
      <c r="B17" s="289" t="s">
        <v>340</v>
      </c>
      <c r="C17" s="290">
        <v>230600641.81</v>
      </c>
      <c r="D17" s="291">
        <v>75.695666783087546</v>
      </c>
      <c r="E17" s="88"/>
    </row>
    <row r="18" spans="1:5" ht="15" customHeight="1">
      <c r="A18" s="289" t="s">
        <v>1113</v>
      </c>
      <c r="B18" s="292" t="s">
        <v>1130</v>
      </c>
      <c r="C18" s="290">
        <v>20740000.260000002</v>
      </c>
      <c r="D18" s="291">
        <v>40.988142806324113</v>
      </c>
      <c r="E18" s="78"/>
    </row>
    <row r="19" spans="1:5" ht="15" customHeight="1">
      <c r="A19" s="289" t="s">
        <v>301</v>
      </c>
      <c r="B19" s="289" t="s">
        <v>737</v>
      </c>
      <c r="C19" s="290">
        <v>1146446366.73</v>
      </c>
      <c r="D19" s="291">
        <v>298.12665936896127</v>
      </c>
    </row>
    <row r="20" spans="1:5" ht="18.75" customHeight="1">
      <c r="A20" s="486" t="s">
        <v>607</v>
      </c>
      <c r="B20" s="497"/>
      <c r="C20" s="498">
        <f>SUM(C17:C19)</f>
        <v>1397787008.8</v>
      </c>
      <c r="D20" s="499"/>
    </row>
    <row r="21" spans="1:5" ht="12.75" customHeight="1">
      <c r="A21" s="36" t="s">
        <v>609</v>
      </c>
    </row>
    <row r="22" spans="1:5" ht="12.75" customHeight="1">
      <c r="A22" s="570"/>
      <c r="C22" s="79"/>
    </row>
    <row r="23" spans="1:5" ht="12.75" customHeight="1"/>
    <row r="24" spans="1:5" ht="12.75" customHeight="1">
      <c r="A24" s="500" t="s">
        <v>1018</v>
      </c>
      <c r="D24" s="501" t="s">
        <v>1180</v>
      </c>
    </row>
    <row r="25" spans="1:5" ht="12.75" customHeight="1">
      <c r="A25" s="600" t="s">
        <v>1019</v>
      </c>
      <c r="D25" s="601" t="s">
        <v>1181</v>
      </c>
    </row>
    <row r="26" spans="1:5" ht="12.75" customHeight="1"/>
    <row r="27" spans="1:5" ht="12.75" customHeight="1">
      <c r="D27" s="64" t="s">
        <v>819</v>
      </c>
    </row>
    <row r="28" spans="1:5" ht="45" customHeight="1">
      <c r="A28" s="503" t="s">
        <v>818</v>
      </c>
      <c r="B28" s="503" t="s">
        <v>823</v>
      </c>
      <c r="C28" s="503" t="s">
        <v>821</v>
      </c>
      <c r="D28" s="503" t="s">
        <v>825</v>
      </c>
    </row>
    <row r="29" spans="1:5" ht="15" customHeight="1">
      <c r="A29" s="289" t="s">
        <v>1110</v>
      </c>
      <c r="B29" s="289" t="s">
        <v>1130</v>
      </c>
      <c r="C29" s="290">
        <v>115224626.93000001</v>
      </c>
      <c r="D29" s="291">
        <v>57.521085024151695</v>
      </c>
      <c r="E29" s="88"/>
    </row>
    <row r="30" spans="1:5" ht="15" customHeight="1">
      <c r="A30" s="486" t="s">
        <v>607</v>
      </c>
      <c r="B30" s="497"/>
      <c r="C30" s="498">
        <f>SUM(C29:C29)</f>
        <v>115224626.93000001</v>
      </c>
      <c r="D30" s="499"/>
      <c r="E30" s="78"/>
    </row>
    <row r="31" spans="1:5" ht="12.75" customHeight="1">
      <c r="A31" s="36" t="s">
        <v>609</v>
      </c>
    </row>
    <row r="32" spans="1:5" ht="12.75" customHeight="1">
      <c r="A32" s="51"/>
    </row>
    <row r="33" spans="1:6" ht="19.5" customHeight="1">
      <c r="A33" s="800" t="s">
        <v>788</v>
      </c>
      <c r="B33" s="800"/>
      <c r="C33" s="800"/>
      <c r="D33" s="800"/>
    </row>
    <row r="34" spans="1:6" ht="21.75" customHeight="1">
      <c r="A34" s="799" t="s">
        <v>789</v>
      </c>
      <c r="B34" s="799"/>
      <c r="C34" s="799"/>
      <c r="D34" s="799"/>
      <c r="E34" s="90"/>
      <c r="F34" s="90"/>
    </row>
    <row r="35" spans="1:6" ht="12.75" customHeight="1">
      <c r="A35" s="51"/>
    </row>
    <row r="36" spans="1:6" ht="12.75" customHeight="1"/>
    <row r="37" spans="1:6" ht="12.75" customHeight="1">
      <c r="A37" s="502" t="s">
        <v>1020</v>
      </c>
      <c r="D37" s="380" t="str">
        <f>Naslovnica!A20</f>
        <v>Svibanj 2015.</v>
      </c>
    </row>
    <row r="38" spans="1:6" ht="12.75" customHeight="1">
      <c r="A38" s="600" t="s">
        <v>1021</v>
      </c>
      <c r="D38" s="118" t="str">
        <f>Naslovnica!A24</f>
        <v>May 2015</v>
      </c>
    </row>
    <row r="39" spans="1:6" ht="12.75" customHeight="1"/>
    <row r="40" spans="1:6" ht="12.75" customHeight="1">
      <c r="C40" s="77" t="s">
        <v>820</v>
      </c>
    </row>
    <row r="41" spans="1:6" ht="22.5" customHeight="1">
      <c r="A41" s="503" t="s">
        <v>826</v>
      </c>
      <c r="B41" s="503" t="s">
        <v>823</v>
      </c>
      <c r="C41" s="503" t="s">
        <v>821</v>
      </c>
    </row>
    <row r="42" spans="1:6" ht="22.5" customHeight="1">
      <c r="A42" s="293" t="s">
        <v>303</v>
      </c>
      <c r="B42" s="294" t="s">
        <v>304</v>
      </c>
      <c r="C42" s="295">
        <v>800475896.70000005</v>
      </c>
      <c r="D42" s="88"/>
    </row>
    <row r="43" spans="1:6" ht="15" customHeight="1">
      <c r="A43" s="293" t="s">
        <v>305</v>
      </c>
      <c r="B43" s="294" t="s">
        <v>306</v>
      </c>
      <c r="C43" s="295">
        <v>189815381.29366684</v>
      </c>
      <c r="D43" s="78"/>
    </row>
    <row r="44" spans="1:6" ht="12.75" customHeight="1">
      <c r="A44" s="36" t="s">
        <v>609</v>
      </c>
    </row>
    <row r="45" spans="1:6" ht="12.75" customHeight="1"/>
    <row r="46" spans="1:6" ht="12.75" customHeight="1"/>
    <row r="47" spans="1:6" ht="12.75" customHeight="1">
      <c r="A47" s="75" t="s">
        <v>338</v>
      </c>
    </row>
    <row r="48" spans="1:6" ht="12.75" customHeight="1"/>
    <row r="49" spans="4:4" ht="12.75" customHeight="1"/>
    <row r="50" spans="4:4" ht="12.75" customHeight="1"/>
    <row r="51" spans="4:4" ht="12.75" customHeight="1"/>
    <row r="52" spans="4:4" ht="12.75" customHeight="1">
      <c r="D52" s="53" t="s">
        <v>762</v>
      </c>
    </row>
    <row r="53" spans="4:4" ht="12.75" customHeight="1"/>
    <row r="54" spans="4:4" ht="12.75" customHeight="1"/>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sheetData>
  <mergeCells count="2">
    <mergeCell ref="A33:D33"/>
    <mergeCell ref="A34:D34"/>
  </mergeCells>
  <hyperlinks>
    <hyperlink ref="A47" location="'2 Sadržaj'!A1" display="Sadržaj / Contents"/>
  </hyperlinks>
  <pageMargins left="0.7" right="0.7" top="0.75" bottom="0.75" header="0.3" footer="0.3"/>
  <pageSetup paperSize="9" scale="9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28" t="s">
        <v>462</v>
      </c>
      <c r="B1" s="529"/>
      <c r="C1" s="529"/>
      <c r="D1" s="529"/>
      <c r="E1" s="559"/>
      <c r="F1" s="541"/>
      <c r="G1" s="530" t="s">
        <v>1184</v>
      </c>
    </row>
    <row r="2" spans="1:7" ht="15" customHeight="1">
      <c r="A2" s="531" t="s">
        <v>463</v>
      </c>
      <c r="B2" s="529"/>
      <c r="C2" s="529"/>
      <c r="D2" s="529"/>
      <c r="E2" s="560"/>
      <c r="F2" s="541"/>
      <c r="G2" s="532" t="s">
        <v>1185</v>
      </c>
    </row>
    <row r="3" spans="1:7" ht="12.75" customHeight="1">
      <c r="A3" s="69" t="s">
        <v>319</v>
      </c>
    </row>
    <row r="4" spans="1:7" ht="12.75" customHeight="1"/>
    <row r="5" spans="1:7" ht="12.75" customHeight="1">
      <c r="A5" s="513" t="s">
        <v>1022</v>
      </c>
    </row>
    <row r="6" spans="1:7" ht="12.75" customHeight="1">
      <c r="A6" s="70" t="s">
        <v>1023</v>
      </c>
    </row>
    <row r="7" spans="1:7" ht="12.75" customHeight="1"/>
    <row r="8" spans="1:7" ht="34.5" customHeight="1">
      <c r="A8" s="512" t="s">
        <v>320</v>
      </c>
      <c r="B8" s="801" t="s">
        <v>644</v>
      </c>
      <c r="C8" s="801"/>
    </row>
    <row r="9" spans="1:7" ht="12.75" customHeight="1">
      <c r="A9" s="304" t="s">
        <v>817</v>
      </c>
      <c r="B9" s="305">
        <v>23</v>
      </c>
      <c r="C9" s="306"/>
      <c r="D9" s="78"/>
      <c r="F9" s="78"/>
    </row>
    <row r="10" spans="1:7" ht="12.75" customHeight="1">
      <c r="A10" s="304" t="s">
        <v>861</v>
      </c>
      <c r="B10" s="305">
        <v>23</v>
      </c>
      <c r="C10" s="306"/>
      <c r="F10" s="88"/>
    </row>
    <row r="11" spans="1:7" ht="12.75" customHeight="1">
      <c r="A11" s="307" t="s">
        <v>1122</v>
      </c>
      <c r="B11" s="305">
        <v>23</v>
      </c>
      <c r="C11" s="306"/>
      <c r="F11" s="88"/>
    </row>
    <row r="12" spans="1:7" ht="12.75" customHeight="1">
      <c r="A12" s="304" t="s">
        <v>1147</v>
      </c>
      <c r="B12" s="305">
        <v>23</v>
      </c>
      <c r="C12" s="306"/>
    </row>
    <row r="13" spans="1:7" ht="12.75" customHeight="1">
      <c r="A13" s="599" t="s">
        <v>1179</v>
      </c>
      <c r="B13" s="305">
        <v>22</v>
      </c>
      <c r="C13" s="306"/>
    </row>
    <row r="14" spans="1:7" ht="12.75" customHeight="1">
      <c r="A14" s="27" t="s">
        <v>324</v>
      </c>
    </row>
    <row r="15" spans="1:7" ht="12.75" customHeight="1"/>
    <row r="16" spans="1:7" ht="12.75" customHeight="1">
      <c r="A16" s="513" t="s">
        <v>1024</v>
      </c>
    </row>
    <row r="17" spans="1:9" ht="12.75" customHeight="1">
      <c r="A17" s="70" t="s">
        <v>1025</v>
      </c>
    </row>
    <row r="18" spans="1:9" ht="12.75" customHeight="1">
      <c r="E18" s="803" t="s">
        <v>647</v>
      </c>
      <c r="F18" s="803"/>
      <c r="G18" s="803"/>
    </row>
    <row r="19" spans="1:9" ht="73.5" customHeight="1">
      <c r="A19" s="801" t="s">
        <v>673</v>
      </c>
      <c r="B19" s="801" t="s">
        <v>639</v>
      </c>
      <c r="C19" s="802"/>
      <c r="D19" s="802"/>
      <c r="E19" s="801" t="s">
        <v>735</v>
      </c>
      <c r="F19" s="773"/>
      <c r="G19" s="773"/>
    </row>
    <row r="20" spans="1:9" ht="27.75" customHeight="1">
      <c r="A20" s="801"/>
      <c r="B20" s="566" t="s">
        <v>1201</v>
      </c>
      <c r="C20" s="566" t="s">
        <v>1179</v>
      </c>
      <c r="D20" s="444" t="s">
        <v>1173</v>
      </c>
      <c r="E20" s="566" t="s">
        <v>1201</v>
      </c>
      <c r="F20" s="566" t="s">
        <v>1179</v>
      </c>
      <c r="G20" s="692" t="s">
        <v>1173</v>
      </c>
    </row>
    <row r="21" spans="1:9" ht="16.5" customHeight="1">
      <c r="A21" s="308" t="s">
        <v>321</v>
      </c>
      <c r="B21" s="309">
        <v>49721</v>
      </c>
      <c r="C21" s="309">
        <v>49633</v>
      </c>
      <c r="D21" s="310">
        <v>-1.7698759075642082E-3</v>
      </c>
      <c r="E21" s="309">
        <v>3779723.9923700001</v>
      </c>
      <c r="F21" s="309">
        <v>3676153.3645300004</v>
      </c>
      <c r="G21" s="311">
        <v>-2.7401637804526001E-2</v>
      </c>
      <c r="H21" s="78"/>
      <c r="I21" s="150"/>
    </row>
    <row r="22" spans="1:9" ht="16.5" customHeight="1">
      <c r="A22" s="308" t="s">
        <v>322</v>
      </c>
      <c r="B22" s="309">
        <v>57786</v>
      </c>
      <c r="C22" s="309">
        <v>58279</v>
      </c>
      <c r="D22" s="310">
        <v>8.5314782127158834E-3</v>
      </c>
      <c r="E22" s="309">
        <v>10398482.307799999</v>
      </c>
      <c r="F22" s="309">
        <v>10337902.630860001</v>
      </c>
      <c r="G22" s="311">
        <v>-5.8258191096364556E-3</v>
      </c>
    </row>
    <row r="23" spans="1:9" ht="16.5" customHeight="1">
      <c r="A23" s="308" t="s">
        <v>323</v>
      </c>
      <c r="B23" s="309">
        <v>2007</v>
      </c>
      <c r="C23" s="309">
        <v>1767</v>
      </c>
      <c r="D23" s="310">
        <v>-0.11958146487294469</v>
      </c>
      <c r="E23" s="309">
        <v>341627.31641999999</v>
      </c>
      <c r="F23" s="309">
        <v>115677.68449</v>
      </c>
      <c r="G23" s="311">
        <v>-0.6613921693902699</v>
      </c>
    </row>
    <row r="24" spans="1:9" ht="16.5" customHeight="1">
      <c r="A24" s="312" t="s">
        <v>129</v>
      </c>
      <c r="B24" s="313">
        <v>109514</v>
      </c>
      <c r="C24" s="313">
        <v>109679</v>
      </c>
      <c r="D24" s="314">
        <v>1.5066566831637965E-3</v>
      </c>
      <c r="E24" s="313">
        <v>14519833.616589999</v>
      </c>
      <c r="F24" s="313">
        <v>14129733.679880003</v>
      </c>
      <c r="G24" s="315">
        <v>-2.6866694688861853E-2</v>
      </c>
    </row>
    <row r="25" spans="1:9" ht="12.75" customHeight="1">
      <c r="A25" s="27" t="s">
        <v>324</v>
      </c>
    </row>
    <row r="26" spans="1:9" ht="27" customHeight="1">
      <c r="A26" s="804" t="s">
        <v>781</v>
      </c>
      <c r="B26" s="804"/>
      <c r="C26" s="804"/>
      <c r="D26" s="804"/>
      <c r="E26" s="804"/>
      <c r="F26" s="808"/>
      <c r="G26" s="808"/>
    </row>
    <row r="27" spans="1:9" ht="71.25" customHeight="1">
      <c r="A27" s="805" t="s">
        <v>1200</v>
      </c>
      <c r="B27" s="805"/>
      <c r="C27" s="805"/>
      <c r="D27" s="805"/>
      <c r="E27" s="805"/>
      <c r="F27" s="805"/>
      <c r="G27" s="805"/>
    </row>
    <row r="28" spans="1:9" ht="23.25" customHeight="1">
      <c r="A28" s="806" t="s">
        <v>1205</v>
      </c>
      <c r="B28" s="807"/>
      <c r="C28" s="807"/>
      <c r="D28" s="807"/>
      <c r="E28" s="807"/>
      <c r="F28" s="807"/>
      <c r="G28" s="807"/>
    </row>
    <row r="29" spans="1:9" ht="12.75" customHeight="1"/>
    <row r="30" spans="1:9" ht="12.75" customHeight="1">
      <c r="A30" s="513" t="s">
        <v>1026</v>
      </c>
    </row>
    <row r="31" spans="1:9" ht="12.75" customHeight="1">
      <c r="A31" s="70" t="s">
        <v>1027</v>
      </c>
    </row>
    <row r="32" spans="1:9" ht="12.75" customHeight="1">
      <c r="E32" s="803" t="s">
        <v>647</v>
      </c>
      <c r="F32" s="803"/>
      <c r="G32" s="803"/>
    </row>
    <row r="33" spans="1:9" ht="78" customHeight="1">
      <c r="A33" s="801" t="s">
        <v>673</v>
      </c>
      <c r="B33" s="801" t="s">
        <v>640</v>
      </c>
      <c r="C33" s="802"/>
      <c r="D33" s="514"/>
      <c r="E33" s="801" t="s">
        <v>645</v>
      </c>
      <c r="F33" s="773"/>
      <c r="G33" s="773"/>
    </row>
    <row r="34" spans="1:9" ht="32.25" customHeight="1">
      <c r="A34" s="801"/>
      <c r="B34" s="566" t="s">
        <v>1202</v>
      </c>
      <c r="C34" s="566" t="s">
        <v>1203</v>
      </c>
      <c r="D34" s="692" t="s">
        <v>1173</v>
      </c>
      <c r="E34" s="566" t="s">
        <v>1202</v>
      </c>
      <c r="F34" s="566" t="s">
        <v>1203</v>
      </c>
      <c r="G34" s="692" t="s">
        <v>1173</v>
      </c>
    </row>
    <row r="35" spans="1:9" ht="16.5" customHeight="1">
      <c r="A35" s="308" t="s">
        <v>321</v>
      </c>
      <c r="B35" s="309">
        <v>3839</v>
      </c>
      <c r="C35" s="309">
        <v>3563</v>
      </c>
      <c r="D35" s="310">
        <v>-7.1893722323521744E-2</v>
      </c>
      <c r="E35" s="309">
        <v>606994.48097000003</v>
      </c>
      <c r="F35" s="309">
        <v>473574.04913</v>
      </c>
      <c r="G35" s="316">
        <v>-0.21980501639288244</v>
      </c>
      <c r="H35" s="78"/>
      <c r="I35" s="78"/>
    </row>
    <row r="36" spans="1:9" ht="16.5" customHeight="1">
      <c r="A36" s="308" t="s">
        <v>322</v>
      </c>
      <c r="B36" s="309">
        <v>3963</v>
      </c>
      <c r="C36" s="309">
        <v>4118</v>
      </c>
      <c r="D36" s="310">
        <v>3.9111784002018674E-2</v>
      </c>
      <c r="E36" s="309">
        <v>760100.08863000001</v>
      </c>
      <c r="F36" s="309">
        <v>802570.25011999998</v>
      </c>
      <c r="G36" s="316">
        <v>5.5874433019140864E-2</v>
      </c>
      <c r="H36" s="78"/>
    </row>
    <row r="37" spans="1:9" ht="16.5" customHeight="1">
      <c r="A37" s="312" t="s">
        <v>129</v>
      </c>
      <c r="B37" s="313">
        <v>7802</v>
      </c>
      <c r="C37" s="313">
        <v>7681</v>
      </c>
      <c r="D37" s="314">
        <v>-1.5508843886183029E-2</v>
      </c>
      <c r="E37" s="313">
        <v>1367094.5696</v>
      </c>
      <c r="F37" s="313">
        <v>1276144.2992499999</v>
      </c>
      <c r="G37" s="317">
        <v>-6.6528148361097925E-2</v>
      </c>
    </row>
    <row r="38" spans="1:9" ht="12.75" customHeight="1">
      <c r="A38" s="27" t="s">
        <v>324</v>
      </c>
    </row>
    <row r="39" spans="1:9" ht="30.75" customHeight="1">
      <c r="A39" s="804" t="s">
        <v>782</v>
      </c>
      <c r="B39" s="804"/>
      <c r="C39" s="804"/>
      <c r="D39" s="804"/>
      <c r="E39" s="804"/>
      <c r="F39" s="804"/>
      <c r="G39" s="804"/>
    </row>
    <row r="40" spans="1:9" ht="81.75" customHeight="1">
      <c r="A40" s="805" t="s">
        <v>1204</v>
      </c>
      <c r="B40" s="805"/>
      <c r="C40" s="805"/>
      <c r="D40" s="805"/>
      <c r="E40" s="805"/>
      <c r="F40" s="805"/>
      <c r="G40" s="805"/>
    </row>
    <row r="41" spans="1:9" ht="24.75" customHeight="1">
      <c r="A41" s="806" t="s">
        <v>1205</v>
      </c>
      <c r="B41" s="807"/>
      <c r="C41" s="807"/>
      <c r="D41" s="807"/>
      <c r="E41" s="807"/>
      <c r="F41" s="807"/>
      <c r="G41" s="807"/>
    </row>
    <row r="42" spans="1:9" ht="12.75" customHeight="1"/>
    <row r="43" spans="1:9" ht="12.75" customHeight="1">
      <c r="A43" s="379" t="s">
        <v>1206</v>
      </c>
    </row>
    <row r="44" spans="1:9" ht="12.75" customHeight="1">
      <c r="A44" s="15" t="s">
        <v>1207</v>
      </c>
    </row>
    <row r="45" spans="1:9" ht="12.75" customHeight="1"/>
    <row r="46" spans="1:9" ht="12.75" customHeight="1"/>
    <row r="47" spans="1:9" ht="12.75" customHeight="1">
      <c r="G47" s="78"/>
    </row>
    <row r="48" spans="1:9" ht="12.75" customHeight="1"/>
    <row r="49" spans="1:8" ht="12.75" customHeight="1"/>
    <row r="50" spans="1:8" ht="12.75" customHeight="1">
      <c r="H50" s="78"/>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36" t="s">
        <v>324</v>
      </c>
    </row>
    <row r="65" spans="1:9" ht="12.75" customHeight="1">
      <c r="A65" s="27"/>
    </row>
    <row r="66" spans="1:9" ht="12.75" customHeight="1">
      <c r="A66" s="379" t="s">
        <v>1208</v>
      </c>
    </row>
    <row r="67" spans="1:9" ht="12.75" customHeight="1">
      <c r="A67" s="15" t="s">
        <v>1209</v>
      </c>
    </row>
    <row r="68" spans="1:9" ht="12.75" customHeight="1"/>
    <row r="69" spans="1:9" ht="12.75" customHeight="1"/>
    <row r="70" spans="1:9" ht="12.75" customHeight="1"/>
    <row r="71" spans="1:9" ht="12.75" customHeight="1">
      <c r="G71" s="78"/>
    </row>
    <row r="72" spans="1:9" ht="12.75" customHeight="1"/>
    <row r="73" spans="1:9" ht="12.75" customHeight="1">
      <c r="I73" s="78"/>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36" t="s">
        <v>324</v>
      </c>
    </row>
    <row r="88" spans="1:1" ht="12.75" customHeight="1"/>
    <row r="89" spans="1:1" ht="12.75" customHeight="1"/>
    <row r="90" spans="1:1" ht="12.75" customHeight="1"/>
    <row r="91" spans="1:1" ht="12.75" customHeight="1">
      <c r="A91" s="75" t="s">
        <v>338</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203</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A39:G39"/>
    <mergeCell ref="A40:G40"/>
    <mergeCell ref="A41:G41"/>
    <mergeCell ref="A26:G26"/>
    <mergeCell ref="A27:G27"/>
    <mergeCell ref="A28:G28"/>
    <mergeCell ref="A33:A34"/>
    <mergeCell ref="B33:C33"/>
    <mergeCell ref="E33:G33"/>
    <mergeCell ref="E32:G32"/>
    <mergeCell ref="B8:C8"/>
    <mergeCell ref="A19:A20"/>
    <mergeCell ref="B19:D19"/>
    <mergeCell ref="E19:G19"/>
    <mergeCell ref="E18:G18"/>
  </mergeCells>
  <hyperlinks>
    <hyperlink ref="A91" location="'2 Sadržaj'!A1" display="Sadržaj / Contents"/>
  </hyperlinks>
  <pageMargins left="0.7" right="0.7" top="0.75" bottom="0.75" header="0.3" footer="0.3"/>
  <pageSetup paperSize="9" scale="8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16" t="s">
        <v>1028</v>
      </c>
    </row>
    <row r="2" spans="1:6" ht="12.75" customHeight="1">
      <c r="A2" s="52" t="s">
        <v>1029</v>
      </c>
    </row>
    <row r="3" spans="1:6" ht="12.75" customHeight="1"/>
    <row r="4" spans="1:6" ht="12.75" customHeight="1">
      <c r="E4" s="113" t="s">
        <v>489</v>
      </c>
      <c r="F4" s="142"/>
    </row>
    <row r="5" spans="1:6" ht="22.5" customHeight="1">
      <c r="A5" s="801" t="s">
        <v>364</v>
      </c>
      <c r="B5" s="515" t="s">
        <v>641</v>
      </c>
      <c r="C5" s="515" t="s">
        <v>641</v>
      </c>
      <c r="D5" s="810" t="s">
        <v>362</v>
      </c>
      <c r="E5" s="810" t="s">
        <v>363</v>
      </c>
    </row>
    <row r="6" spans="1:6" ht="22.5" customHeight="1">
      <c r="A6" s="809"/>
      <c r="B6" s="567" t="s">
        <v>1192</v>
      </c>
      <c r="C6" s="567" t="s">
        <v>1179</v>
      </c>
      <c r="D6" s="810"/>
      <c r="E6" s="810"/>
    </row>
    <row r="7" spans="1:6" ht="12.75" customHeight="1">
      <c r="A7" s="318" t="s">
        <v>406</v>
      </c>
      <c r="B7" s="319">
        <v>13801393.717149999</v>
      </c>
      <c r="C7" s="319">
        <v>13097130.08278</v>
      </c>
      <c r="D7" s="320">
        <v>-5.1028443127077917E-2</v>
      </c>
      <c r="E7" s="319">
        <v>-704263.63436999917</v>
      </c>
      <c r="F7" s="78"/>
    </row>
    <row r="8" spans="1:6" ht="12.75" customHeight="1">
      <c r="A8" s="321" t="s">
        <v>395</v>
      </c>
      <c r="B8" s="322">
        <v>14904.85276</v>
      </c>
      <c r="C8" s="322">
        <v>11414.046179999999</v>
      </c>
      <c r="D8" s="323">
        <v>-0.23420604256945377</v>
      </c>
      <c r="E8" s="322">
        <v>-3490.8065800000004</v>
      </c>
      <c r="F8" s="88"/>
    </row>
    <row r="9" spans="1:6" ht="12.75" customHeight="1">
      <c r="A9" s="321" t="s">
        <v>396</v>
      </c>
      <c r="B9" s="322">
        <v>5607734.1214700006</v>
      </c>
      <c r="C9" s="322">
        <v>5283557.6943100002</v>
      </c>
      <c r="D9" s="323">
        <v>-5.7808808359662643E-2</v>
      </c>
      <c r="E9" s="322">
        <v>-324176.42716000043</v>
      </c>
      <c r="F9" s="88"/>
    </row>
    <row r="10" spans="1:6" ht="12.75" customHeight="1">
      <c r="A10" s="321" t="s">
        <v>397</v>
      </c>
      <c r="B10" s="322">
        <v>353751.29420999996</v>
      </c>
      <c r="C10" s="322">
        <v>160113.83908000001</v>
      </c>
      <c r="D10" s="323">
        <v>-0.54738302954461993</v>
      </c>
      <c r="E10" s="322">
        <v>-193637.45512999996</v>
      </c>
    </row>
    <row r="11" spans="1:6" ht="12.75" customHeight="1">
      <c r="A11" s="321" t="s">
        <v>398</v>
      </c>
      <c r="B11" s="322">
        <v>7679329.8867600001</v>
      </c>
      <c r="C11" s="322">
        <v>7492960.4645500006</v>
      </c>
      <c r="D11" s="323">
        <v>-2.4268969422881634E-2</v>
      </c>
      <c r="E11" s="322">
        <v>-186369.42220999952</v>
      </c>
    </row>
    <row r="12" spans="1:6" ht="12.75" customHeight="1">
      <c r="A12" s="321" t="s">
        <v>399</v>
      </c>
      <c r="B12" s="322">
        <v>145673.56194999997</v>
      </c>
      <c r="C12" s="322">
        <v>149084.03865999999</v>
      </c>
      <c r="D12" s="323">
        <v>2.3411775371914134E-2</v>
      </c>
      <c r="E12" s="322">
        <v>3410.4767100000172</v>
      </c>
    </row>
    <row r="13" spans="1:6" ht="12.75" customHeight="1">
      <c r="A13" s="318" t="s">
        <v>407</v>
      </c>
      <c r="B13" s="319">
        <v>5735494.1677999999</v>
      </c>
      <c r="C13" s="319">
        <v>4453683.5033100005</v>
      </c>
      <c r="D13" s="320">
        <v>-0.22348739742188103</v>
      </c>
      <c r="E13" s="319">
        <v>-1281810.6644899994</v>
      </c>
    </row>
    <row r="14" spans="1:6" ht="12.75" customHeight="1">
      <c r="A14" s="321" t="s">
        <v>400</v>
      </c>
      <c r="B14" s="322">
        <v>883078.83698000002</v>
      </c>
      <c r="C14" s="322">
        <v>700470.61939000001</v>
      </c>
      <c r="D14" s="323">
        <v>-0.20678586094814966</v>
      </c>
      <c r="E14" s="322">
        <v>-182608.21759000001</v>
      </c>
    </row>
    <row r="15" spans="1:6" ht="12.75" customHeight="1">
      <c r="A15" s="321" t="s">
        <v>401</v>
      </c>
      <c r="B15" s="322">
        <v>3469189.69105</v>
      </c>
      <c r="C15" s="322">
        <v>3145629.6901700003</v>
      </c>
      <c r="D15" s="323">
        <v>-9.3266736527765265E-2</v>
      </c>
      <c r="E15" s="322">
        <v>-323560.00087999972</v>
      </c>
    </row>
    <row r="16" spans="1:6" ht="12.75" customHeight="1">
      <c r="A16" s="321" t="s">
        <v>402</v>
      </c>
      <c r="B16" s="322">
        <v>1061836.4032000001</v>
      </c>
      <c r="C16" s="322">
        <v>441131.53580000001</v>
      </c>
      <c r="D16" s="323">
        <v>-0.58455790885433456</v>
      </c>
      <c r="E16" s="322">
        <v>-620704.8674000001</v>
      </c>
    </row>
    <row r="17" spans="1:7" ht="12.75" customHeight="1">
      <c r="A17" s="321" t="s">
        <v>403</v>
      </c>
      <c r="B17" s="322">
        <v>321389.23657000001</v>
      </c>
      <c r="C17" s="322">
        <v>166451.65794999999</v>
      </c>
      <c r="D17" s="323">
        <v>-0.48208701782784791</v>
      </c>
      <c r="E17" s="322">
        <v>-154937.57862000001</v>
      </c>
    </row>
    <row r="18" spans="1:7" ht="22.5">
      <c r="A18" s="324" t="s">
        <v>412</v>
      </c>
      <c r="B18" s="322">
        <v>65648.201619999993</v>
      </c>
      <c r="C18" s="322">
        <v>63241.851069999997</v>
      </c>
      <c r="D18" s="323">
        <v>-3.6655239452391811E-2</v>
      </c>
      <c r="E18" s="322">
        <v>-2406.3505499999956</v>
      </c>
    </row>
    <row r="19" spans="1:7" ht="12.75" customHeight="1">
      <c r="A19" s="325" t="s">
        <v>415</v>
      </c>
      <c r="B19" s="319">
        <v>19602536.08656</v>
      </c>
      <c r="C19" s="319">
        <v>17614055.43716</v>
      </c>
      <c r="D19" s="320">
        <v>-0.10143996881930765</v>
      </c>
      <c r="E19" s="319">
        <v>-1988480.6493999995</v>
      </c>
    </row>
    <row r="20" spans="1:7" ht="12.75" customHeight="1">
      <c r="A20" s="321" t="s">
        <v>404</v>
      </c>
      <c r="B20" s="322">
        <v>9077027.3561399989</v>
      </c>
      <c r="C20" s="322">
        <v>9211410.3631100003</v>
      </c>
      <c r="D20" s="323">
        <v>1.4804737464969775E-2</v>
      </c>
      <c r="E20" s="322">
        <v>134383.00697000138</v>
      </c>
    </row>
    <row r="21" spans="1:7" ht="12.75" customHeight="1">
      <c r="A21" s="318" t="s">
        <v>408</v>
      </c>
      <c r="B21" s="319">
        <v>1356684.43646</v>
      </c>
      <c r="C21" s="319">
        <v>1407386.4581600002</v>
      </c>
      <c r="D21" s="320">
        <v>3.7372008064231257E-2</v>
      </c>
      <c r="E21" s="319">
        <v>50702.021700000158</v>
      </c>
    </row>
    <row r="22" spans="1:7" ht="12.75" customHeight="1">
      <c r="A22" s="318" t="s">
        <v>409</v>
      </c>
      <c r="B22" s="319">
        <v>107051.95156999999</v>
      </c>
      <c r="C22" s="319">
        <v>128453.88090999999</v>
      </c>
      <c r="D22" s="320">
        <v>0.19992096385095359</v>
      </c>
      <c r="E22" s="319">
        <v>21401.929340000002</v>
      </c>
    </row>
    <row r="23" spans="1:7" ht="12.75" customHeight="1">
      <c r="A23" s="318" t="s">
        <v>410</v>
      </c>
      <c r="B23" s="319">
        <v>10971374.169739999</v>
      </c>
      <c r="C23" s="319">
        <v>11654983.717969999</v>
      </c>
      <c r="D23" s="320">
        <v>6.2308470903804758E-2</v>
      </c>
      <c r="E23" s="319">
        <v>683609.54822999984</v>
      </c>
    </row>
    <row r="24" spans="1:7" ht="12.75" customHeight="1">
      <c r="A24" s="318" t="s">
        <v>411</v>
      </c>
      <c r="B24" s="319">
        <v>6846614.8896899996</v>
      </c>
      <c r="C24" s="319">
        <v>4124951.60671</v>
      </c>
      <c r="D24" s="320">
        <v>-0.3975195518997901</v>
      </c>
      <c r="E24" s="319">
        <v>-2721663.2829799997</v>
      </c>
    </row>
    <row r="25" spans="1:7" ht="21.75">
      <c r="A25" s="326" t="s">
        <v>413</v>
      </c>
      <c r="B25" s="319">
        <v>320810.63910000003</v>
      </c>
      <c r="C25" s="319">
        <v>298279.77339999995</v>
      </c>
      <c r="D25" s="320">
        <v>-7.0231042721051948E-2</v>
      </c>
      <c r="E25" s="319">
        <v>-22530.865700000082</v>
      </c>
    </row>
    <row r="26" spans="1:7">
      <c r="A26" s="325" t="s">
        <v>416</v>
      </c>
      <c r="B26" s="319">
        <v>19602536.08656</v>
      </c>
      <c r="C26" s="319">
        <v>17614055.437150002</v>
      </c>
      <c r="D26" s="320">
        <v>-0.10143996881981773</v>
      </c>
      <c r="E26" s="319">
        <v>-1988480.6494099982</v>
      </c>
    </row>
    <row r="27" spans="1:7" ht="12.75" customHeight="1">
      <c r="A27" s="321" t="s">
        <v>405</v>
      </c>
      <c r="B27" s="322">
        <v>9077027.3561399989</v>
      </c>
      <c r="C27" s="322">
        <v>9211410.3631100003</v>
      </c>
      <c r="D27" s="323">
        <v>1.4804737464969775E-2</v>
      </c>
      <c r="E27" s="322">
        <v>134383.00697000138</v>
      </c>
    </row>
    <row r="28" spans="1:7" ht="12.75" customHeight="1">
      <c r="A28" s="36" t="s">
        <v>300</v>
      </c>
    </row>
    <row r="29" spans="1:7" ht="12.75" customHeight="1">
      <c r="F29" s="139"/>
      <c r="G29" s="139"/>
    </row>
    <row r="30" spans="1:7" ht="26.25" customHeight="1">
      <c r="A30" s="575" t="s">
        <v>1210</v>
      </c>
      <c r="B30" s="575"/>
      <c r="C30" s="575"/>
      <c r="D30" s="575"/>
      <c r="E30" s="575"/>
    </row>
    <row r="31" spans="1:7" ht="12.75" customHeight="1"/>
    <row r="32" spans="1:7" ht="12.75" customHeight="1">
      <c r="A32" s="75" t="s">
        <v>338</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388</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502" t="s">
        <v>1030</v>
      </c>
    </row>
    <row r="2" spans="1:8" ht="12.75" customHeight="1">
      <c r="A2" s="66" t="s">
        <v>1031</v>
      </c>
    </row>
    <row r="3" spans="1:8" ht="12.75" customHeight="1">
      <c r="E3" s="803" t="s">
        <v>647</v>
      </c>
      <c r="F3" s="803"/>
    </row>
    <row r="4" spans="1:8" ht="84.75" customHeight="1">
      <c r="A4" s="515" t="s">
        <v>325</v>
      </c>
      <c r="B4" s="810" t="s">
        <v>642</v>
      </c>
      <c r="C4" s="810"/>
      <c r="D4" s="693" t="s">
        <v>1174</v>
      </c>
      <c r="E4" s="801" t="s">
        <v>672</v>
      </c>
      <c r="F4" s="802"/>
      <c r="G4" s="693" t="s">
        <v>1174</v>
      </c>
    </row>
    <row r="5" spans="1:8" ht="15" customHeight="1" thickBot="1">
      <c r="A5" s="517"/>
      <c r="B5" s="566" t="s">
        <v>1211</v>
      </c>
      <c r="C5" s="566" t="s">
        <v>1179</v>
      </c>
      <c r="D5" s="568"/>
      <c r="E5" s="566" t="s">
        <v>1211</v>
      </c>
      <c r="F5" s="566" t="s">
        <v>1179</v>
      </c>
      <c r="G5" s="518"/>
    </row>
    <row r="6" spans="1:8" ht="12.75" customHeight="1">
      <c r="A6" s="519" t="s">
        <v>326</v>
      </c>
      <c r="B6" s="520"/>
      <c r="C6" s="520"/>
      <c r="D6" s="521"/>
      <c r="E6" s="520"/>
      <c r="F6" s="520"/>
      <c r="G6" s="521"/>
    </row>
    <row r="7" spans="1:8" ht="12.75" customHeight="1">
      <c r="A7" s="327" t="s">
        <v>660</v>
      </c>
      <c r="B7" s="328">
        <v>101</v>
      </c>
      <c r="C7" s="328">
        <v>76</v>
      </c>
      <c r="D7" s="329">
        <v>-0.24752475247524752</v>
      </c>
      <c r="E7" s="328">
        <v>865605.29264</v>
      </c>
      <c r="F7" s="330">
        <v>866530.38151999994</v>
      </c>
      <c r="G7" s="329">
        <v>1.0687190661444769E-3</v>
      </c>
      <c r="H7" s="78"/>
    </row>
    <row r="8" spans="1:8" ht="12.75" customHeight="1">
      <c r="A8" s="327" t="s">
        <v>659</v>
      </c>
      <c r="B8" s="328">
        <v>41200</v>
      </c>
      <c r="C8" s="328">
        <v>41321</v>
      </c>
      <c r="D8" s="329">
        <v>2.936893203883495E-3</v>
      </c>
      <c r="E8" s="328">
        <v>1913562.5867699999</v>
      </c>
      <c r="F8" s="330">
        <v>1902200.5867300001</v>
      </c>
      <c r="G8" s="329">
        <v>-5.9376161085895494E-3</v>
      </c>
      <c r="H8" s="78"/>
    </row>
    <row r="9" spans="1:8" ht="12.75" customHeight="1">
      <c r="A9" s="331" t="s">
        <v>661</v>
      </c>
      <c r="B9" s="328">
        <v>5691</v>
      </c>
      <c r="C9" s="328">
        <v>5658</v>
      </c>
      <c r="D9" s="329">
        <v>-5.7986294148655772E-3</v>
      </c>
      <c r="E9" s="328">
        <v>341531.87316000002</v>
      </c>
      <c r="F9" s="330">
        <v>373295.10035000002</v>
      </c>
      <c r="G9" s="329">
        <v>9.3002234011464124E-2</v>
      </c>
    </row>
    <row r="10" spans="1:8" ht="12.75" customHeight="1">
      <c r="A10" s="327" t="s">
        <v>646</v>
      </c>
      <c r="B10" s="328">
        <v>553</v>
      </c>
      <c r="C10" s="328">
        <v>458</v>
      </c>
      <c r="D10" s="329">
        <v>-0.17179023508137431</v>
      </c>
      <c r="E10" s="328">
        <v>270059.18383999995</v>
      </c>
      <c r="F10" s="330">
        <v>209303.85109000001</v>
      </c>
      <c r="G10" s="329">
        <v>-0.22497043753933293</v>
      </c>
    </row>
    <row r="11" spans="1:8" ht="12.75" customHeight="1">
      <c r="A11" s="332" t="s">
        <v>731</v>
      </c>
      <c r="B11" s="328">
        <v>1</v>
      </c>
      <c r="C11" s="328">
        <v>1</v>
      </c>
      <c r="D11" s="329">
        <v>0</v>
      </c>
      <c r="E11" s="328">
        <v>1222.8908200000001</v>
      </c>
      <c r="F11" s="330">
        <v>239.42484999999999</v>
      </c>
      <c r="G11" s="329">
        <v>-0.80421404259130835</v>
      </c>
    </row>
    <row r="12" spans="1:8" ht="29.25">
      <c r="A12" s="331" t="s">
        <v>732</v>
      </c>
      <c r="B12" s="328">
        <v>2012</v>
      </c>
      <c r="C12" s="328">
        <v>1749</v>
      </c>
      <c r="D12" s="329">
        <v>-0.13071570576540756</v>
      </c>
      <c r="E12" s="328">
        <v>387464.40814999997</v>
      </c>
      <c r="F12" s="330">
        <v>322696.22156999999</v>
      </c>
      <c r="G12" s="329">
        <v>-0.16715906085218057</v>
      </c>
      <c r="H12" s="88"/>
    </row>
    <row r="13" spans="1:8" ht="12.75" customHeight="1">
      <c r="A13" s="327" t="s">
        <v>1128</v>
      </c>
      <c r="B13" s="328">
        <v>163</v>
      </c>
      <c r="C13" s="328">
        <v>370</v>
      </c>
      <c r="D13" s="329">
        <v>1.2699386503067485</v>
      </c>
      <c r="E13" s="328">
        <v>277.75698999999997</v>
      </c>
      <c r="F13" s="330">
        <v>1887.7984199999999</v>
      </c>
      <c r="G13" s="329">
        <v>5.7965829410809784</v>
      </c>
      <c r="H13" s="88"/>
    </row>
    <row r="14" spans="1:8" ht="22.5" customHeight="1">
      <c r="A14" s="333" t="s">
        <v>327</v>
      </c>
      <c r="B14" s="334">
        <v>49721</v>
      </c>
      <c r="C14" s="334">
        <v>49633</v>
      </c>
      <c r="D14" s="335">
        <v>-1.7698759075642082E-3</v>
      </c>
      <c r="E14" s="334">
        <v>3779723.9923700001</v>
      </c>
      <c r="F14" s="334">
        <v>3676153.3645299999</v>
      </c>
      <c r="G14" s="335">
        <v>-2.7401637804526122E-2</v>
      </c>
    </row>
    <row r="15" spans="1:8" ht="15" customHeight="1">
      <c r="A15" s="522" t="s">
        <v>328</v>
      </c>
      <c r="B15" s="523"/>
      <c r="C15" s="523"/>
      <c r="D15" s="524"/>
      <c r="E15" s="523"/>
      <c r="F15" s="523"/>
      <c r="G15" s="525"/>
    </row>
    <row r="16" spans="1:8" ht="12.75" customHeight="1">
      <c r="A16" s="327" t="s">
        <v>660</v>
      </c>
      <c r="B16" s="328">
        <v>943</v>
      </c>
      <c r="C16" s="328">
        <v>856</v>
      </c>
      <c r="D16" s="329">
        <v>-9.2258748674443267E-2</v>
      </c>
      <c r="E16" s="328">
        <v>3303484.77024</v>
      </c>
      <c r="F16" s="328">
        <v>3046418.5610700003</v>
      </c>
      <c r="G16" s="329">
        <v>-7.7816677553904298E-2</v>
      </c>
    </row>
    <row r="17" spans="1:7" ht="12.75" customHeight="1">
      <c r="A17" s="327" t="s">
        <v>659</v>
      </c>
      <c r="B17" s="328">
        <v>32763</v>
      </c>
      <c r="C17" s="328">
        <v>33308</v>
      </c>
      <c r="D17" s="329">
        <v>1.6634618319445717E-2</v>
      </c>
      <c r="E17" s="328">
        <v>2150545.0158299999</v>
      </c>
      <c r="F17" s="328">
        <v>2009880.50288</v>
      </c>
      <c r="G17" s="329">
        <v>-6.5408774015228238E-2</v>
      </c>
    </row>
    <row r="18" spans="1:7" ht="12.75" customHeight="1">
      <c r="A18" s="331" t="s">
        <v>661</v>
      </c>
      <c r="B18" s="328">
        <v>14702</v>
      </c>
      <c r="C18" s="328">
        <v>14303</v>
      </c>
      <c r="D18" s="329">
        <v>-2.7139164739491226E-2</v>
      </c>
      <c r="E18" s="328">
        <v>2161807.65882</v>
      </c>
      <c r="F18" s="328">
        <v>2326469.3134699999</v>
      </c>
      <c r="G18" s="329">
        <v>7.6168503695596468E-2</v>
      </c>
    </row>
    <row r="19" spans="1:7" ht="12.75" customHeight="1">
      <c r="A19" s="327" t="s">
        <v>646</v>
      </c>
      <c r="B19" s="328">
        <v>733</v>
      </c>
      <c r="C19" s="328">
        <v>704</v>
      </c>
      <c r="D19" s="329">
        <v>-3.9563437926330151E-2</v>
      </c>
      <c r="E19" s="328">
        <v>443458.50549000001</v>
      </c>
      <c r="F19" s="328">
        <v>337411.98336000001</v>
      </c>
      <c r="G19" s="329">
        <v>-0.23913516330648291</v>
      </c>
    </row>
    <row r="20" spans="1:7" ht="12.75" customHeight="1">
      <c r="A20" s="332" t="s">
        <v>731</v>
      </c>
      <c r="B20" s="328">
        <v>1</v>
      </c>
      <c r="C20" s="328">
        <v>1</v>
      </c>
      <c r="D20" s="329">
        <v>0</v>
      </c>
      <c r="E20" s="328">
        <v>1745.8718100000001</v>
      </c>
      <c r="F20" s="328">
        <v>0</v>
      </c>
      <c r="G20" s="329">
        <v>-1</v>
      </c>
    </row>
    <row r="21" spans="1:7" ht="29.25">
      <c r="A21" s="331" t="s">
        <v>732</v>
      </c>
      <c r="B21" s="328">
        <v>7862</v>
      </c>
      <c r="C21" s="328">
        <v>8747</v>
      </c>
      <c r="D21" s="329">
        <v>0.11256677690155177</v>
      </c>
      <c r="E21" s="328">
        <v>2318980.9248699998</v>
      </c>
      <c r="F21" s="328">
        <v>2596764.9056500001</v>
      </c>
      <c r="G21" s="329">
        <v>0.11978709173538057</v>
      </c>
    </row>
    <row r="22" spans="1:7" ht="12.75" customHeight="1">
      <c r="A22" s="327" t="s">
        <v>1128</v>
      </c>
      <c r="B22" s="328">
        <v>782</v>
      </c>
      <c r="C22" s="328">
        <v>360</v>
      </c>
      <c r="D22" s="329">
        <v>-0.53964194373401531</v>
      </c>
      <c r="E22" s="328">
        <v>18459.560730000001</v>
      </c>
      <c r="F22" s="328">
        <v>20957.364420000002</v>
      </c>
      <c r="G22" s="329">
        <v>0.13531219548147941</v>
      </c>
    </row>
    <row r="23" spans="1:7" ht="22.5" customHeight="1">
      <c r="A23" s="333" t="s">
        <v>327</v>
      </c>
      <c r="B23" s="334">
        <v>57786</v>
      </c>
      <c r="C23" s="336">
        <v>58279</v>
      </c>
      <c r="D23" s="335">
        <v>8.5314782127158834E-3</v>
      </c>
      <c r="E23" s="334">
        <v>10398482.30779</v>
      </c>
      <c r="F23" s="334">
        <v>10337902.630850002</v>
      </c>
      <c r="G23" s="335">
        <v>-5.825819109642057E-3</v>
      </c>
    </row>
    <row r="24" spans="1:7" ht="15" customHeight="1">
      <c r="A24" s="522" t="s">
        <v>329</v>
      </c>
      <c r="B24" s="523"/>
      <c r="C24" s="523"/>
      <c r="D24" s="524"/>
      <c r="E24" s="523"/>
      <c r="F24" s="523"/>
      <c r="G24" s="526"/>
    </row>
    <row r="25" spans="1:7" ht="12.75" customHeight="1">
      <c r="A25" s="327" t="s">
        <v>660</v>
      </c>
      <c r="B25" s="328">
        <v>324</v>
      </c>
      <c r="C25" s="328">
        <v>292</v>
      </c>
      <c r="D25" s="329">
        <v>-9.8765432098765427E-2</v>
      </c>
      <c r="E25" s="328">
        <v>323619.13889</v>
      </c>
      <c r="F25" s="328">
        <v>104056.40098999999</v>
      </c>
      <c r="G25" s="329">
        <v>-0.67846029951470399</v>
      </c>
    </row>
    <row r="26" spans="1:7" ht="12.75" customHeight="1">
      <c r="A26" s="327" t="s">
        <v>659</v>
      </c>
      <c r="B26" s="328">
        <v>592</v>
      </c>
      <c r="C26" s="328">
        <v>467</v>
      </c>
      <c r="D26" s="329">
        <v>-0.21114864864864866</v>
      </c>
      <c r="E26" s="328">
        <v>54.19126</v>
      </c>
      <c r="F26" s="328">
        <v>1.75421</v>
      </c>
      <c r="G26" s="329">
        <v>-0.96762928191741615</v>
      </c>
    </row>
    <row r="27" spans="1:7" ht="12.75" customHeight="1">
      <c r="A27" s="331" t="s">
        <v>661</v>
      </c>
      <c r="B27" s="328">
        <v>549</v>
      </c>
      <c r="C27" s="328">
        <v>516</v>
      </c>
      <c r="D27" s="329">
        <v>-6.0109289617486336E-2</v>
      </c>
      <c r="E27" s="328">
        <v>22.46161</v>
      </c>
      <c r="F27" s="328">
        <v>0</v>
      </c>
      <c r="G27" s="329">
        <v>-1</v>
      </c>
    </row>
    <row r="28" spans="1:7" ht="12.75" customHeight="1">
      <c r="A28" s="327" t="s">
        <v>646</v>
      </c>
      <c r="B28" s="328">
        <v>52</v>
      </c>
      <c r="C28" s="328">
        <v>50</v>
      </c>
      <c r="D28" s="329">
        <v>-3.8461538461538464E-2</v>
      </c>
      <c r="E28" s="328">
        <v>10639.34123</v>
      </c>
      <c r="F28" s="328">
        <v>8600.6152600000005</v>
      </c>
      <c r="G28" s="329">
        <v>-0.19162144778770288</v>
      </c>
    </row>
    <row r="29" spans="1:7" ht="12.75" customHeight="1">
      <c r="A29" s="332" t="s">
        <v>733</v>
      </c>
      <c r="B29" s="328">
        <v>3</v>
      </c>
      <c r="C29" s="328">
        <v>3</v>
      </c>
      <c r="D29" s="329">
        <v>0</v>
      </c>
      <c r="E29" s="328">
        <v>0</v>
      </c>
      <c r="F29" s="328">
        <v>0</v>
      </c>
      <c r="G29" s="329" t="e">
        <v>#DIV/0!</v>
      </c>
    </row>
    <row r="30" spans="1:7" ht="29.25">
      <c r="A30" s="331" t="s">
        <v>732</v>
      </c>
      <c r="B30" s="328">
        <v>482</v>
      </c>
      <c r="C30" s="328">
        <v>436</v>
      </c>
      <c r="D30" s="329">
        <v>-9.5435684647302899E-2</v>
      </c>
      <c r="E30" s="328">
        <v>4863.5353299999997</v>
      </c>
      <c r="F30" s="328">
        <v>3018.9140299999999</v>
      </c>
      <c r="G30" s="329">
        <v>-0.37927580964030949</v>
      </c>
    </row>
    <row r="31" spans="1:7" ht="12.75" customHeight="1">
      <c r="A31" s="327" t="s">
        <v>1128</v>
      </c>
      <c r="B31" s="328">
        <v>5</v>
      </c>
      <c r="C31" s="328">
        <v>3</v>
      </c>
      <c r="D31" s="329">
        <v>-0.4</v>
      </c>
      <c r="E31" s="328">
        <v>2428.6480999999999</v>
      </c>
      <c r="F31" s="328">
        <v>0</v>
      </c>
      <c r="G31" s="329">
        <v>-1</v>
      </c>
    </row>
    <row r="32" spans="1:7" ht="22.5" customHeight="1">
      <c r="A32" s="333" t="s">
        <v>327</v>
      </c>
      <c r="B32" s="334">
        <v>2007</v>
      </c>
      <c r="C32" s="334">
        <v>1767</v>
      </c>
      <c r="D32" s="335">
        <v>-0.11958146487294469</v>
      </c>
      <c r="E32" s="334">
        <v>341627.31641999999</v>
      </c>
      <c r="F32" s="334">
        <v>115677.68449</v>
      </c>
      <c r="G32" s="335">
        <v>-0.6613921693902699</v>
      </c>
    </row>
    <row r="33" spans="1:17" ht="12.75" customHeight="1">
      <c r="A33" s="27" t="s">
        <v>332</v>
      </c>
    </row>
    <row r="34" spans="1:17" ht="35.25" customHeight="1">
      <c r="A34" s="804" t="s">
        <v>783</v>
      </c>
      <c r="B34" s="804"/>
      <c r="C34" s="804"/>
      <c r="D34" s="804"/>
      <c r="E34" s="804"/>
      <c r="F34" s="808"/>
      <c r="G34" s="808"/>
      <c r="K34" s="811"/>
      <c r="L34" s="811"/>
      <c r="M34" s="811"/>
      <c r="N34" s="811"/>
      <c r="O34" s="811"/>
      <c r="P34" s="811"/>
      <c r="Q34" s="811"/>
    </row>
    <row r="35" spans="1:17" ht="72.75" customHeight="1">
      <c r="A35" s="813" t="s">
        <v>1212</v>
      </c>
      <c r="B35" s="813"/>
      <c r="C35" s="813"/>
      <c r="D35" s="813"/>
      <c r="E35" s="813"/>
      <c r="F35" s="813"/>
      <c r="G35" s="813"/>
    </row>
    <row r="36" spans="1:17" ht="25.5" customHeight="1">
      <c r="A36" s="806" t="s">
        <v>1205</v>
      </c>
      <c r="B36" s="807"/>
      <c r="C36" s="807"/>
      <c r="D36" s="807"/>
      <c r="E36" s="807"/>
      <c r="F36" s="807"/>
      <c r="G36" s="807"/>
    </row>
    <row r="37" spans="1:17" ht="12.75" customHeight="1"/>
    <row r="38" spans="1:17" ht="12.75" customHeight="1"/>
    <row r="39" spans="1:17" ht="12.75" customHeight="1">
      <c r="A39" s="502" t="s">
        <v>1032</v>
      </c>
    </row>
    <row r="40" spans="1:17" ht="12.75" customHeight="1">
      <c r="A40" s="66" t="s">
        <v>1033</v>
      </c>
    </row>
    <row r="41" spans="1:17" ht="12.75" customHeight="1">
      <c r="E41" s="803" t="s">
        <v>647</v>
      </c>
      <c r="F41" s="803"/>
    </row>
    <row r="42" spans="1:17" ht="85.5" customHeight="1">
      <c r="A42" s="515" t="s">
        <v>330</v>
      </c>
      <c r="B42" s="810" t="s">
        <v>643</v>
      </c>
      <c r="C42" s="810"/>
      <c r="D42" s="693" t="s">
        <v>1174</v>
      </c>
      <c r="E42" s="801" t="s">
        <v>331</v>
      </c>
      <c r="F42" s="802"/>
      <c r="G42" s="693" t="s">
        <v>1174</v>
      </c>
    </row>
    <row r="43" spans="1:17" ht="27" customHeight="1" thickBot="1">
      <c r="A43" s="517"/>
      <c r="B43" s="566" t="s">
        <v>1202</v>
      </c>
      <c r="C43" s="566" t="s">
        <v>1203</v>
      </c>
      <c r="D43" s="568"/>
      <c r="E43" s="566" t="s">
        <v>1202</v>
      </c>
      <c r="F43" s="566" t="s">
        <v>1203</v>
      </c>
      <c r="G43" s="518"/>
    </row>
    <row r="44" spans="1:17" ht="15" customHeight="1">
      <c r="A44" s="519" t="s">
        <v>326</v>
      </c>
      <c r="B44" s="520"/>
      <c r="C44" s="520"/>
      <c r="D44" s="521"/>
      <c r="E44" s="520"/>
      <c r="F44" s="520"/>
      <c r="G44" s="521"/>
    </row>
    <row r="45" spans="1:17" ht="12.75" customHeight="1">
      <c r="A45" s="327" t="s">
        <v>660</v>
      </c>
      <c r="B45" s="328">
        <v>1</v>
      </c>
      <c r="C45" s="328">
        <v>7</v>
      </c>
      <c r="D45" s="329">
        <v>6</v>
      </c>
      <c r="E45" s="328">
        <v>114644.17779999999</v>
      </c>
      <c r="F45" s="330">
        <v>120675.82434000001</v>
      </c>
      <c r="G45" s="329">
        <v>5.2611887107973279E-2</v>
      </c>
      <c r="H45" s="78"/>
    </row>
    <row r="46" spans="1:17" ht="12.75" customHeight="1">
      <c r="A46" s="327" t="s">
        <v>659</v>
      </c>
      <c r="B46" s="328">
        <v>3339</v>
      </c>
      <c r="C46" s="328">
        <v>3002</v>
      </c>
      <c r="D46" s="329">
        <v>-0.10092842168313866</v>
      </c>
      <c r="E46" s="328">
        <v>360724.35420999996</v>
      </c>
      <c r="F46" s="330">
        <v>262705.77943</v>
      </c>
      <c r="G46" s="329">
        <v>-0.27172707813051428</v>
      </c>
      <c r="H46" s="78"/>
    </row>
    <row r="47" spans="1:17" ht="12.75" customHeight="1">
      <c r="A47" s="331" t="s">
        <v>661</v>
      </c>
      <c r="B47" s="328">
        <v>389</v>
      </c>
      <c r="C47" s="328">
        <v>480</v>
      </c>
      <c r="D47" s="329">
        <v>0.23393316195372751</v>
      </c>
      <c r="E47" s="328">
        <v>51968.261350000001</v>
      </c>
      <c r="F47" s="330">
        <v>59357.60903</v>
      </c>
      <c r="G47" s="329">
        <v>0.14218962666912463</v>
      </c>
    </row>
    <row r="48" spans="1:17" ht="12.75" customHeight="1">
      <c r="A48" s="327" t="s">
        <v>646</v>
      </c>
      <c r="B48" s="328">
        <v>47</v>
      </c>
      <c r="C48" s="328">
        <v>24</v>
      </c>
      <c r="D48" s="329">
        <v>-0.48936170212765956</v>
      </c>
      <c r="E48" s="328">
        <v>59362.0527</v>
      </c>
      <c r="F48" s="330">
        <v>22217.16649</v>
      </c>
      <c r="G48" s="329">
        <v>-0.62573453107695509</v>
      </c>
    </row>
    <row r="49" spans="1:17" ht="12.75" customHeight="1">
      <c r="A49" s="332" t="s">
        <v>733</v>
      </c>
      <c r="B49" s="328">
        <v>0</v>
      </c>
      <c r="C49" s="328">
        <v>0</v>
      </c>
      <c r="D49" s="329"/>
      <c r="E49" s="328">
        <v>0</v>
      </c>
      <c r="F49" s="330">
        <v>0</v>
      </c>
      <c r="G49" s="329"/>
    </row>
    <row r="50" spans="1:17" ht="34.5" customHeight="1">
      <c r="A50" s="331" t="s">
        <v>734</v>
      </c>
      <c r="B50" s="328">
        <v>63</v>
      </c>
      <c r="C50" s="328">
        <v>24</v>
      </c>
      <c r="D50" s="329">
        <v>-0.61904761904761907</v>
      </c>
      <c r="E50" s="328">
        <v>20295.634910000001</v>
      </c>
      <c r="F50" s="330">
        <v>8377.1166300000004</v>
      </c>
      <c r="G50" s="329">
        <v>-0.58724540192273289</v>
      </c>
    </row>
    <row r="51" spans="1:17" ht="12.75" customHeight="1">
      <c r="A51" s="327" t="s">
        <v>1128</v>
      </c>
      <c r="B51" s="328">
        <v>0</v>
      </c>
      <c r="C51" s="328">
        <v>26</v>
      </c>
      <c r="D51" s="329"/>
      <c r="E51" s="328">
        <v>0</v>
      </c>
      <c r="F51" s="330">
        <v>240.55320999999998</v>
      </c>
      <c r="G51" s="329"/>
    </row>
    <row r="52" spans="1:17" ht="22.5" customHeight="1">
      <c r="A52" s="333" t="s">
        <v>327</v>
      </c>
      <c r="B52" s="334">
        <v>3839</v>
      </c>
      <c r="C52" s="334">
        <v>3563</v>
      </c>
      <c r="D52" s="351">
        <v>-7.1893722323521744E-2</v>
      </c>
      <c r="E52" s="334">
        <v>606994.48097000003</v>
      </c>
      <c r="F52" s="334">
        <v>473574.04912999994</v>
      </c>
      <c r="G52" s="351">
        <v>-0.21980501639288255</v>
      </c>
    </row>
    <row r="53" spans="1:17" ht="15" customHeight="1">
      <c r="A53" s="522" t="s">
        <v>328</v>
      </c>
      <c r="B53" s="523"/>
      <c r="C53" s="523"/>
      <c r="D53" s="524"/>
      <c r="E53" s="523"/>
      <c r="F53" s="523"/>
      <c r="G53" s="525"/>
    </row>
    <row r="54" spans="1:17" ht="12.75" customHeight="1">
      <c r="A54" s="327" t="s">
        <v>660</v>
      </c>
      <c r="B54" s="328">
        <v>9</v>
      </c>
      <c r="C54" s="328">
        <v>8</v>
      </c>
      <c r="D54" s="329">
        <v>-0.1111111111111111</v>
      </c>
      <c r="E54" s="328">
        <v>2241.0788499999999</v>
      </c>
      <c r="F54" s="330">
        <v>2650.0483199999999</v>
      </c>
      <c r="G54" s="329">
        <v>0.18248776476561726</v>
      </c>
    </row>
    <row r="55" spans="1:17">
      <c r="A55" s="327" t="s">
        <v>659</v>
      </c>
      <c r="B55" s="328">
        <v>2355</v>
      </c>
      <c r="C55" s="328">
        <v>2541</v>
      </c>
      <c r="D55" s="329">
        <v>7.8980891719745219E-2</v>
      </c>
      <c r="E55" s="328">
        <v>275286.55911000003</v>
      </c>
      <c r="F55" s="330">
        <v>286854.29106000002</v>
      </c>
      <c r="G55" s="329">
        <v>4.2020692864186332E-2</v>
      </c>
    </row>
    <row r="56" spans="1:17" ht="12.75" customHeight="1">
      <c r="A56" s="331" t="s">
        <v>661</v>
      </c>
      <c r="B56" s="328">
        <v>1170</v>
      </c>
      <c r="C56" s="328">
        <v>1151</v>
      </c>
      <c r="D56" s="329">
        <v>-1.6239316239316241E-2</v>
      </c>
      <c r="E56" s="328">
        <v>327646.36781000003</v>
      </c>
      <c r="F56" s="330">
        <v>307341.86118000001</v>
      </c>
      <c r="G56" s="329">
        <v>-6.1970797252281669E-2</v>
      </c>
    </row>
    <row r="57" spans="1:17" ht="12.75" customHeight="1">
      <c r="A57" s="327" t="s">
        <v>646</v>
      </c>
      <c r="B57" s="328">
        <v>83</v>
      </c>
      <c r="C57" s="328">
        <v>69</v>
      </c>
      <c r="D57" s="329">
        <v>-0.16867469879518071</v>
      </c>
      <c r="E57" s="328">
        <v>48885.858509999998</v>
      </c>
      <c r="F57" s="330">
        <v>73666.432459999996</v>
      </c>
      <c r="G57" s="329">
        <v>0.50690679687932516</v>
      </c>
    </row>
    <row r="58" spans="1:17" ht="12.75" customHeight="1">
      <c r="A58" s="332" t="s">
        <v>733</v>
      </c>
      <c r="B58" s="328">
        <v>0</v>
      </c>
      <c r="C58" s="328">
        <v>0</v>
      </c>
      <c r="D58" s="329"/>
      <c r="E58" s="328">
        <v>0</v>
      </c>
      <c r="F58" s="330">
        <v>0</v>
      </c>
      <c r="G58" s="329"/>
    </row>
    <row r="59" spans="1:17" ht="29.25">
      <c r="A59" s="331" t="s">
        <v>734</v>
      </c>
      <c r="B59" s="328">
        <v>332</v>
      </c>
      <c r="C59" s="328">
        <v>335</v>
      </c>
      <c r="D59" s="329">
        <v>9.0361445783132526E-3</v>
      </c>
      <c r="E59" s="328">
        <v>104024.25367000001</v>
      </c>
      <c r="F59" s="330">
        <v>125529.43081000001</v>
      </c>
      <c r="G59" s="329">
        <v>0.20673233771252683</v>
      </c>
    </row>
    <row r="60" spans="1:17" ht="12.75" customHeight="1">
      <c r="A60" s="327" t="s">
        <v>1128</v>
      </c>
      <c r="B60" s="328">
        <v>14</v>
      </c>
      <c r="C60" s="328">
        <v>14</v>
      </c>
      <c r="D60" s="329">
        <v>0</v>
      </c>
      <c r="E60" s="328">
        <v>2015.9706799999999</v>
      </c>
      <c r="F60" s="330">
        <v>6528.1862899999996</v>
      </c>
      <c r="G60" s="329">
        <v>2.2382347396044469</v>
      </c>
    </row>
    <row r="61" spans="1:17" ht="22.5" customHeight="1">
      <c r="A61" s="333" t="s">
        <v>327</v>
      </c>
      <c r="B61" s="334">
        <v>3963</v>
      </c>
      <c r="C61" s="334">
        <v>4118</v>
      </c>
      <c r="D61" s="351">
        <v>3.9111784002018674E-2</v>
      </c>
      <c r="E61" s="334">
        <v>760100.08863000013</v>
      </c>
      <c r="F61" s="334">
        <v>802570.2501200001</v>
      </c>
      <c r="G61" s="351">
        <v>5.5874433019140857E-2</v>
      </c>
    </row>
    <row r="62" spans="1:17" ht="12.75" customHeight="1">
      <c r="A62" s="27" t="s">
        <v>332</v>
      </c>
    </row>
    <row r="63" spans="1:17" ht="36" customHeight="1">
      <c r="A63" s="804" t="s">
        <v>782</v>
      </c>
      <c r="B63" s="804"/>
      <c r="C63" s="804"/>
      <c r="D63" s="804"/>
      <c r="E63" s="804"/>
      <c r="F63" s="804"/>
      <c r="G63" s="804"/>
      <c r="K63" s="811"/>
      <c r="L63" s="811"/>
      <c r="M63" s="811"/>
      <c r="N63" s="811"/>
      <c r="O63" s="811"/>
      <c r="P63" s="811"/>
      <c r="Q63" s="811"/>
    </row>
    <row r="64" spans="1:17" ht="93.75" customHeight="1">
      <c r="A64" s="812" t="s">
        <v>1213</v>
      </c>
      <c r="B64" s="812"/>
      <c r="C64" s="812"/>
      <c r="D64" s="812"/>
      <c r="E64" s="812"/>
      <c r="F64" s="812"/>
      <c r="G64" s="812"/>
      <c r="J64" s="804"/>
      <c r="K64" s="804"/>
      <c r="L64" s="804"/>
      <c r="M64" s="804"/>
      <c r="N64" s="804"/>
      <c r="O64" s="804"/>
      <c r="P64" s="804"/>
    </row>
    <row r="65" spans="1:7" ht="22.5" customHeight="1">
      <c r="A65" s="806" t="s">
        <v>1205</v>
      </c>
      <c r="B65" s="807"/>
      <c r="C65" s="807"/>
      <c r="D65" s="807"/>
      <c r="E65" s="807"/>
      <c r="F65" s="807"/>
      <c r="G65" s="807"/>
    </row>
    <row r="66" spans="1:7" ht="12.75" customHeight="1"/>
    <row r="67" spans="1:7" ht="12.75" customHeight="1">
      <c r="A67" s="75" t="s">
        <v>338</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204</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A65:G65"/>
    <mergeCell ref="B4:C4"/>
    <mergeCell ref="E4:F4"/>
    <mergeCell ref="A34:G34"/>
    <mergeCell ref="A35:G35"/>
    <mergeCell ref="A36:G36"/>
    <mergeCell ref="B42:C42"/>
    <mergeCell ref="E42:F42"/>
    <mergeCell ref="K34:Q34"/>
    <mergeCell ref="K63:Q63"/>
    <mergeCell ref="J64:P64"/>
    <mergeCell ref="E3:F3"/>
    <mergeCell ref="E41:F41"/>
    <mergeCell ref="A63:G63"/>
    <mergeCell ref="A64:G64"/>
  </mergeCells>
  <hyperlinks>
    <hyperlink ref="A67" location="'2 Sadržaj'!A1" display="Sadržaj / Contents"/>
  </hyperlinks>
  <pageMargins left="0.7" right="0.7" top="0.75" bottom="0.75" header="0.3" footer="0.3"/>
  <pageSetup paperSize="9" scale="90"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9"/>
  <sheetViews>
    <sheetView showGridLines="0" zoomScaleNormal="100" workbookViewId="0"/>
  </sheetViews>
  <sheetFormatPr defaultRowHeight="15"/>
  <cols>
    <col min="1" max="1" width="39.7109375" customWidth="1"/>
    <col min="2" max="5" width="20.7109375" customWidth="1"/>
  </cols>
  <sheetData>
    <row r="1" spans="1:7" ht="12.75" customHeight="1">
      <c r="A1" s="513" t="s">
        <v>1034</v>
      </c>
    </row>
    <row r="2" spans="1:7" ht="12.75" customHeight="1">
      <c r="A2" s="70" t="s">
        <v>1035</v>
      </c>
    </row>
    <row r="3" spans="1:7">
      <c r="D3" s="112"/>
      <c r="E3" s="113" t="s">
        <v>489</v>
      </c>
    </row>
    <row r="4" spans="1:7" ht="57.75" customHeight="1">
      <c r="A4" s="801" t="s">
        <v>344</v>
      </c>
      <c r="B4" s="801" t="s">
        <v>640</v>
      </c>
      <c r="C4" s="802"/>
      <c r="D4" s="801" t="s">
        <v>710</v>
      </c>
      <c r="E4" s="773"/>
    </row>
    <row r="5" spans="1:7" ht="15.75" customHeight="1">
      <c r="A5" s="801"/>
      <c r="B5" s="566" t="s">
        <v>1202</v>
      </c>
      <c r="C5" s="566" t="s">
        <v>1203</v>
      </c>
      <c r="D5" s="566" t="s">
        <v>1202</v>
      </c>
      <c r="E5" s="566" t="s">
        <v>1203</v>
      </c>
    </row>
    <row r="6" spans="1:7">
      <c r="A6" s="337" t="s">
        <v>862</v>
      </c>
      <c r="B6" s="338">
        <v>189</v>
      </c>
      <c r="C6" s="338">
        <v>257</v>
      </c>
      <c r="D6" s="338">
        <v>24371.79016</v>
      </c>
      <c r="E6" s="338">
        <v>31819.020550000001</v>
      </c>
      <c r="F6" s="78"/>
      <c r="G6" s="78"/>
    </row>
    <row r="7" spans="1:7">
      <c r="A7" s="337" t="s">
        <v>863</v>
      </c>
      <c r="B7" s="338">
        <v>46</v>
      </c>
      <c r="C7" s="338">
        <v>66</v>
      </c>
      <c r="D7" s="338">
        <v>6210.4311200000002</v>
      </c>
      <c r="E7" s="338">
        <v>7511.3757900000001</v>
      </c>
      <c r="F7" s="78"/>
      <c r="G7" s="78"/>
    </row>
    <row r="8" spans="1:7">
      <c r="A8" s="337" t="s">
        <v>864</v>
      </c>
      <c r="B8" s="338">
        <v>102</v>
      </c>
      <c r="C8" s="338">
        <v>131</v>
      </c>
      <c r="D8" s="338">
        <v>15512.421780000001</v>
      </c>
      <c r="E8" s="338">
        <v>31452.783210000001</v>
      </c>
      <c r="F8" s="88"/>
      <c r="G8" s="78"/>
    </row>
    <row r="9" spans="1:7">
      <c r="A9" s="337" t="s">
        <v>865</v>
      </c>
      <c r="B9" s="338">
        <v>790</v>
      </c>
      <c r="C9" s="338">
        <v>533</v>
      </c>
      <c r="D9" s="338">
        <v>200427.58322</v>
      </c>
      <c r="E9" s="338">
        <v>152061.58585999999</v>
      </c>
      <c r="F9" s="88"/>
      <c r="G9" s="78"/>
    </row>
    <row r="10" spans="1:7">
      <c r="A10" s="337" t="s">
        <v>866</v>
      </c>
      <c r="B10" s="338">
        <v>0</v>
      </c>
      <c r="C10" s="338">
        <v>0</v>
      </c>
      <c r="D10" s="338">
        <v>0</v>
      </c>
      <c r="E10" s="338">
        <v>0</v>
      </c>
      <c r="F10" s="78"/>
      <c r="G10" s="78"/>
    </row>
    <row r="11" spans="1:7">
      <c r="A11" s="337" t="s">
        <v>867</v>
      </c>
      <c r="B11" s="338">
        <v>103</v>
      </c>
      <c r="C11" s="338">
        <v>9</v>
      </c>
      <c r="D11" s="338">
        <v>4657.1729999999998</v>
      </c>
      <c r="E11" s="338">
        <v>581.74230999999997</v>
      </c>
      <c r="F11" s="78"/>
      <c r="G11" s="78"/>
    </row>
    <row r="12" spans="1:7">
      <c r="A12" s="337" t="s">
        <v>1161</v>
      </c>
      <c r="B12" s="338">
        <v>0</v>
      </c>
      <c r="C12" s="338">
        <v>0</v>
      </c>
      <c r="D12" s="338">
        <v>0</v>
      </c>
      <c r="E12" s="338">
        <v>0</v>
      </c>
      <c r="F12" s="78"/>
      <c r="G12" s="78"/>
    </row>
    <row r="13" spans="1:7">
      <c r="A13" s="337" t="s">
        <v>868</v>
      </c>
      <c r="B13" s="338">
        <v>106</v>
      </c>
      <c r="C13" s="338">
        <v>123</v>
      </c>
      <c r="D13" s="338">
        <v>23731.54464</v>
      </c>
      <c r="E13" s="338">
        <v>35555.753360000002</v>
      </c>
      <c r="F13" s="78"/>
      <c r="G13" s="78"/>
    </row>
    <row r="14" spans="1:7">
      <c r="A14" s="337" t="s">
        <v>869</v>
      </c>
      <c r="B14" s="338">
        <v>252</v>
      </c>
      <c r="C14" s="338">
        <v>206</v>
      </c>
      <c r="D14" s="338">
        <v>30496.762569999999</v>
      </c>
      <c r="E14" s="338">
        <v>19391.336660000001</v>
      </c>
      <c r="F14" s="78"/>
      <c r="G14" s="78"/>
    </row>
    <row r="15" spans="1:7">
      <c r="A15" s="337" t="s">
        <v>870</v>
      </c>
      <c r="B15" s="338">
        <v>5</v>
      </c>
      <c r="C15" s="338">
        <v>10</v>
      </c>
      <c r="D15" s="338">
        <v>7151.0940000000001</v>
      </c>
      <c r="E15" s="338">
        <v>6547.335</v>
      </c>
      <c r="F15" s="78"/>
      <c r="G15" s="78"/>
    </row>
    <row r="16" spans="1:7">
      <c r="A16" s="337" t="s">
        <v>871</v>
      </c>
      <c r="B16" s="338">
        <v>710</v>
      </c>
      <c r="C16" s="338">
        <v>575</v>
      </c>
      <c r="D16" s="338">
        <v>104594.42134999999</v>
      </c>
      <c r="E16" s="338">
        <v>76431.911300000007</v>
      </c>
      <c r="F16" s="78"/>
      <c r="G16" s="78"/>
    </row>
    <row r="17" spans="1:12">
      <c r="A17" s="337" t="s">
        <v>872</v>
      </c>
      <c r="B17" s="338">
        <v>31</v>
      </c>
      <c r="C17" s="338">
        <v>0</v>
      </c>
      <c r="D17" s="338">
        <v>4913.4579999999996</v>
      </c>
      <c r="E17" s="338">
        <v>0</v>
      </c>
      <c r="F17" s="78"/>
      <c r="G17" s="78"/>
    </row>
    <row r="18" spans="1:12">
      <c r="A18" s="337" t="s">
        <v>873</v>
      </c>
      <c r="B18" s="338">
        <v>375</v>
      </c>
      <c r="C18" s="338">
        <v>489</v>
      </c>
      <c r="D18" s="338">
        <v>74120.997849999985</v>
      </c>
      <c r="E18" s="338">
        <v>94224.479590000003</v>
      </c>
      <c r="F18" s="78"/>
      <c r="G18" s="78"/>
    </row>
    <row r="19" spans="1:12">
      <c r="A19" s="337" t="s">
        <v>874</v>
      </c>
      <c r="B19" s="338">
        <v>0</v>
      </c>
      <c r="C19" s="338">
        <v>0</v>
      </c>
      <c r="D19" s="338">
        <v>0</v>
      </c>
      <c r="E19" s="338">
        <v>0</v>
      </c>
      <c r="F19" s="78"/>
      <c r="G19" s="78"/>
    </row>
    <row r="20" spans="1:12">
      <c r="A20" s="337" t="s">
        <v>875</v>
      </c>
      <c r="B20" s="338">
        <v>811</v>
      </c>
      <c r="C20" s="338">
        <v>604</v>
      </c>
      <c r="D20" s="338">
        <v>141019.21066000001</v>
      </c>
      <c r="E20" s="338">
        <v>100163.95874</v>
      </c>
      <c r="F20" s="78"/>
      <c r="G20" s="78"/>
    </row>
    <row r="21" spans="1:12">
      <c r="A21" s="337" t="s">
        <v>876</v>
      </c>
      <c r="B21" s="338">
        <v>267</v>
      </c>
      <c r="C21" s="338">
        <v>255</v>
      </c>
      <c r="D21" s="338">
        <v>149221.78197000001</v>
      </c>
      <c r="E21" s="338">
        <v>152487.20373000001</v>
      </c>
      <c r="F21" s="78"/>
      <c r="G21" s="78"/>
    </row>
    <row r="22" spans="1:12">
      <c r="A22" s="337" t="s">
        <v>877</v>
      </c>
      <c r="B22" s="338">
        <v>1519</v>
      </c>
      <c r="C22" s="338">
        <v>1492</v>
      </c>
      <c r="D22" s="338">
        <v>143818.29577999999</v>
      </c>
      <c r="E22" s="338">
        <v>106943.06444</v>
      </c>
      <c r="F22" s="78"/>
      <c r="G22" s="78"/>
    </row>
    <row r="23" spans="1:12">
      <c r="A23" s="337" t="s">
        <v>878</v>
      </c>
      <c r="B23" s="338">
        <v>500</v>
      </c>
      <c r="C23" s="338">
        <v>439</v>
      </c>
      <c r="D23" s="338">
        <v>81891.338220000005</v>
      </c>
      <c r="E23" s="338">
        <v>75044.280200000008</v>
      </c>
      <c r="F23" s="78"/>
      <c r="G23" s="78"/>
    </row>
    <row r="24" spans="1:12">
      <c r="A24" s="337" t="s">
        <v>879</v>
      </c>
      <c r="B24" s="338">
        <v>38</v>
      </c>
      <c r="C24" s="338">
        <v>24</v>
      </c>
      <c r="D24" s="338">
        <v>17166.63927</v>
      </c>
      <c r="E24" s="338">
        <v>11804.74562</v>
      </c>
      <c r="F24" s="78"/>
      <c r="G24" s="78"/>
    </row>
    <row r="25" spans="1:12">
      <c r="A25" s="337" t="s">
        <v>880</v>
      </c>
      <c r="B25" s="338">
        <v>202</v>
      </c>
      <c r="C25" s="338">
        <v>484</v>
      </c>
      <c r="D25" s="338">
        <v>73681.95465</v>
      </c>
      <c r="E25" s="338">
        <v>86157.195019999999</v>
      </c>
      <c r="F25" s="78"/>
      <c r="G25" s="78"/>
    </row>
    <row r="26" spans="1:12">
      <c r="A26" s="337" t="s">
        <v>881</v>
      </c>
      <c r="B26" s="338">
        <v>955</v>
      </c>
      <c r="C26" s="338">
        <v>1120</v>
      </c>
      <c r="D26" s="338">
        <v>131333.50329999998</v>
      </c>
      <c r="E26" s="338">
        <v>137275.32344000001</v>
      </c>
      <c r="F26" s="78"/>
      <c r="G26" s="78"/>
    </row>
    <row r="27" spans="1:12">
      <c r="A27" s="337" t="s">
        <v>882</v>
      </c>
      <c r="B27" s="338">
        <v>801</v>
      </c>
      <c r="C27" s="338">
        <v>864</v>
      </c>
      <c r="D27" s="338">
        <v>132774.16806</v>
      </c>
      <c r="E27" s="338">
        <v>150691.20443000001</v>
      </c>
      <c r="F27" s="78"/>
      <c r="G27" s="78"/>
    </row>
    <row r="28" spans="1:12">
      <c r="A28" s="533" t="s">
        <v>638</v>
      </c>
      <c r="B28" s="534">
        <v>7802</v>
      </c>
      <c r="C28" s="534">
        <v>7681</v>
      </c>
      <c r="D28" s="534">
        <v>1367094.5696000003</v>
      </c>
      <c r="E28" s="534">
        <v>1276144.2992499999</v>
      </c>
    </row>
    <row r="29" spans="1:12">
      <c r="A29" s="27" t="s">
        <v>332</v>
      </c>
    </row>
    <row r="30" spans="1:12" ht="28.5" customHeight="1">
      <c r="A30" s="804" t="s">
        <v>784</v>
      </c>
      <c r="B30" s="804"/>
      <c r="C30" s="804"/>
      <c r="D30" s="804"/>
      <c r="E30" s="804"/>
    </row>
    <row r="31" spans="1:12" ht="76.5" customHeight="1">
      <c r="A31" s="805" t="s">
        <v>1204</v>
      </c>
      <c r="B31" s="805"/>
      <c r="C31" s="805"/>
      <c r="D31" s="805"/>
      <c r="E31" s="805"/>
      <c r="H31" s="811"/>
      <c r="I31" s="811"/>
      <c r="J31" s="811"/>
      <c r="K31" s="811"/>
      <c r="L31" s="811"/>
    </row>
    <row r="32" spans="1:12" ht="15" customHeight="1">
      <c r="A32" s="806" t="s">
        <v>1214</v>
      </c>
      <c r="B32" s="806"/>
      <c r="C32" s="806"/>
      <c r="D32" s="806"/>
      <c r="E32" s="806"/>
      <c r="F32" s="139"/>
      <c r="G32" s="139"/>
    </row>
    <row r="33" spans="1:5" ht="12.75" customHeight="1"/>
    <row r="34" spans="1:5" ht="12.75" customHeight="1">
      <c r="A34" s="75" t="s">
        <v>338</v>
      </c>
      <c r="B34" s="140"/>
      <c r="C34" s="140"/>
      <c r="D34" s="140"/>
      <c r="E34" s="140"/>
    </row>
    <row r="35" spans="1:5" ht="12.75" customHeight="1"/>
    <row r="36" spans="1:5" ht="12.75" customHeight="1"/>
    <row r="37" spans="1:5" ht="12.75" customHeight="1"/>
    <row r="38" spans="1:5" ht="12.75" customHeight="1"/>
    <row r="39" spans="1:5" ht="12.75" customHeight="1"/>
    <row r="40" spans="1:5" ht="12.75" customHeight="1"/>
    <row r="41" spans="1:5" ht="12.75" customHeight="1"/>
    <row r="42" spans="1:5" ht="12.75" customHeight="1"/>
    <row r="43" spans="1:5" ht="12.75" customHeight="1"/>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row r="68" spans="5:5" ht="12.75" customHeight="1"/>
    <row r="69" spans="5:5" ht="12.75" customHeight="1">
      <c r="E69" s="53" t="s">
        <v>205</v>
      </c>
    </row>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sheetData>
  <mergeCells count="7">
    <mergeCell ref="H31:L31"/>
    <mergeCell ref="A32:E32"/>
    <mergeCell ref="A4:A5"/>
    <mergeCell ref="B4:C4"/>
    <mergeCell ref="D4:E4"/>
    <mergeCell ref="A30:E30"/>
    <mergeCell ref="A31:E31"/>
  </mergeCells>
  <hyperlinks>
    <hyperlink ref="A34"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13" t="s">
        <v>1036</v>
      </c>
    </row>
    <row r="2" spans="1:6" ht="12.75" customHeight="1">
      <c r="A2" s="70" t="s">
        <v>1037</v>
      </c>
    </row>
    <row r="3" spans="1:6" ht="12.75" customHeight="1"/>
    <row r="4" spans="1:6" ht="12.75" customHeight="1">
      <c r="E4" s="113" t="s">
        <v>489</v>
      </c>
    </row>
    <row r="5" spans="1:6" ht="26.25" customHeight="1">
      <c r="A5" s="801" t="s">
        <v>364</v>
      </c>
      <c r="B5" s="512" t="s">
        <v>365</v>
      </c>
      <c r="C5" s="512" t="s">
        <v>365</v>
      </c>
      <c r="D5" s="810" t="s">
        <v>362</v>
      </c>
      <c r="E5" s="810" t="s">
        <v>363</v>
      </c>
    </row>
    <row r="6" spans="1:6" ht="26.25" customHeight="1">
      <c r="A6" s="809"/>
      <c r="B6" s="569" t="s">
        <v>1215</v>
      </c>
      <c r="C6" s="569" t="s">
        <v>1203</v>
      </c>
      <c r="D6" s="810"/>
      <c r="E6" s="810"/>
    </row>
    <row r="7" spans="1:6">
      <c r="A7" s="213" t="s">
        <v>345</v>
      </c>
      <c r="B7" s="339">
        <v>171874.25836000001</v>
      </c>
      <c r="C7" s="339">
        <v>146137.78412</v>
      </c>
      <c r="D7" s="340">
        <v>-0.14974013261540051</v>
      </c>
      <c r="E7" s="339">
        <v>-25736.47424000001</v>
      </c>
    </row>
    <row r="8" spans="1:6">
      <c r="A8" s="213" t="s">
        <v>346</v>
      </c>
      <c r="B8" s="339">
        <v>97223.611780000007</v>
      </c>
      <c r="C8" s="339">
        <v>83969.966939999998</v>
      </c>
      <c r="D8" s="340">
        <v>-0.1363212556841715</v>
      </c>
      <c r="E8" s="339">
        <v>-13253.644840000008</v>
      </c>
    </row>
    <row r="9" spans="1:6">
      <c r="A9" s="341" t="s">
        <v>347</v>
      </c>
      <c r="B9" s="342">
        <v>74650.646580000001</v>
      </c>
      <c r="C9" s="342">
        <v>62167.817179999998</v>
      </c>
      <c r="D9" s="343">
        <v>-0.16721662801169004</v>
      </c>
      <c r="E9" s="344">
        <v>-12482.829400000002</v>
      </c>
    </row>
    <row r="10" spans="1:6">
      <c r="A10" s="213" t="s">
        <v>348</v>
      </c>
      <c r="B10" s="339">
        <v>8345.2854399999997</v>
      </c>
      <c r="C10" s="339">
        <v>8704.1643800000002</v>
      </c>
      <c r="D10" s="340">
        <v>4.300379448734596E-2</v>
      </c>
      <c r="E10" s="339">
        <v>358.87894000000051</v>
      </c>
    </row>
    <row r="11" spans="1:6">
      <c r="A11" s="213" t="s">
        <v>349</v>
      </c>
      <c r="B11" s="339">
        <v>6458.7991300000003</v>
      </c>
      <c r="C11" s="339">
        <v>5081.9441399999996</v>
      </c>
      <c r="D11" s="340">
        <v>-0.2131750751629275</v>
      </c>
      <c r="E11" s="339">
        <v>-1376.8549900000007</v>
      </c>
      <c r="F11" s="88"/>
    </row>
    <row r="12" spans="1:6" ht="21.75">
      <c r="A12" s="341" t="s">
        <v>350</v>
      </c>
      <c r="B12" s="342">
        <v>1886.48631</v>
      </c>
      <c r="C12" s="342">
        <v>3622.2202400000001</v>
      </c>
      <c r="D12" s="343">
        <v>0.92008827246671088</v>
      </c>
      <c r="E12" s="344">
        <v>1735.7339300000001</v>
      </c>
      <c r="F12" s="88"/>
    </row>
    <row r="13" spans="1:6">
      <c r="A13" s="213" t="s">
        <v>351</v>
      </c>
      <c r="B13" s="339">
        <v>455582.92767</v>
      </c>
      <c r="C13" s="339">
        <v>480584.08411</v>
      </c>
      <c r="D13" s="340">
        <v>5.4877289998253614E-2</v>
      </c>
      <c r="E13" s="339">
        <v>25001.156439999992</v>
      </c>
    </row>
    <row r="14" spans="1:6">
      <c r="A14" s="213" t="s">
        <v>352</v>
      </c>
      <c r="B14" s="339">
        <v>451009.46620999998</v>
      </c>
      <c r="C14" s="339">
        <v>429250.22651999997</v>
      </c>
      <c r="D14" s="340">
        <v>-4.8245638551339037E-2</v>
      </c>
      <c r="E14" s="339">
        <v>-21759.239690000017</v>
      </c>
    </row>
    <row r="15" spans="1:6" ht="21.75">
      <c r="A15" s="341" t="s">
        <v>353</v>
      </c>
      <c r="B15" s="342">
        <v>4573.4614599999995</v>
      </c>
      <c r="C15" s="342">
        <v>51333.857590000007</v>
      </c>
      <c r="D15" s="343">
        <v>10.22428996919983</v>
      </c>
      <c r="E15" s="344">
        <v>46760.396130000008</v>
      </c>
    </row>
    <row r="16" spans="1:6" ht="22.5">
      <c r="A16" s="213" t="s">
        <v>354</v>
      </c>
      <c r="B16" s="339">
        <v>81110.594349999999</v>
      </c>
      <c r="C16" s="339">
        <v>117123.89501000001</v>
      </c>
      <c r="D16" s="340">
        <v>0.44400242592970235</v>
      </c>
      <c r="E16" s="339">
        <v>36013.300660000008</v>
      </c>
    </row>
    <row r="17" spans="1:7" ht="33.75">
      <c r="A17" s="213" t="s">
        <v>355</v>
      </c>
      <c r="B17" s="339">
        <v>35735.471530000003</v>
      </c>
      <c r="C17" s="339">
        <v>39938.709080000001</v>
      </c>
      <c r="D17" s="340">
        <v>0.11762087836091295</v>
      </c>
      <c r="E17" s="339">
        <v>4203.237549999998</v>
      </c>
    </row>
    <row r="18" spans="1:7">
      <c r="A18" s="213" t="s">
        <v>356</v>
      </c>
      <c r="B18" s="339">
        <v>45375.122819999997</v>
      </c>
      <c r="C18" s="339">
        <v>77185.185930000007</v>
      </c>
      <c r="D18" s="340">
        <v>0.70104632523394705</v>
      </c>
      <c r="E18" s="339">
        <v>31810.06311000001</v>
      </c>
    </row>
    <row r="19" spans="1:7">
      <c r="A19" s="213" t="s">
        <v>357</v>
      </c>
      <c r="B19" s="339">
        <v>12494.235470000001</v>
      </c>
      <c r="C19" s="339">
        <v>13565.93857</v>
      </c>
      <c r="D19" s="340">
        <v>8.5775804575900047E-2</v>
      </c>
      <c r="E19" s="339">
        <v>1071.7030999999988</v>
      </c>
    </row>
    <row r="20" spans="1:7">
      <c r="A20" s="341" t="s">
        <v>358</v>
      </c>
      <c r="B20" s="342">
        <v>32880.887350000005</v>
      </c>
      <c r="C20" s="342">
        <v>63619.247360000001</v>
      </c>
      <c r="D20" s="343">
        <v>0.9348397347920111</v>
      </c>
      <c r="E20" s="344">
        <v>30738.360009999997</v>
      </c>
    </row>
    <row r="21" spans="1:7" ht="12.75" customHeight="1">
      <c r="A21" s="36" t="s">
        <v>300</v>
      </c>
    </row>
    <row r="22" spans="1:7" ht="12.75" customHeight="1">
      <c r="A22" s="806"/>
      <c r="B22" s="806"/>
      <c r="C22" s="806"/>
      <c r="D22" s="806"/>
      <c r="E22" s="806"/>
      <c r="F22" s="139"/>
      <c r="G22" s="139"/>
    </row>
    <row r="23" spans="1:7" ht="24" customHeight="1">
      <c r="A23" s="806" t="s">
        <v>1216</v>
      </c>
      <c r="B23" s="806"/>
      <c r="C23" s="806"/>
      <c r="D23" s="806"/>
      <c r="E23" s="806"/>
      <c r="F23" s="139"/>
      <c r="G23" s="139"/>
    </row>
    <row r="24" spans="1:7" ht="12.75" customHeight="1"/>
    <row r="25" spans="1:7" ht="12.75" customHeight="1">
      <c r="A25" s="75" t="s">
        <v>338</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389</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96" customWidth="1"/>
    <col min="2" max="3" width="10.85546875" style="96" bestFit="1" customWidth="1"/>
    <col min="4" max="5" width="10.85546875" style="96" customWidth="1"/>
    <col min="6" max="16384" width="9.140625" style="96"/>
  </cols>
  <sheetData>
    <row r="1" spans="1:6" ht="15" customHeight="1">
      <c r="A1" s="528" t="s">
        <v>854</v>
      </c>
      <c r="B1" s="529"/>
      <c r="C1" s="529"/>
      <c r="D1" s="529"/>
      <c r="E1" s="530" t="s">
        <v>1184</v>
      </c>
    </row>
    <row r="2" spans="1:6" ht="15" customHeight="1">
      <c r="A2" s="531" t="s">
        <v>464</v>
      </c>
      <c r="B2" s="529"/>
      <c r="C2" s="529"/>
      <c r="D2" s="529"/>
      <c r="E2" s="532" t="s">
        <v>1185</v>
      </c>
    </row>
    <row r="3" spans="1:6">
      <c r="A3" s="69" t="s">
        <v>855</v>
      </c>
    </row>
    <row r="4" spans="1:6" ht="12.75" customHeight="1">
      <c r="A4" s="95"/>
    </row>
    <row r="5" spans="1:6">
      <c r="A5" s="516" t="s">
        <v>1038</v>
      </c>
    </row>
    <row r="6" spans="1:6">
      <c r="A6" s="52" t="s">
        <v>1039</v>
      </c>
    </row>
    <row r="7" spans="1:6" ht="12.75" customHeight="1">
      <c r="A7"/>
      <c r="B7"/>
      <c r="C7"/>
      <c r="D7"/>
      <c r="E7" s="113" t="s">
        <v>489</v>
      </c>
    </row>
    <row r="8" spans="1:6" ht="22.5" customHeight="1">
      <c r="A8" s="801" t="s">
        <v>364</v>
      </c>
      <c r="B8" s="515" t="s">
        <v>361</v>
      </c>
      <c r="C8" s="515" t="s">
        <v>361</v>
      </c>
      <c r="D8" s="810" t="s">
        <v>362</v>
      </c>
      <c r="E8" s="810" t="s">
        <v>363</v>
      </c>
    </row>
    <row r="9" spans="1:6" ht="22.5" customHeight="1">
      <c r="A9" s="809"/>
      <c r="B9" s="567" t="s">
        <v>1192</v>
      </c>
      <c r="C9" s="567" t="s">
        <v>1193</v>
      </c>
      <c r="D9" s="810"/>
      <c r="E9" s="810"/>
    </row>
    <row r="10" spans="1:6" ht="22.5">
      <c r="A10" s="324" t="s">
        <v>662</v>
      </c>
      <c r="B10" s="322">
        <v>0</v>
      </c>
      <c r="C10" s="322">
        <v>0</v>
      </c>
      <c r="D10" s="323" t="s">
        <v>1155</v>
      </c>
      <c r="E10" s="322">
        <v>0</v>
      </c>
      <c r="F10" s="88"/>
    </row>
    <row r="11" spans="1:6">
      <c r="A11" s="321" t="s">
        <v>423</v>
      </c>
      <c r="B11" s="322">
        <v>105221.12403999998</v>
      </c>
      <c r="C11" s="322">
        <v>118395.88556999997</v>
      </c>
      <c r="D11" s="323">
        <v>0.12521023368835693</v>
      </c>
      <c r="E11" s="322">
        <v>13174.761529999989</v>
      </c>
    </row>
    <row r="12" spans="1:6" ht="15">
      <c r="A12" s="321" t="s">
        <v>424</v>
      </c>
      <c r="B12" s="322">
        <v>8530331.2053092401</v>
      </c>
      <c r="C12" s="322">
        <v>7322366.2920239996</v>
      </c>
      <c r="D12" s="323">
        <v>-0.14160820772508909</v>
      </c>
      <c r="E12" s="322">
        <v>-1207964.9132852405</v>
      </c>
      <c r="F12" s="88"/>
    </row>
    <row r="13" spans="1:6" ht="22.5">
      <c r="A13" s="324" t="s">
        <v>727</v>
      </c>
      <c r="B13" s="322">
        <v>15517.199779999999</v>
      </c>
      <c r="C13" s="322">
        <v>9387.9131899999993</v>
      </c>
      <c r="D13" s="323">
        <v>-0.39499952806562366</v>
      </c>
      <c r="E13" s="322">
        <v>-6129.2865899999997</v>
      </c>
    </row>
    <row r="14" spans="1:6">
      <c r="A14" s="318" t="s">
        <v>425</v>
      </c>
      <c r="B14" s="319">
        <v>8651069.5291292407</v>
      </c>
      <c r="C14" s="319">
        <v>7450150.0907839993</v>
      </c>
      <c r="D14" s="320">
        <v>-0.13881745306769233</v>
      </c>
      <c r="E14" s="319">
        <v>-1200919.4383452414</v>
      </c>
    </row>
    <row r="15" spans="1:6">
      <c r="A15" s="321" t="s">
        <v>426</v>
      </c>
      <c r="B15" s="322">
        <v>455046.37483000004</v>
      </c>
      <c r="C15" s="322">
        <v>612851.94129400002</v>
      </c>
      <c r="D15" s="323">
        <v>0.34679007501807768</v>
      </c>
      <c r="E15" s="322">
        <v>157805.56646399997</v>
      </c>
    </row>
    <row r="16" spans="1:6">
      <c r="A16" s="321" t="s">
        <v>427</v>
      </c>
      <c r="B16" s="322">
        <v>204753.71545000002</v>
      </c>
      <c r="C16" s="322">
        <v>789855.33675000002</v>
      </c>
      <c r="D16" s="323">
        <v>2.8575873215002994</v>
      </c>
      <c r="E16" s="322">
        <v>585101.6213</v>
      </c>
    </row>
    <row r="17" spans="1:5">
      <c r="A17" s="321" t="s">
        <v>428</v>
      </c>
      <c r="B17" s="322">
        <v>7980895.3279600013</v>
      </c>
      <c r="C17" s="322">
        <v>6037008.5721899997</v>
      </c>
      <c r="D17" s="323">
        <v>-0.24356750413200556</v>
      </c>
      <c r="E17" s="322">
        <v>-1943886.7557700016</v>
      </c>
    </row>
    <row r="18" spans="1:5" ht="22.5">
      <c r="A18" s="324" t="s">
        <v>663</v>
      </c>
      <c r="B18" s="322">
        <v>10374.11089</v>
      </c>
      <c r="C18" s="322">
        <v>10434.24055</v>
      </c>
      <c r="D18" s="323">
        <v>5.796126592203743E-3</v>
      </c>
      <c r="E18" s="322">
        <v>60.129660000000513</v>
      </c>
    </row>
    <row r="19" spans="1:5">
      <c r="A19" s="318" t="s">
        <v>429</v>
      </c>
      <c r="B19" s="319">
        <v>8651069.5291300006</v>
      </c>
      <c r="C19" s="319">
        <v>7450150.0907840002</v>
      </c>
      <c r="D19" s="320">
        <v>-0.13881745306776783</v>
      </c>
      <c r="E19" s="319">
        <v>-1200919.4383460004</v>
      </c>
    </row>
    <row r="20" spans="1:5">
      <c r="A20" s="36" t="s">
        <v>794</v>
      </c>
    </row>
    <row r="22" spans="1:5">
      <c r="A22" s="513" t="s">
        <v>1040</v>
      </c>
    </row>
    <row r="23" spans="1:5">
      <c r="A23" s="52" t="s">
        <v>1041</v>
      </c>
    </row>
    <row r="24" spans="1:5">
      <c r="E24" s="113" t="s">
        <v>489</v>
      </c>
    </row>
    <row r="25" spans="1:5" ht="24">
      <c r="A25" s="801" t="s">
        <v>364</v>
      </c>
      <c r="B25" s="512" t="s">
        <v>365</v>
      </c>
      <c r="C25" s="512" t="s">
        <v>365</v>
      </c>
      <c r="D25" s="810" t="s">
        <v>362</v>
      </c>
      <c r="E25" s="810" t="s">
        <v>363</v>
      </c>
    </row>
    <row r="26" spans="1:5" ht="22.5">
      <c r="A26" s="809"/>
      <c r="B26" s="567" t="s">
        <v>1194</v>
      </c>
      <c r="C26" s="567" t="s">
        <v>1195</v>
      </c>
      <c r="D26" s="810"/>
      <c r="E26" s="810"/>
    </row>
    <row r="27" spans="1:5">
      <c r="A27" s="321" t="s">
        <v>417</v>
      </c>
      <c r="B27" s="345">
        <v>127284.92463999998</v>
      </c>
      <c r="C27" s="345">
        <v>114982.83930000001</v>
      </c>
      <c r="D27" s="323">
        <v>-9.664997936553732E-2</v>
      </c>
      <c r="E27" s="322">
        <v>-12302.085339999976</v>
      </c>
    </row>
    <row r="28" spans="1:5">
      <c r="A28" s="321" t="s">
        <v>418</v>
      </c>
      <c r="B28" s="345">
        <v>66602.568790000005</v>
      </c>
      <c r="C28" s="345">
        <v>54827.508593000006</v>
      </c>
      <c r="D28" s="323">
        <v>-0.17679588656898704</v>
      </c>
      <c r="E28" s="322">
        <v>-11775.060196999999</v>
      </c>
    </row>
    <row r="29" spans="1:5">
      <c r="A29" s="321" t="s">
        <v>419</v>
      </c>
      <c r="B29" s="345">
        <v>60682.355849999978</v>
      </c>
      <c r="C29" s="345">
        <v>60155.330707000001</v>
      </c>
      <c r="D29" s="323">
        <v>-8.6849815834890709E-3</v>
      </c>
      <c r="E29" s="322">
        <v>-527.02514299997711</v>
      </c>
    </row>
    <row r="30" spans="1:5" ht="22.5">
      <c r="A30" s="324" t="s">
        <v>666</v>
      </c>
      <c r="B30" s="345">
        <v>26724.428749999995</v>
      </c>
      <c r="C30" s="345">
        <v>21607.4728</v>
      </c>
      <c r="D30" s="323">
        <v>-0.19147110674910106</v>
      </c>
      <c r="E30" s="322">
        <v>-5116.9559499999959</v>
      </c>
    </row>
    <row r="31" spans="1:5" ht="22.5">
      <c r="A31" s="324" t="s">
        <v>667</v>
      </c>
      <c r="B31" s="345">
        <v>11321.96523</v>
      </c>
      <c r="C31" s="345">
        <v>6593.815090000001</v>
      </c>
      <c r="D31" s="323">
        <v>-0.4176086080419803</v>
      </c>
      <c r="E31" s="322">
        <v>-4728.1501399999988</v>
      </c>
    </row>
    <row r="32" spans="1:5" ht="22.5">
      <c r="A32" s="324" t="s">
        <v>668</v>
      </c>
      <c r="B32" s="345">
        <v>15402.463519999996</v>
      </c>
      <c r="C32" s="345">
        <v>15013.657709999999</v>
      </c>
      <c r="D32" s="323">
        <v>-2.5243092411492141E-2</v>
      </c>
      <c r="E32" s="322">
        <v>-388.8058099999962</v>
      </c>
    </row>
    <row r="33" spans="1:5">
      <c r="A33" s="321" t="s">
        <v>420</v>
      </c>
      <c r="B33" s="345">
        <v>61515.806130000004</v>
      </c>
      <c r="C33" s="345">
        <v>87812.882120000009</v>
      </c>
      <c r="D33" s="323">
        <v>0.4274848635556685</v>
      </c>
      <c r="E33" s="322">
        <v>26297.075990000005</v>
      </c>
    </row>
    <row r="34" spans="1:5">
      <c r="A34" s="321" t="s">
        <v>421</v>
      </c>
      <c r="B34" s="345">
        <v>70262.377669999987</v>
      </c>
      <c r="C34" s="345">
        <v>87182.828286666656</v>
      </c>
      <c r="D34" s="323">
        <v>0.24081807615644091</v>
      </c>
      <c r="E34" s="322">
        <v>16920.450616666669</v>
      </c>
    </row>
    <row r="35" spans="1:5" ht="22.5">
      <c r="A35" s="324" t="s">
        <v>664</v>
      </c>
      <c r="B35" s="345">
        <v>-8746.5715399999826</v>
      </c>
      <c r="C35" s="345">
        <v>630.0538333333534</v>
      </c>
      <c r="D35" s="323">
        <v>-1.0720343771787586</v>
      </c>
      <c r="E35" s="322">
        <v>9376.625373333336</v>
      </c>
    </row>
    <row r="36" spans="1:5" ht="22.5">
      <c r="A36" s="324" t="s">
        <v>669</v>
      </c>
      <c r="B36" s="345">
        <v>67338.247829999978</v>
      </c>
      <c r="C36" s="345">
        <v>75799.042250333354</v>
      </c>
      <c r="D36" s="323">
        <v>0.12564619206744476</v>
      </c>
      <c r="E36" s="322">
        <v>8460.7944203333755</v>
      </c>
    </row>
    <row r="37" spans="1:5">
      <c r="A37" s="321" t="s">
        <v>422</v>
      </c>
      <c r="B37" s="345">
        <v>12182.150460000001</v>
      </c>
      <c r="C37" s="345">
        <v>13147.569228</v>
      </c>
      <c r="D37" s="323">
        <v>7.9248632757405568E-2</v>
      </c>
      <c r="E37" s="322">
        <v>965.41876799999955</v>
      </c>
    </row>
    <row r="38" spans="1:5" ht="21.75">
      <c r="A38" s="326" t="s">
        <v>665</v>
      </c>
      <c r="B38" s="346">
        <v>55156.097369999974</v>
      </c>
      <c r="C38" s="346">
        <v>62651.473022333354</v>
      </c>
      <c r="D38" s="320">
        <v>0.13589387229579808</v>
      </c>
      <c r="E38" s="319">
        <v>7495.3756523333795</v>
      </c>
    </row>
    <row r="39" spans="1:5">
      <c r="A39" s="36" t="s">
        <v>794</v>
      </c>
    </row>
    <row r="41" spans="1:5">
      <c r="A41" s="513" t="s">
        <v>1042</v>
      </c>
    </row>
    <row r="42" spans="1:5">
      <c r="A42" s="52" t="s">
        <v>1043</v>
      </c>
    </row>
    <row r="43" spans="1:5" ht="12.75" customHeight="1">
      <c r="A43" s="527" t="s">
        <v>856</v>
      </c>
    </row>
    <row r="44" spans="1:5">
      <c r="A44" s="98" t="s">
        <v>434</v>
      </c>
      <c r="B44" s="97"/>
    </row>
    <row r="45" spans="1:5" ht="12.75" customHeight="1">
      <c r="A45" s="100" t="s">
        <v>469</v>
      </c>
    </row>
    <row r="46" spans="1:5">
      <c r="A46" s="99" t="s">
        <v>433</v>
      </c>
      <c r="B46" s="100"/>
    </row>
    <row r="47" spans="1:5">
      <c r="E47" s="113" t="s">
        <v>489</v>
      </c>
    </row>
    <row r="48" spans="1:5" ht="24">
      <c r="A48" s="801" t="s">
        <v>364</v>
      </c>
      <c r="B48" s="512" t="s">
        <v>365</v>
      </c>
      <c r="C48" s="512" t="s">
        <v>365</v>
      </c>
      <c r="D48" s="810" t="s">
        <v>362</v>
      </c>
      <c r="E48" s="810" t="s">
        <v>363</v>
      </c>
    </row>
    <row r="49" spans="1:5" ht="22.5">
      <c r="A49" s="809"/>
      <c r="B49" s="567" t="s">
        <v>1194</v>
      </c>
      <c r="C49" s="567" t="s">
        <v>1195</v>
      </c>
      <c r="D49" s="810"/>
      <c r="E49" s="810"/>
    </row>
    <row r="50" spans="1:5">
      <c r="A50" s="347" t="s">
        <v>857</v>
      </c>
      <c r="B50" s="348">
        <v>918180.91400999995</v>
      </c>
      <c r="C50" s="348">
        <v>817862.05936000007</v>
      </c>
      <c r="D50" s="323">
        <v>-0.10925826612086087</v>
      </c>
      <c r="E50" s="322">
        <v>-100318.85464999988</v>
      </c>
    </row>
    <row r="51" spans="1:5">
      <c r="A51" s="347" t="s">
        <v>430</v>
      </c>
      <c r="B51" s="348">
        <v>3093061.0069799996</v>
      </c>
      <c r="C51" s="348">
        <v>3350667.8353800001</v>
      </c>
      <c r="D51" s="323">
        <v>8.3285401684179083E-2</v>
      </c>
      <c r="E51" s="322">
        <v>257606.82840000046</v>
      </c>
    </row>
    <row r="52" spans="1:5">
      <c r="A52" s="347" t="s">
        <v>431</v>
      </c>
      <c r="B52" s="348">
        <v>35199.045579999998</v>
      </c>
      <c r="C52" s="348">
        <v>15381.90481</v>
      </c>
      <c r="D52" s="323">
        <v>-0.56300221905050862</v>
      </c>
      <c r="E52" s="322">
        <v>-19817.140769999998</v>
      </c>
    </row>
    <row r="53" spans="1:5">
      <c r="A53" s="349" t="s">
        <v>432</v>
      </c>
      <c r="B53" s="350">
        <v>4046440.9665699997</v>
      </c>
      <c r="C53" s="350">
        <v>4183911.7995500006</v>
      </c>
      <c r="D53" s="320">
        <v>3.3973270366657315E-2</v>
      </c>
      <c r="E53" s="319">
        <v>137470.83298000088</v>
      </c>
    </row>
    <row r="54" spans="1:5">
      <c r="A54" s="36" t="s">
        <v>794</v>
      </c>
    </row>
    <row r="55" spans="1:5">
      <c r="A55" s="111" t="s">
        <v>1162</v>
      </c>
    </row>
    <row r="56" spans="1:5">
      <c r="A56" s="111" t="s">
        <v>1196</v>
      </c>
    </row>
    <row r="58" spans="1:5">
      <c r="A58" s="75" t="s">
        <v>338</v>
      </c>
    </row>
    <row r="59" spans="1:5">
      <c r="E59" s="53" t="s">
        <v>414</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17" max="19" width="8.85546875" customWidth="1"/>
  </cols>
  <sheetData>
    <row r="1" spans="1:19" ht="12.75" customHeight="1">
      <c r="A1" s="550" t="s">
        <v>333</v>
      </c>
      <c r="S1" s="380" t="str">
        <f>Naslovnica!A20</f>
        <v>Svibanj 2015.</v>
      </c>
    </row>
    <row r="2" spans="1:19" ht="12.75" customHeight="1">
      <c r="A2" s="7" t="s">
        <v>8</v>
      </c>
      <c r="S2" s="19" t="str">
        <f>Naslovnica!A24</f>
        <v>May 2015</v>
      </c>
    </row>
    <row r="3" spans="1:19" ht="12.75" customHeight="1"/>
    <row r="4" spans="1:19" ht="26.25" customHeight="1">
      <c r="A4" s="648"/>
      <c r="B4" s="721" t="s">
        <v>913</v>
      </c>
      <c r="C4" s="721"/>
      <c r="D4" s="721"/>
      <c r="E4" s="720" t="s">
        <v>914</v>
      </c>
      <c r="F4" s="720"/>
      <c r="G4" s="720"/>
      <c r="H4" s="720" t="s">
        <v>915</v>
      </c>
      <c r="I4" s="720"/>
      <c r="J4" s="720"/>
      <c r="K4" s="719" t="s">
        <v>1132</v>
      </c>
      <c r="L4" s="719"/>
      <c r="M4" s="719"/>
      <c r="N4" s="719" t="s">
        <v>1133</v>
      </c>
      <c r="O4" s="719"/>
      <c r="P4" s="719"/>
      <c r="Q4" s="720" t="s">
        <v>1165</v>
      </c>
      <c r="R4" s="720"/>
      <c r="S4" s="720"/>
    </row>
    <row r="5" spans="1:19" ht="21" customHeight="1">
      <c r="A5" s="648" t="s">
        <v>916</v>
      </c>
      <c r="B5" s="721" t="s">
        <v>917</v>
      </c>
      <c r="C5" s="721"/>
      <c r="D5" s="721"/>
      <c r="E5" s="721" t="s">
        <v>917</v>
      </c>
      <c r="F5" s="721"/>
      <c r="G5" s="721"/>
      <c r="H5" s="721" t="s">
        <v>917</v>
      </c>
      <c r="I5" s="721"/>
      <c r="J5" s="721"/>
      <c r="K5" s="721" t="s">
        <v>918</v>
      </c>
      <c r="L5" s="721"/>
      <c r="M5" s="721"/>
      <c r="N5" s="721" t="s">
        <v>918</v>
      </c>
      <c r="O5" s="721"/>
      <c r="P5" s="721"/>
      <c r="Q5" s="721" t="s">
        <v>918</v>
      </c>
      <c r="R5" s="721"/>
      <c r="S5" s="721"/>
    </row>
    <row r="6" spans="1:19">
      <c r="A6" s="648"/>
      <c r="B6" s="608" t="s">
        <v>897</v>
      </c>
      <c r="C6" s="608" t="s">
        <v>898</v>
      </c>
      <c r="D6" s="608" t="s">
        <v>899</v>
      </c>
      <c r="E6" s="608" t="s">
        <v>897</v>
      </c>
      <c r="F6" s="608" t="s">
        <v>898</v>
      </c>
      <c r="G6" s="608" t="s">
        <v>899</v>
      </c>
      <c r="H6" s="608" t="s">
        <v>897</v>
      </c>
      <c r="I6" s="608" t="s">
        <v>898</v>
      </c>
      <c r="J6" s="608" t="s">
        <v>899</v>
      </c>
      <c r="K6" s="608" t="s">
        <v>897</v>
      </c>
      <c r="L6" s="608" t="s">
        <v>898</v>
      </c>
      <c r="M6" s="608" t="s">
        <v>899</v>
      </c>
      <c r="N6" s="608" t="s">
        <v>897</v>
      </c>
      <c r="O6" s="608" t="s">
        <v>898</v>
      </c>
      <c r="P6" s="608" t="s">
        <v>899</v>
      </c>
      <c r="Q6" s="696" t="s">
        <v>897</v>
      </c>
      <c r="R6" s="696" t="s">
        <v>898</v>
      </c>
      <c r="S6" s="696" t="s">
        <v>899</v>
      </c>
    </row>
    <row r="7" spans="1:19" ht="12.75" customHeight="1">
      <c r="A7" s="649" t="s">
        <v>30</v>
      </c>
      <c r="B7" s="650">
        <v>12</v>
      </c>
      <c r="C7" s="650">
        <v>1612</v>
      </c>
      <c r="D7" s="650">
        <v>4</v>
      </c>
      <c r="E7" s="650">
        <v>4</v>
      </c>
      <c r="F7" s="650">
        <v>1049</v>
      </c>
      <c r="G7" s="650">
        <v>2</v>
      </c>
      <c r="H7" s="650">
        <v>16</v>
      </c>
      <c r="I7" s="650">
        <v>2661</v>
      </c>
      <c r="J7" s="650">
        <v>6</v>
      </c>
      <c r="K7" s="651">
        <v>2</v>
      </c>
      <c r="L7" s="651">
        <v>32</v>
      </c>
      <c r="M7" s="651">
        <v>1</v>
      </c>
      <c r="N7" s="651">
        <v>1</v>
      </c>
      <c r="O7" s="651">
        <v>-2</v>
      </c>
      <c r="P7" s="651">
        <v>0</v>
      </c>
      <c r="Q7" s="694">
        <v>0.23076923076923084</v>
      </c>
      <c r="R7" s="694">
        <v>1.1402508551881407E-2</v>
      </c>
      <c r="S7" s="694">
        <v>0.19999999999999996</v>
      </c>
    </row>
    <row r="8" spans="1:19" ht="12.75" customHeight="1">
      <c r="A8" s="152" t="s">
        <v>31</v>
      </c>
      <c r="B8" s="650">
        <v>120</v>
      </c>
      <c r="C8" s="650">
        <v>82560</v>
      </c>
      <c r="D8" s="650">
        <v>25</v>
      </c>
      <c r="E8" s="650">
        <v>69</v>
      </c>
      <c r="F8" s="650">
        <v>69898</v>
      </c>
      <c r="G8" s="650">
        <v>40</v>
      </c>
      <c r="H8" s="650">
        <v>189</v>
      </c>
      <c r="I8" s="650">
        <v>152458</v>
      </c>
      <c r="J8" s="650">
        <v>65</v>
      </c>
      <c r="K8" s="651">
        <v>5</v>
      </c>
      <c r="L8" s="651">
        <v>185</v>
      </c>
      <c r="M8" s="651">
        <v>2</v>
      </c>
      <c r="N8" s="651">
        <v>0</v>
      </c>
      <c r="O8" s="651">
        <v>-116</v>
      </c>
      <c r="P8" s="651">
        <v>4</v>
      </c>
      <c r="Q8" s="694">
        <v>2.7173913043478271E-2</v>
      </c>
      <c r="R8" s="694">
        <v>4.5278858710284808E-4</v>
      </c>
      <c r="S8" s="694">
        <v>0.10169491525423724</v>
      </c>
    </row>
    <row r="9" spans="1:19" ht="12.75" customHeight="1">
      <c r="A9" s="152" t="s">
        <v>32</v>
      </c>
      <c r="B9" s="650">
        <v>516</v>
      </c>
      <c r="C9" s="650">
        <v>125823</v>
      </c>
      <c r="D9" s="650">
        <v>39</v>
      </c>
      <c r="E9" s="650">
        <v>307</v>
      </c>
      <c r="F9" s="650">
        <v>119170</v>
      </c>
      <c r="G9" s="650">
        <v>52</v>
      </c>
      <c r="H9" s="650">
        <v>823</v>
      </c>
      <c r="I9" s="650">
        <v>244993</v>
      </c>
      <c r="J9" s="650">
        <v>91</v>
      </c>
      <c r="K9" s="651">
        <v>-3</v>
      </c>
      <c r="L9" s="651">
        <v>-415</v>
      </c>
      <c r="M9" s="651">
        <v>-1</v>
      </c>
      <c r="N9" s="651">
        <v>-7</v>
      </c>
      <c r="O9" s="651">
        <v>-171</v>
      </c>
      <c r="P9" s="651">
        <v>0</v>
      </c>
      <c r="Q9" s="694">
        <v>-1.200480192076836E-2</v>
      </c>
      <c r="R9" s="694">
        <v>-2.3861975168886218E-3</v>
      </c>
      <c r="S9" s="694">
        <v>-1.0869565217391353E-2</v>
      </c>
    </row>
    <row r="10" spans="1:19" ht="12.75" customHeight="1">
      <c r="A10" s="152" t="s">
        <v>33</v>
      </c>
      <c r="B10" s="650">
        <v>762</v>
      </c>
      <c r="C10" s="650">
        <v>152540</v>
      </c>
      <c r="D10" s="650">
        <v>66</v>
      </c>
      <c r="E10" s="650">
        <v>357</v>
      </c>
      <c r="F10" s="650">
        <v>144208</v>
      </c>
      <c r="G10" s="650">
        <v>61</v>
      </c>
      <c r="H10" s="650">
        <v>1119</v>
      </c>
      <c r="I10" s="650">
        <v>296748</v>
      </c>
      <c r="J10" s="650">
        <v>127</v>
      </c>
      <c r="K10" s="651">
        <v>4</v>
      </c>
      <c r="L10" s="651">
        <v>-62</v>
      </c>
      <c r="M10" s="651">
        <v>2</v>
      </c>
      <c r="N10" s="651">
        <v>7</v>
      </c>
      <c r="O10" s="651">
        <v>-169</v>
      </c>
      <c r="P10" s="651">
        <v>-2</v>
      </c>
      <c r="Q10" s="694">
        <v>9.9277978339349371E-3</v>
      </c>
      <c r="R10" s="694">
        <v>-7.7783277605492085E-4</v>
      </c>
      <c r="S10" s="694">
        <v>0</v>
      </c>
    </row>
    <row r="11" spans="1:19" ht="12.75" customHeight="1">
      <c r="A11" s="152" t="s">
        <v>34</v>
      </c>
      <c r="B11" s="650">
        <v>742</v>
      </c>
      <c r="C11" s="650">
        <v>149717</v>
      </c>
      <c r="D11" s="650">
        <v>74</v>
      </c>
      <c r="E11" s="650">
        <v>347</v>
      </c>
      <c r="F11" s="650">
        <v>142509</v>
      </c>
      <c r="G11" s="650">
        <v>84</v>
      </c>
      <c r="H11" s="650">
        <v>1089</v>
      </c>
      <c r="I11" s="650">
        <v>292226</v>
      </c>
      <c r="J11" s="650">
        <v>158</v>
      </c>
      <c r="K11" s="651">
        <v>-6</v>
      </c>
      <c r="L11" s="651">
        <v>446</v>
      </c>
      <c r="M11" s="651">
        <v>0</v>
      </c>
      <c r="N11" s="651">
        <v>0</v>
      </c>
      <c r="O11" s="651">
        <v>353</v>
      </c>
      <c r="P11" s="651">
        <v>2</v>
      </c>
      <c r="Q11" s="694">
        <v>-5.479452054794498E-3</v>
      </c>
      <c r="R11" s="694">
        <v>2.7416814502430054E-3</v>
      </c>
      <c r="S11" s="694">
        <v>1.2820512820512775E-2</v>
      </c>
    </row>
    <row r="12" spans="1:19" ht="12.75" customHeight="1">
      <c r="A12" s="152" t="s">
        <v>35</v>
      </c>
      <c r="B12" s="650">
        <v>570</v>
      </c>
      <c r="C12" s="650">
        <v>128358</v>
      </c>
      <c r="D12" s="650">
        <v>97</v>
      </c>
      <c r="E12" s="650">
        <v>306</v>
      </c>
      <c r="F12" s="650">
        <v>129630</v>
      </c>
      <c r="G12" s="650">
        <v>82</v>
      </c>
      <c r="H12" s="650">
        <v>876</v>
      </c>
      <c r="I12" s="650">
        <v>257988</v>
      </c>
      <c r="J12" s="650">
        <v>179</v>
      </c>
      <c r="K12" s="651">
        <v>6</v>
      </c>
      <c r="L12" s="651">
        <v>423</v>
      </c>
      <c r="M12" s="651">
        <v>0</v>
      </c>
      <c r="N12" s="651">
        <v>5</v>
      </c>
      <c r="O12" s="651">
        <v>261</v>
      </c>
      <c r="P12" s="651">
        <v>1</v>
      </c>
      <c r="Q12" s="694">
        <v>1.2716763005780285E-2</v>
      </c>
      <c r="R12" s="694">
        <v>2.6583341106241054E-3</v>
      </c>
      <c r="S12" s="694">
        <v>5.6179775280897903E-3</v>
      </c>
    </row>
    <row r="13" spans="1:19" ht="12.75" customHeight="1">
      <c r="A13" s="152" t="s">
        <v>36</v>
      </c>
      <c r="B13" s="650">
        <v>365</v>
      </c>
      <c r="C13" s="650">
        <v>119895</v>
      </c>
      <c r="D13" s="650">
        <v>108</v>
      </c>
      <c r="E13" s="650">
        <v>188</v>
      </c>
      <c r="F13" s="650">
        <v>123001</v>
      </c>
      <c r="G13" s="650">
        <v>147</v>
      </c>
      <c r="H13" s="650">
        <v>553</v>
      </c>
      <c r="I13" s="650">
        <v>242896</v>
      </c>
      <c r="J13" s="650">
        <v>255</v>
      </c>
      <c r="K13" s="651">
        <v>5</v>
      </c>
      <c r="L13" s="651">
        <v>-213</v>
      </c>
      <c r="M13" s="651">
        <v>0</v>
      </c>
      <c r="N13" s="651">
        <v>0</v>
      </c>
      <c r="O13" s="651">
        <v>-109</v>
      </c>
      <c r="P13" s="651">
        <v>0</v>
      </c>
      <c r="Q13" s="694">
        <v>9.124087591240837E-3</v>
      </c>
      <c r="R13" s="694">
        <v>-1.3239151707521435E-3</v>
      </c>
      <c r="S13" s="694">
        <v>0</v>
      </c>
    </row>
    <row r="14" spans="1:19" ht="12.75" customHeight="1">
      <c r="A14" s="152" t="s">
        <v>37</v>
      </c>
      <c r="B14" s="650">
        <v>186</v>
      </c>
      <c r="C14" s="650">
        <v>90182</v>
      </c>
      <c r="D14" s="650">
        <v>203</v>
      </c>
      <c r="E14" s="650">
        <v>85</v>
      </c>
      <c r="F14" s="650">
        <v>88935</v>
      </c>
      <c r="G14" s="650">
        <v>389</v>
      </c>
      <c r="H14" s="650">
        <v>271</v>
      </c>
      <c r="I14" s="650">
        <v>179117</v>
      </c>
      <c r="J14" s="650">
        <v>592</v>
      </c>
      <c r="K14" s="651">
        <v>2</v>
      </c>
      <c r="L14" s="651">
        <v>1393</v>
      </c>
      <c r="M14" s="651">
        <v>0</v>
      </c>
      <c r="N14" s="651">
        <v>3</v>
      </c>
      <c r="O14" s="651">
        <v>1417</v>
      </c>
      <c r="P14" s="651">
        <v>-6</v>
      </c>
      <c r="Q14" s="694">
        <v>1.8796992481203034E-2</v>
      </c>
      <c r="R14" s="694">
        <v>1.593810795941164E-2</v>
      </c>
      <c r="S14" s="694">
        <v>-1.0033444816053505E-2</v>
      </c>
    </row>
    <row r="15" spans="1:19" ht="12.75" customHeight="1">
      <c r="A15" s="152" t="s">
        <v>38</v>
      </c>
      <c r="B15" s="650">
        <v>1</v>
      </c>
      <c r="C15" s="650">
        <v>26290</v>
      </c>
      <c r="D15" s="650">
        <v>372</v>
      </c>
      <c r="E15" s="650">
        <v>0</v>
      </c>
      <c r="F15" s="650">
        <v>13922</v>
      </c>
      <c r="G15" s="650">
        <v>6132</v>
      </c>
      <c r="H15" s="650">
        <v>1</v>
      </c>
      <c r="I15" s="650">
        <v>40212</v>
      </c>
      <c r="J15" s="650">
        <v>6504</v>
      </c>
      <c r="K15" s="651">
        <v>1</v>
      </c>
      <c r="L15" s="651">
        <v>341</v>
      </c>
      <c r="M15" s="651">
        <v>-4</v>
      </c>
      <c r="N15" s="651">
        <v>0</v>
      </c>
      <c r="O15" s="651">
        <v>549</v>
      </c>
      <c r="P15" s="651">
        <v>-165</v>
      </c>
      <c r="Q15" s="694" t="s">
        <v>1155</v>
      </c>
      <c r="R15" s="694">
        <v>2.2633640201414007E-2</v>
      </c>
      <c r="S15" s="694">
        <v>-2.5325940356661136E-2</v>
      </c>
    </row>
    <row r="16" spans="1:19" ht="12.75" customHeight="1">
      <c r="A16" s="152" t="s">
        <v>39</v>
      </c>
      <c r="B16" s="650">
        <v>0</v>
      </c>
      <c r="C16" s="650">
        <v>274</v>
      </c>
      <c r="D16" s="650">
        <v>5217</v>
      </c>
      <c r="E16" s="650">
        <v>0</v>
      </c>
      <c r="F16" s="650">
        <v>0</v>
      </c>
      <c r="G16" s="650">
        <v>2803</v>
      </c>
      <c r="H16" s="650">
        <v>0</v>
      </c>
      <c r="I16" s="650">
        <v>274</v>
      </c>
      <c r="J16" s="650">
        <v>8020</v>
      </c>
      <c r="K16" s="651">
        <v>0</v>
      </c>
      <c r="L16" s="651">
        <v>257</v>
      </c>
      <c r="M16" s="651">
        <v>-65</v>
      </c>
      <c r="N16" s="651">
        <v>0</v>
      </c>
      <c r="O16" s="651">
        <v>0</v>
      </c>
      <c r="P16" s="651">
        <v>134</v>
      </c>
      <c r="Q16" s="694" t="s">
        <v>1155</v>
      </c>
      <c r="R16" s="694">
        <v>15.117647058823529</v>
      </c>
      <c r="S16" s="694">
        <v>8.6781536913596025E-3</v>
      </c>
    </row>
    <row r="17" spans="1:19" ht="12.75" customHeight="1">
      <c r="A17" s="152" t="s">
        <v>40</v>
      </c>
      <c r="B17" s="650">
        <v>0</v>
      </c>
      <c r="C17" s="650">
        <v>0</v>
      </c>
      <c r="D17" s="650">
        <v>0</v>
      </c>
      <c r="E17" s="650">
        <v>0</v>
      </c>
      <c r="F17" s="650">
        <v>0</v>
      </c>
      <c r="G17" s="650">
        <v>0</v>
      </c>
      <c r="H17" s="650">
        <v>0</v>
      </c>
      <c r="I17" s="650">
        <v>0</v>
      </c>
      <c r="J17" s="650">
        <v>0</v>
      </c>
      <c r="K17" s="651">
        <v>0</v>
      </c>
      <c r="L17" s="651">
        <v>0</v>
      </c>
      <c r="M17" s="651">
        <v>0</v>
      </c>
      <c r="N17" s="651">
        <v>0</v>
      </c>
      <c r="O17" s="651">
        <v>0</v>
      </c>
      <c r="P17" s="651">
        <v>0</v>
      </c>
      <c r="Q17" s="694" t="s">
        <v>1155</v>
      </c>
      <c r="R17" s="694" t="s">
        <v>1155</v>
      </c>
      <c r="S17" s="694" t="s">
        <v>1155</v>
      </c>
    </row>
    <row r="18" spans="1:19" ht="24">
      <c r="A18" s="652" t="s">
        <v>919</v>
      </c>
      <c r="B18" s="653">
        <v>3274</v>
      </c>
      <c r="C18" s="653">
        <v>877251</v>
      </c>
      <c r="D18" s="653">
        <v>6205</v>
      </c>
      <c r="E18" s="653">
        <v>1663</v>
      </c>
      <c r="F18" s="653">
        <v>832322</v>
      </c>
      <c r="G18" s="653">
        <v>9792</v>
      </c>
      <c r="H18" s="653">
        <v>4937</v>
      </c>
      <c r="I18" s="653">
        <v>1709573</v>
      </c>
      <c r="J18" s="653">
        <v>15997</v>
      </c>
      <c r="K18" s="653">
        <v>16</v>
      </c>
      <c r="L18" s="653">
        <v>2387</v>
      </c>
      <c r="M18" s="653">
        <v>-65</v>
      </c>
      <c r="N18" s="653">
        <v>9</v>
      </c>
      <c r="O18" s="653">
        <v>2013</v>
      </c>
      <c r="P18" s="653">
        <v>-32</v>
      </c>
      <c r="Q18" s="695">
        <v>5.0895765472311894E-3</v>
      </c>
      <c r="R18" s="695">
        <v>2.5803833394031361E-3</v>
      </c>
      <c r="S18" s="695">
        <v>-6.0270908413073698E-3</v>
      </c>
    </row>
    <row r="19" spans="1:19" ht="24">
      <c r="A19" s="654" t="s">
        <v>920</v>
      </c>
      <c r="B19" s="718">
        <v>886730</v>
      </c>
      <c r="C19" s="718"/>
      <c r="D19" s="718"/>
      <c r="E19" s="718">
        <v>843777</v>
      </c>
      <c r="F19" s="718"/>
      <c r="G19" s="718"/>
      <c r="H19" s="718">
        <v>1730507</v>
      </c>
      <c r="I19" s="718"/>
      <c r="J19" s="718"/>
      <c r="K19" s="718">
        <v>2338</v>
      </c>
      <c r="L19" s="718"/>
      <c r="M19" s="718"/>
      <c r="N19" s="718">
        <v>1990</v>
      </c>
      <c r="O19" s="718"/>
      <c r="P19" s="718"/>
      <c r="Q19" s="717">
        <v>2.5072718414487216E-3</v>
      </c>
      <c r="R19" s="717"/>
      <c r="S19" s="717"/>
    </row>
    <row r="20" spans="1:19" ht="12.75" customHeight="1">
      <c r="A20" s="23" t="s">
        <v>41</v>
      </c>
    </row>
    <row r="21" spans="1:19" ht="12.75" customHeight="1"/>
    <row r="22" spans="1:19" ht="12.75" customHeight="1">
      <c r="A22" s="550" t="s">
        <v>921</v>
      </c>
      <c r="N22" s="380" t="str">
        <f>Naslovnica!A20</f>
        <v>Svibanj 2015.</v>
      </c>
    </row>
    <row r="23" spans="1:19" ht="12.75" customHeight="1">
      <c r="A23" s="22" t="s">
        <v>922</v>
      </c>
      <c r="K23" s="78"/>
      <c r="N23" s="19" t="str">
        <f>Naslovnica!A24</f>
        <v>May 2015</v>
      </c>
    </row>
    <row r="24" spans="1:19" ht="12.75" customHeight="1">
      <c r="A24" s="58"/>
      <c r="B24" s="58"/>
      <c r="C24" s="58"/>
      <c r="D24" s="58"/>
      <c r="E24" s="58"/>
      <c r="F24" s="58"/>
      <c r="G24" s="58"/>
      <c r="H24" s="58"/>
      <c r="I24" s="58"/>
      <c r="J24" s="58"/>
      <c r="K24" s="58"/>
      <c r="L24" s="58"/>
      <c r="M24" s="58"/>
      <c r="N24" s="58"/>
    </row>
    <row r="25" spans="1:19" ht="12.75" customHeight="1">
      <c r="A25" s="655"/>
      <c r="B25" s="655"/>
      <c r="C25" s="655"/>
      <c r="D25" s="655"/>
      <c r="E25" s="655"/>
      <c r="F25" s="655"/>
      <c r="G25" s="655"/>
      <c r="H25" s="655"/>
      <c r="I25" s="655"/>
      <c r="J25" s="655"/>
      <c r="K25" s="655"/>
      <c r="L25" s="655"/>
      <c r="M25" s="655"/>
      <c r="N25" s="655"/>
      <c r="O25" s="655"/>
    </row>
    <row r="26" spans="1:19" ht="12.75" customHeight="1">
      <c r="A26" s="655"/>
      <c r="B26" s="655"/>
      <c r="C26" s="655"/>
      <c r="D26" s="655"/>
      <c r="E26" s="655"/>
      <c r="F26" s="655"/>
      <c r="G26" s="655"/>
      <c r="H26" s="655"/>
      <c r="I26" s="655"/>
      <c r="J26" s="655"/>
      <c r="K26" s="656"/>
      <c r="L26" s="655"/>
      <c r="M26" s="655"/>
      <c r="N26" s="655"/>
      <c r="O26" s="655"/>
    </row>
    <row r="27" spans="1:19" ht="12.75" customHeight="1">
      <c r="A27" s="655"/>
      <c r="B27" s="655"/>
      <c r="C27" s="655"/>
      <c r="D27" s="655"/>
      <c r="E27" s="655"/>
      <c r="F27" s="655"/>
      <c r="G27" s="655"/>
      <c r="H27" s="655"/>
      <c r="I27" s="655"/>
      <c r="J27" s="655"/>
      <c r="K27" s="656"/>
      <c r="L27" s="655"/>
      <c r="M27" s="655"/>
      <c r="N27" s="655"/>
      <c r="O27" s="655"/>
    </row>
    <row r="28" spans="1:19" ht="12.75" customHeight="1">
      <c r="A28" s="655"/>
      <c r="B28" s="655"/>
      <c r="C28" s="655"/>
      <c r="D28" s="655"/>
      <c r="E28" s="655"/>
      <c r="F28" s="655"/>
      <c r="G28" s="655"/>
      <c r="H28" s="655"/>
      <c r="I28" s="655"/>
      <c r="J28" s="655"/>
      <c r="K28" s="656"/>
      <c r="L28" s="655"/>
      <c r="M28" s="655"/>
      <c r="N28" s="655"/>
      <c r="O28" s="655"/>
    </row>
    <row r="29" spans="1:19" ht="12.75" customHeight="1">
      <c r="A29" s="655"/>
      <c r="B29" s="655"/>
      <c r="C29" s="655"/>
      <c r="D29" s="655"/>
      <c r="E29" s="655"/>
      <c r="F29" s="655"/>
      <c r="G29" s="655"/>
      <c r="H29" s="655"/>
      <c r="I29" s="655"/>
      <c r="J29" s="655"/>
      <c r="K29" s="657"/>
      <c r="L29" s="655"/>
      <c r="M29" s="655"/>
      <c r="N29" s="655"/>
      <c r="O29" s="655"/>
    </row>
    <row r="30" spans="1:19" ht="12.75" customHeight="1">
      <c r="A30" s="655"/>
      <c r="B30" s="655"/>
      <c r="C30" s="655"/>
      <c r="D30" s="655"/>
      <c r="E30" s="655"/>
      <c r="F30" s="655"/>
      <c r="G30" s="655"/>
      <c r="H30" s="655"/>
      <c r="I30" s="655"/>
      <c r="J30" s="655"/>
      <c r="K30" s="657"/>
      <c r="L30" s="655"/>
      <c r="M30" s="655"/>
      <c r="N30" s="655"/>
      <c r="O30" s="655"/>
    </row>
    <row r="31" spans="1:19" ht="12.75" customHeight="1">
      <c r="A31" s="655"/>
      <c r="B31" s="655"/>
      <c r="C31" s="655"/>
      <c r="D31" s="655"/>
      <c r="E31" s="655"/>
      <c r="F31" s="655"/>
      <c r="G31" s="655"/>
      <c r="H31" s="655"/>
      <c r="I31" s="655"/>
      <c r="J31" s="655"/>
      <c r="K31" s="655"/>
      <c r="L31" s="655"/>
      <c r="M31" s="655"/>
      <c r="N31" s="655"/>
      <c r="O31" s="655"/>
    </row>
    <row r="32" spans="1:19" ht="12.75" customHeight="1">
      <c r="A32" s="655"/>
      <c r="B32" s="655"/>
      <c r="C32" s="655"/>
      <c r="D32" s="655"/>
      <c r="E32" s="655"/>
      <c r="F32" s="655"/>
      <c r="G32" s="655"/>
      <c r="H32" s="655"/>
      <c r="I32" s="655"/>
      <c r="J32" s="655"/>
      <c r="K32" s="655"/>
      <c r="L32" s="655"/>
      <c r="M32" s="655"/>
      <c r="N32" s="655"/>
      <c r="O32" s="655"/>
    </row>
    <row r="33" spans="1:15" ht="12.75" customHeight="1">
      <c r="A33" s="655"/>
      <c r="B33" s="655"/>
      <c r="C33" s="655"/>
      <c r="D33" s="655"/>
      <c r="E33" s="655"/>
      <c r="F33" s="655"/>
      <c r="G33" s="655"/>
      <c r="H33" s="655"/>
      <c r="I33" s="655"/>
      <c r="J33" s="655"/>
      <c r="K33" s="655"/>
      <c r="L33" s="655"/>
      <c r="M33" s="655"/>
      <c r="N33" s="655"/>
      <c r="O33" s="655"/>
    </row>
    <row r="34" spans="1:15" ht="12.75" customHeight="1">
      <c r="A34" s="655"/>
      <c r="B34" s="655"/>
      <c r="C34" s="655"/>
      <c r="D34" s="655"/>
      <c r="E34" s="655"/>
      <c r="F34" s="655"/>
      <c r="G34" s="655"/>
      <c r="H34" s="655"/>
      <c r="I34" s="655"/>
      <c r="J34" s="655"/>
      <c r="K34" s="655"/>
      <c r="L34" s="655"/>
      <c r="M34" s="655"/>
      <c r="N34" s="655"/>
      <c r="O34" s="655"/>
    </row>
    <row r="35" spans="1:15" ht="12.75" customHeight="1">
      <c r="A35" s="655"/>
      <c r="B35" s="655"/>
      <c r="C35" s="655"/>
      <c r="D35" s="655"/>
      <c r="E35" s="655"/>
      <c r="F35" s="655"/>
      <c r="G35" s="655"/>
      <c r="H35" s="655"/>
      <c r="I35" s="655"/>
      <c r="J35" s="655"/>
      <c r="K35" s="655"/>
      <c r="L35" s="655"/>
      <c r="M35" s="655"/>
      <c r="N35" s="655"/>
      <c r="O35" s="655"/>
    </row>
    <row r="36" spans="1:15" ht="12.75" customHeight="1">
      <c r="A36" s="655"/>
      <c r="B36" s="655"/>
      <c r="C36" s="655"/>
      <c r="D36" s="655"/>
      <c r="E36" s="655"/>
      <c r="F36" s="655"/>
      <c r="G36" s="655"/>
      <c r="H36" s="655"/>
      <c r="I36" s="655"/>
      <c r="J36" s="655"/>
      <c r="K36" s="655"/>
      <c r="L36" s="655"/>
      <c r="M36" s="655"/>
      <c r="N36" s="655"/>
      <c r="O36" s="655"/>
    </row>
    <row r="37" spans="1:15" ht="12.75" customHeight="1">
      <c r="A37" s="655"/>
      <c r="B37" s="655"/>
      <c r="C37" s="655"/>
      <c r="D37" s="655"/>
      <c r="E37" s="655"/>
      <c r="F37" s="655"/>
      <c r="G37" s="655"/>
      <c r="H37" s="655"/>
      <c r="I37" s="655"/>
      <c r="J37" s="655"/>
      <c r="K37" s="655"/>
      <c r="L37" s="655"/>
      <c r="M37" s="655"/>
      <c r="N37" s="655"/>
      <c r="O37" s="655"/>
    </row>
    <row r="38" spans="1:15" ht="12.75" customHeight="1">
      <c r="A38" s="655"/>
      <c r="B38" s="655"/>
      <c r="C38" s="655"/>
      <c r="D38" s="655"/>
      <c r="E38" s="655"/>
      <c r="F38" s="655"/>
      <c r="G38" s="655"/>
      <c r="H38" s="655"/>
      <c r="I38" s="655"/>
      <c r="J38" s="655"/>
      <c r="K38" s="655"/>
      <c r="L38" s="655"/>
      <c r="M38" s="655"/>
      <c r="N38" s="655"/>
      <c r="O38" s="655"/>
    </row>
    <row r="39" spans="1:15" ht="12.75" customHeight="1">
      <c r="A39" s="655"/>
      <c r="B39" s="655"/>
      <c r="C39" s="655"/>
      <c r="D39" s="655"/>
      <c r="E39" s="655"/>
      <c r="F39" s="655"/>
      <c r="G39" s="655"/>
      <c r="H39" s="655"/>
      <c r="I39" s="655"/>
      <c r="J39" s="655"/>
      <c r="K39" s="655"/>
      <c r="L39" s="655"/>
      <c r="M39" s="655"/>
      <c r="N39" s="655"/>
      <c r="O39" s="655"/>
    </row>
    <row r="40" spans="1:15" ht="12.75" customHeight="1">
      <c r="A40" s="655"/>
      <c r="B40" s="655"/>
      <c r="C40" s="655"/>
      <c r="D40" s="655"/>
      <c r="E40" s="655"/>
      <c r="F40" s="655"/>
      <c r="G40" s="655"/>
      <c r="H40" s="655"/>
      <c r="I40" s="655"/>
      <c r="J40" s="655"/>
      <c r="K40" s="655"/>
      <c r="L40" s="655"/>
      <c r="M40" s="655"/>
      <c r="N40" s="655"/>
      <c r="O40" s="655"/>
    </row>
    <row r="41" spans="1:15" ht="12.75" customHeight="1">
      <c r="A41" s="655"/>
      <c r="B41" s="655"/>
      <c r="C41" s="655"/>
      <c r="D41" s="655"/>
      <c r="E41" s="655"/>
      <c r="F41" s="655"/>
      <c r="G41" s="655"/>
      <c r="H41" s="655"/>
      <c r="I41" s="655"/>
      <c r="J41" s="655"/>
      <c r="K41" s="655"/>
      <c r="L41" s="655"/>
      <c r="M41" s="655"/>
      <c r="N41" s="655"/>
      <c r="O41" s="655"/>
    </row>
    <row r="42" spans="1:15" ht="12.75" customHeight="1">
      <c r="A42" s="655"/>
      <c r="B42" s="655"/>
      <c r="C42" s="655"/>
      <c r="D42" s="655"/>
      <c r="E42" s="655"/>
      <c r="F42" s="655"/>
      <c r="G42" s="655"/>
      <c r="H42" s="655"/>
      <c r="I42" s="655"/>
      <c r="J42" s="655"/>
      <c r="K42" s="655"/>
      <c r="L42" s="655"/>
      <c r="M42" s="655"/>
      <c r="N42" s="655"/>
      <c r="O42" s="655"/>
    </row>
    <row r="43" spans="1:15" ht="12.75" customHeight="1">
      <c r="A43" s="655"/>
      <c r="B43" s="655"/>
      <c r="C43" s="655"/>
      <c r="D43" s="655"/>
      <c r="E43" s="655"/>
      <c r="F43" s="655"/>
      <c r="G43" s="655"/>
      <c r="H43" s="655"/>
      <c r="I43" s="655"/>
      <c r="J43" s="655"/>
      <c r="K43" s="655"/>
      <c r="L43" s="655"/>
      <c r="M43" s="655"/>
      <c r="N43" s="655"/>
      <c r="O43" s="655"/>
    </row>
    <row r="44" spans="1:15" ht="12.75" customHeight="1">
      <c r="A44" s="655"/>
      <c r="B44" s="655"/>
      <c r="C44" s="655"/>
      <c r="D44" s="655"/>
      <c r="E44" s="655"/>
      <c r="F44" s="655"/>
      <c r="G44" s="655"/>
      <c r="H44" s="655"/>
      <c r="I44" s="655"/>
      <c r="J44" s="655"/>
      <c r="K44" s="655"/>
      <c r="L44" s="655"/>
      <c r="M44" s="655"/>
      <c r="N44" s="655"/>
      <c r="O44" s="655"/>
    </row>
    <row r="45" spans="1:15" ht="12.75" customHeight="1">
      <c r="A45" s="655"/>
      <c r="B45" s="655"/>
      <c r="C45" s="655"/>
      <c r="D45" s="655"/>
      <c r="E45" s="655"/>
      <c r="F45" s="655"/>
      <c r="G45" s="655"/>
      <c r="H45" s="655"/>
      <c r="I45" s="655"/>
      <c r="J45" s="655"/>
      <c r="K45" s="655"/>
      <c r="L45" s="655"/>
      <c r="M45" s="655"/>
      <c r="N45" s="655"/>
      <c r="O45" s="655"/>
    </row>
    <row r="46" spans="1:15" ht="12.75" customHeight="1">
      <c r="A46" s="655"/>
      <c r="B46" s="655"/>
      <c r="C46" s="655"/>
      <c r="D46" s="655"/>
      <c r="E46" s="655"/>
      <c r="F46" s="655"/>
      <c r="G46" s="655"/>
      <c r="H46" s="655"/>
      <c r="I46" s="655"/>
      <c r="J46" s="655"/>
      <c r="K46" s="655"/>
      <c r="L46" s="655"/>
      <c r="M46" s="655"/>
      <c r="N46" s="655"/>
      <c r="O46" s="655"/>
    </row>
    <row r="47" spans="1:15" ht="12.75" customHeight="1">
      <c r="A47" s="23" t="s">
        <v>41</v>
      </c>
      <c r="B47" s="58"/>
      <c r="C47" s="58"/>
      <c r="D47" s="58"/>
      <c r="E47" s="58"/>
      <c r="F47" s="58"/>
      <c r="G47" s="58"/>
      <c r="H47" s="58"/>
      <c r="I47" s="58"/>
      <c r="J47" s="58"/>
    </row>
    <row r="48" spans="1:15" ht="12.75" customHeight="1">
      <c r="A48" s="74" t="s">
        <v>338</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N4:P4"/>
    <mergeCell ref="Q4:S4"/>
    <mergeCell ref="B5:D5"/>
    <mergeCell ref="E5:G5"/>
    <mergeCell ref="H5:J5"/>
    <mergeCell ref="K5:M5"/>
    <mergeCell ref="N5:P5"/>
    <mergeCell ref="Q5:S5"/>
    <mergeCell ref="H4:J4"/>
    <mergeCell ref="B4:D4"/>
    <mergeCell ref="E4:G4"/>
    <mergeCell ref="K4:M4"/>
    <mergeCell ref="Q19:S19"/>
    <mergeCell ref="B19:D19"/>
    <mergeCell ref="E19:G19"/>
    <mergeCell ref="H19:J19"/>
    <mergeCell ref="K19:M19"/>
    <mergeCell ref="N19:P19"/>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7" width="10.42578125" customWidth="1"/>
    <col min="8" max="8" width="10" bestFit="1" customWidth="1"/>
    <col min="9" max="9" width="8" customWidth="1"/>
    <col min="10" max="10" width="9.7109375" customWidth="1"/>
    <col min="11" max="11" width="8" customWidth="1"/>
    <col min="12" max="12" width="7.5703125" customWidth="1"/>
    <col min="13" max="13" width="10.28515625" customWidth="1"/>
    <col min="15" max="15" width="11.5703125" bestFit="1" customWidth="1"/>
  </cols>
  <sheetData>
    <row r="1" spans="1:15" ht="12.75" customHeight="1">
      <c r="A1" s="551" t="s">
        <v>723</v>
      </c>
      <c r="M1" s="380" t="str">
        <f>Naslovnica!A20</f>
        <v>Svibanj 2015.</v>
      </c>
    </row>
    <row r="2" spans="1:15" ht="12.75" customHeight="1">
      <c r="A2" s="25" t="s">
        <v>43</v>
      </c>
      <c r="M2" s="19" t="str">
        <f>Naslovnica!A24</f>
        <v>May 2015</v>
      </c>
    </row>
    <row r="3" spans="1:15" ht="12.75" customHeight="1"/>
    <row r="4" spans="1:15" ht="12.75" customHeight="1">
      <c r="J4" s="724" t="s">
        <v>58</v>
      </c>
      <c r="K4" s="724"/>
      <c r="L4" s="724"/>
      <c r="M4" s="724"/>
    </row>
    <row r="5" spans="1:15" ht="24.75" customHeight="1">
      <c r="A5" s="388"/>
      <c r="B5" s="388"/>
      <c r="C5" s="727" t="s">
        <v>44</v>
      </c>
      <c r="D5" s="727"/>
      <c r="E5" s="727"/>
      <c r="F5" s="726" t="s">
        <v>686</v>
      </c>
      <c r="G5" s="726" t="s">
        <v>45</v>
      </c>
      <c r="H5" s="727" t="s">
        <v>46</v>
      </c>
      <c r="I5" s="727"/>
      <c r="J5" s="727"/>
      <c r="K5" s="726" t="s">
        <v>47</v>
      </c>
      <c r="L5" s="726" t="s">
        <v>48</v>
      </c>
      <c r="M5" s="726" t="s">
        <v>49</v>
      </c>
    </row>
    <row r="6" spans="1:15" ht="81" customHeight="1">
      <c r="A6" s="726" t="s">
        <v>50</v>
      </c>
      <c r="B6" s="726"/>
      <c r="C6" s="389" t="s">
        <v>687</v>
      </c>
      <c r="D6" s="389" t="s">
        <v>51</v>
      </c>
      <c r="E6" s="389" t="s">
        <v>49</v>
      </c>
      <c r="F6" s="726"/>
      <c r="G6" s="726"/>
      <c r="H6" s="389" t="s">
        <v>52</v>
      </c>
      <c r="I6" s="389" t="s">
        <v>53</v>
      </c>
      <c r="J6" s="389" t="s">
        <v>49</v>
      </c>
      <c r="K6" s="726"/>
      <c r="L6" s="726"/>
      <c r="M6" s="726"/>
    </row>
    <row r="7" spans="1:15" ht="19.5" customHeight="1">
      <c r="A7" s="157" t="str">
        <f>Naslovnica!A20</f>
        <v>Svibanj 2015.</v>
      </c>
      <c r="B7" s="158" t="str">
        <f>Naslovnica!A24</f>
        <v>May 2015</v>
      </c>
      <c r="C7" s="159">
        <v>442009.43024000002</v>
      </c>
      <c r="D7" s="159">
        <v>243.32032000000001</v>
      </c>
      <c r="E7" s="159">
        <v>442252.75056000001</v>
      </c>
      <c r="F7" s="159">
        <v>1615.5662199999999</v>
      </c>
      <c r="G7" s="159">
        <v>20718.024699999998</v>
      </c>
      <c r="H7" s="159">
        <v>82112.976439999999</v>
      </c>
      <c r="I7" s="159">
        <v>2403.7906699999999</v>
      </c>
      <c r="J7" s="159">
        <v>84516.767110000001</v>
      </c>
      <c r="K7" s="160">
        <v>0</v>
      </c>
      <c r="L7" s="159">
        <v>2294.0290299999997</v>
      </c>
      <c r="M7" s="159">
        <v>551397.13762000005</v>
      </c>
      <c r="N7" s="88"/>
    </row>
    <row r="8" spans="1:15" ht="19.5" customHeight="1">
      <c r="A8" s="161" t="s">
        <v>1180</v>
      </c>
      <c r="B8" s="162" t="s">
        <v>1181</v>
      </c>
      <c r="C8" s="159">
        <v>428790.53130999999</v>
      </c>
      <c r="D8" s="159">
        <v>13.68365</v>
      </c>
      <c r="E8" s="159">
        <v>428804.21495999995</v>
      </c>
      <c r="F8" s="159">
        <v>1498.8501299999998</v>
      </c>
      <c r="G8" s="159">
        <v>25943.101429999999</v>
      </c>
      <c r="H8" s="159">
        <v>61062.477780000001</v>
      </c>
      <c r="I8" s="159">
        <v>889.83391000000006</v>
      </c>
      <c r="J8" s="159">
        <v>61952.311689999995</v>
      </c>
      <c r="K8" s="160">
        <v>0</v>
      </c>
      <c r="L8" s="159">
        <v>792.51268999999991</v>
      </c>
      <c r="M8" s="159">
        <v>518990.99089999998</v>
      </c>
      <c r="N8" s="88"/>
    </row>
    <row r="9" spans="1:15" ht="17.25" customHeight="1">
      <c r="A9" s="722" t="s">
        <v>54</v>
      </c>
      <c r="B9" s="722"/>
      <c r="C9" s="163">
        <v>3.0828336832940093E-2</v>
      </c>
      <c r="D9" s="163">
        <v>16.781828678751648</v>
      </c>
      <c r="E9" s="163">
        <v>3.1362881079083089E-2</v>
      </c>
      <c r="F9" s="163">
        <v>7.7870420573670121E-2</v>
      </c>
      <c r="G9" s="163">
        <v>-0.20140524617299008</v>
      </c>
      <c r="H9" s="163">
        <v>0.34473705334791932</v>
      </c>
      <c r="I9" s="163">
        <v>1.7013925216673298</v>
      </c>
      <c r="J9" s="163">
        <v>0.36422297739120907</v>
      </c>
      <c r="K9" s="164" t="s">
        <v>1155</v>
      </c>
      <c r="L9" s="163">
        <v>1.8946275043242524</v>
      </c>
      <c r="M9" s="163">
        <v>6.2440672936929932E-2</v>
      </c>
      <c r="N9" s="78"/>
    </row>
    <row r="10" spans="1:15" ht="39" customHeight="1">
      <c r="A10" s="722" t="s">
        <v>55</v>
      </c>
      <c r="B10" s="722"/>
      <c r="C10" s="159">
        <v>393723.46132</v>
      </c>
      <c r="D10" s="159">
        <v>57.292999999999999</v>
      </c>
      <c r="E10" s="159">
        <v>393780.75432000001</v>
      </c>
      <c r="F10" s="159">
        <v>1775.8017399999999</v>
      </c>
      <c r="G10" s="159">
        <v>18114.516820000001</v>
      </c>
      <c r="H10" s="159">
        <v>13695.64748</v>
      </c>
      <c r="I10" s="159">
        <v>290.56978999999995</v>
      </c>
      <c r="J10" s="159">
        <v>13986.217269999999</v>
      </c>
      <c r="K10" s="160">
        <v>0</v>
      </c>
      <c r="L10" s="159">
        <v>3419.8487200000004</v>
      </c>
      <c r="M10" s="159">
        <v>431077.13887000002</v>
      </c>
    </row>
    <row r="11" spans="1:15" ht="29.25" customHeight="1">
      <c r="A11" s="722" t="s">
        <v>56</v>
      </c>
      <c r="B11" s="722"/>
      <c r="C11" s="163">
        <v>0.12263929804466348</v>
      </c>
      <c r="D11" s="163">
        <v>3.2469467474211511</v>
      </c>
      <c r="E11" s="163">
        <v>0.12309386811883134</v>
      </c>
      <c r="F11" s="163">
        <v>-9.0232775647578742E-2</v>
      </c>
      <c r="G11" s="163">
        <v>0.1437249420379515</v>
      </c>
      <c r="H11" s="163">
        <v>4.9955527155551467</v>
      </c>
      <c r="I11" s="163">
        <v>7.2726792417064425</v>
      </c>
      <c r="J11" s="163">
        <v>5.0428610165584828</v>
      </c>
      <c r="K11" s="160" t="s">
        <v>1155</v>
      </c>
      <c r="L11" s="163">
        <v>-0.32920160573652524</v>
      </c>
      <c r="M11" s="163">
        <v>0.27911477529381334</v>
      </c>
    </row>
    <row r="12" spans="1:15" ht="34.5" customHeight="1">
      <c r="A12" s="723" t="s">
        <v>57</v>
      </c>
      <c r="B12" s="723"/>
      <c r="C12" s="390">
        <v>2091299.0317299999</v>
      </c>
      <c r="D12" s="390">
        <v>451.07324000000006</v>
      </c>
      <c r="E12" s="390">
        <v>2091750.10497</v>
      </c>
      <c r="F12" s="390">
        <v>8811.158879999999</v>
      </c>
      <c r="G12" s="390">
        <v>109236.07251999999</v>
      </c>
      <c r="H12" s="390">
        <v>331341.81936000002</v>
      </c>
      <c r="I12" s="390">
        <v>16031.995150000001</v>
      </c>
      <c r="J12" s="390">
        <v>347373.81451000005</v>
      </c>
      <c r="K12" s="391">
        <v>0</v>
      </c>
      <c r="L12" s="390">
        <v>4687.6975299999995</v>
      </c>
      <c r="M12" s="390">
        <v>2561858.8484100001</v>
      </c>
      <c r="O12" s="79"/>
    </row>
    <row r="13" spans="1:15" ht="12.75" customHeight="1">
      <c r="A13" s="725" t="s">
        <v>59</v>
      </c>
      <c r="B13" s="725"/>
      <c r="C13" s="725"/>
    </row>
    <row r="14" spans="1:15" ht="12.75" customHeight="1">
      <c r="A14" s="728" t="s">
        <v>60</v>
      </c>
      <c r="B14" s="728"/>
      <c r="C14" s="728"/>
    </row>
    <row r="15" spans="1:15" ht="12.75" customHeight="1"/>
    <row r="16" spans="1:15" ht="12.75" customHeight="1">
      <c r="A16" s="551" t="s">
        <v>334</v>
      </c>
      <c r="M16" s="14" t="str">
        <f>Naslovnica!A20</f>
        <v>Svibanj 2015.</v>
      </c>
    </row>
    <row r="17" spans="1:14" ht="12.75" customHeight="1">
      <c r="A17" s="26" t="s">
        <v>12</v>
      </c>
      <c r="M17" s="19" t="str">
        <f>Naslovnica!A24</f>
        <v>May 2015</v>
      </c>
    </row>
    <row r="18" spans="1:14" ht="12.75" customHeight="1"/>
    <row r="19" spans="1:14" ht="12.75" customHeight="1">
      <c r="J19" s="724" t="s">
        <v>58</v>
      </c>
      <c r="K19" s="724"/>
      <c r="L19" s="724"/>
      <c r="M19" s="724"/>
    </row>
    <row r="20" spans="1:14" ht="21" customHeight="1">
      <c r="A20" s="726" t="s">
        <v>61</v>
      </c>
      <c r="B20" s="729"/>
      <c r="C20" s="727" t="s">
        <v>62</v>
      </c>
      <c r="D20" s="727"/>
      <c r="E20" s="727"/>
      <c r="F20" s="727" t="s">
        <v>63</v>
      </c>
      <c r="G20" s="727"/>
      <c r="H20" s="727"/>
      <c r="I20" s="726" t="s">
        <v>64</v>
      </c>
      <c r="J20" s="726" t="s">
        <v>65</v>
      </c>
      <c r="K20" s="726" t="s">
        <v>66</v>
      </c>
      <c r="L20" s="730" t="s">
        <v>67</v>
      </c>
      <c r="M20" s="726" t="s">
        <v>49</v>
      </c>
    </row>
    <row r="21" spans="1:14" ht="123.75" customHeight="1">
      <c r="A21" s="729"/>
      <c r="B21" s="729"/>
      <c r="C21" s="389" t="s">
        <v>68</v>
      </c>
      <c r="D21" s="389" t="s">
        <v>69</v>
      </c>
      <c r="E21" s="389" t="s">
        <v>49</v>
      </c>
      <c r="F21" s="389" t="s">
        <v>70</v>
      </c>
      <c r="G21" s="389" t="s">
        <v>52</v>
      </c>
      <c r="H21" s="389" t="s">
        <v>49</v>
      </c>
      <c r="I21" s="729"/>
      <c r="J21" s="729"/>
      <c r="K21" s="726"/>
      <c r="L21" s="729"/>
      <c r="M21" s="729"/>
    </row>
    <row r="22" spans="1:14" ht="18.75" customHeight="1">
      <c r="A22" s="165" t="str">
        <f>Naslovnica!A20</f>
        <v>Svibanj 2015.</v>
      </c>
      <c r="B22" s="158" t="str">
        <f>Naslovnica!A24</f>
        <v>May 2015</v>
      </c>
      <c r="C22" s="166">
        <v>3097.8941099999997</v>
      </c>
      <c r="D22" s="167">
        <v>0.30732999999999999</v>
      </c>
      <c r="E22" s="166">
        <v>3098.2014399999998</v>
      </c>
      <c r="F22" s="166">
        <v>446690.61475000001</v>
      </c>
      <c r="G22" s="166">
        <v>61660.440280000003</v>
      </c>
      <c r="H22" s="166">
        <v>508351.05502999999</v>
      </c>
      <c r="I22" s="166">
        <v>15049.947539999999</v>
      </c>
      <c r="J22" s="166">
        <v>20619.146370000002</v>
      </c>
      <c r="K22" s="166">
        <v>2294.0290299999997</v>
      </c>
      <c r="L22" s="166">
        <v>2317.1958799999998</v>
      </c>
      <c r="M22" s="166">
        <v>551729.57528999995</v>
      </c>
      <c r="N22" s="88"/>
    </row>
    <row r="23" spans="1:14" ht="18.75" customHeight="1">
      <c r="A23" s="161" t="str">
        <f>A8</f>
        <v>Travanj 2015.</v>
      </c>
      <c r="B23" s="162" t="str">
        <f>B8</f>
        <v>April 2015</v>
      </c>
      <c r="C23" s="166">
        <v>3015.09465</v>
      </c>
      <c r="D23" s="167">
        <v>6.2229999999999987E-2</v>
      </c>
      <c r="E23" s="166">
        <v>3015.15688</v>
      </c>
      <c r="F23" s="166">
        <v>435131.00133</v>
      </c>
      <c r="G23" s="166">
        <v>38283.235280000001</v>
      </c>
      <c r="H23" s="166">
        <v>473414.23661000002</v>
      </c>
      <c r="I23" s="166">
        <v>15446.167949999999</v>
      </c>
      <c r="J23" s="166">
        <v>25637.638920000001</v>
      </c>
      <c r="K23" s="166">
        <v>792.51268999999991</v>
      </c>
      <c r="L23" s="166">
        <v>771.91618999999992</v>
      </c>
      <c r="M23" s="166">
        <v>519077.62924000004</v>
      </c>
      <c r="N23" s="88"/>
    </row>
    <row r="24" spans="1:14" ht="18.75" customHeight="1">
      <c r="A24" s="722" t="s">
        <v>71</v>
      </c>
      <c r="B24" s="722"/>
      <c r="C24" s="163">
        <v>2.7461645358297367E-2</v>
      </c>
      <c r="D24" s="163">
        <v>3.9386148160051433</v>
      </c>
      <c r="E24" s="163">
        <v>2.7542367878383767E-2</v>
      </c>
      <c r="F24" s="163">
        <v>2.6565823590292265E-2</v>
      </c>
      <c r="G24" s="163">
        <v>0.61063817697280054</v>
      </c>
      <c r="H24" s="163">
        <v>7.3797566102307602E-2</v>
      </c>
      <c r="I24" s="163">
        <v>-2.5651696348413713E-2</v>
      </c>
      <c r="J24" s="163">
        <v>-0.19574706413721496</v>
      </c>
      <c r="K24" s="163">
        <v>1.8946275043242524</v>
      </c>
      <c r="L24" s="163">
        <v>2.0018749574354699</v>
      </c>
      <c r="M24" s="163">
        <v>6.2903782037008193E-2</v>
      </c>
      <c r="N24" s="88"/>
    </row>
    <row r="25" spans="1:14" ht="36.75" customHeight="1">
      <c r="A25" s="722" t="s">
        <v>72</v>
      </c>
      <c r="B25" s="722"/>
      <c r="C25" s="166">
        <v>2572.6648</v>
      </c>
      <c r="D25" s="167">
        <v>1.316E-2</v>
      </c>
      <c r="E25" s="166">
        <v>2572.67796</v>
      </c>
      <c r="F25" s="166">
        <v>371599.49541999999</v>
      </c>
      <c r="G25" s="166">
        <v>1253.2372499999999</v>
      </c>
      <c r="H25" s="166">
        <v>372852.73267</v>
      </c>
      <c r="I25" s="166">
        <v>37432.186649999996</v>
      </c>
      <c r="J25" s="166">
        <v>15512.16865</v>
      </c>
      <c r="K25" s="166">
        <v>3419.8487200000004</v>
      </c>
      <c r="L25" s="166">
        <v>3345.52045</v>
      </c>
      <c r="M25" s="166">
        <v>435135.13510000001</v>
      </c>
      <c r="N25" s="78"/>
    </row>
    <row r="26" spans="1:14" ht="28.5" customHeight="1">
      <c r="A26" s="722" t="s">
        <v>56</v>
      </c>
      <c r="B26" s="722"/>
      <c r="C26" s="163">
        <v>0.20415769283273894</v>
      </c>
      <c r="D26" s="163">
        <v>22.353343465045594</v>
      </c>
      <c r="E26" s="163">
        <v>0.20427099239424426</v>
      </c>
      <c r="F26" s="163">
        <v>0.2020754071399595</v>
      </c>
      <c r="G26" s="163">
        <v>48.200931651209707</v>
      </c>
      <c r="H26" s="163">
        <v>0.3634097607108735</v>
      </c>
      <c r="I26" s="163">
        <v>-0.59794099979462456</v>
      </c>
      <c r="J26" s="163">
        <v>0.32922396830697187</v>
      </c>
      <c r="K26" s="163">
        <v>-0.32920160573652524</v>
      </c>
      <c r="L26" s="163">
        <v>-0.30737357172633639</v>
      </c>
      <c r="M26" s="163">
        <v>0.26794995573778463</v>
      </c>
    </row>
    <row r="27" spans="1:14" ht="30.75" customHeight="1">
      <c r="A27" s="723" t="s">
        <v>57</v>
      </c>
      <c r="B27" s="723"/>
      <c r="C27" s="392">
        <v>14627.130799999997</v>
      </c>
      <c r="D27" s="393">
        <v>1.3614799999999998</v>
      </c>
      <c r="E27" s="392">
        <v>14628.492279999999</v>
      </c>
      <c r="F27" s="392">
        <v>2110385.1532200002</v>
      </c>
      <c r="G27" s="392">
        <v>213485.29388000001</v>
      </c>
      <c r="H27" s="392">
        <v>2323870.4471</v>
      </c>
      <c r="I27" s="392">
        <v>93406.477939999997</v>
      </c>
      <c r="J27" s="392">
        <v>118718.87018</v>
      </c>
      <c r="K27" s="392">
        <v>4687.6975299999995</v>
      </c>
      <c r="L27" s="392">
        <v>6114.9457999999995</v>
      </c>
      <c r="M27" s="392">
        <v>2561426.93083</v>
      </c>
    </row>
    <row r="28" spans="1:14" ht="12.75" customHeight="1">
      <c r="A28" s="20" t="s">
        <v>74</v>
      </c>
    </row>
    <row r="29" spans="1:14" ht="12.75" customHeight="1"/>
    <row r="30" spans="1:14" ht="12.75" customHeight="1"/>
    <row r="31" spans="1:14" ht="12.75" customHeight="1"/>
    <row r="32" spans="1:14" ht="12.75" customHeight="1">
      <c r="A32" s="74" t="s">
        <v>338</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5"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51" t="s">
        <v>335</v>
      </c>
      <c r="K1" s="380" t="str">
        <f>Naslovnica!A20</f>
        <v>Svibanj 2015.</v>
      </c>
    </row>
    <row r="2" spans="1:13" ht="12.75" customHeight="1">
      <c r="A2" s="25" t="s">
        <v>75</v>
      </c>
      <c r="K2" s="19" t="str">
        <f>Naslovnica!A24</f>
        <v>May 2015</v>
      </c>
    </row>
    <row r="3" spans="1:13" ht="12.75" customHeight="1">
      <c r="D3" s="724" t="s">
        <v>58</v>
      </c>
      <c r="E3" s="724"/>
      <c r="F3" s="724"/>
    </row>
    <row r="4" spans="1:13" ht="69.75" customHeight="1">
      <c r="A4" s="726" t="s">
        <v>76</v>
      </c>
      <c r="B4" s="726"/>
      <c r="C4" s="389" t="s">
        <v>77</v>
      </c>
      <c r="D4" s="389" t="s">
        <v>78</v>
      </c>
      <c r="E4" s="389" t="s">
        <v>79</v>
      </c>
      <c r="F4" s="389" t="s">
        <v>80</v>
      </c>
    </row>
    <row r="5" spans="1:13" ht="17.25" customHeight="1">
      <c r="A5" s="168" t="str">
        <f>Naslovnica!A20</f>
        <v>Svibanj 2015.</v>
      </c>
      <c r="B5" s="169" t="str">
        <f>Naslovnica!A24</f>
        <v>May 2015</v>
      </c>
      <c r="C5" s="170">
        <v>15973.317559998333</v>
      </c>
      <c r="D5" s="170">
        <v>551397.13762000005</v>
      </c>
      <c r="E5" s="170">
        <v>551729.57528999995</v>
      </c>
      <c r="F5" s="170">
        <v>15640.879889998469</v>
      </c>
      <c r="G5" s="88"/>
      <c r="H5" s="88"/>
    </row>
    <row r="6" spans="1:13" ht="17.25" customHeight="1">
      <c r="A6" s="171" t="str">
        <f>'5 Tablica 3,4'!A8</f>
        <v>Travanj 2015.</v>
      </c>
      <c r="B6" s="172" t="str">
        <f>'5 Tablica 3,4'!B8</f>
        <v>April 2015</v>
      </c>
      <c r="C6" s="170">
        <v>16059.955899998367</v>
      </c>
      <c r="D6" s="170">
        <v>518990.99089999998</v>
      </c>
      <c r="E6" s="170">
        <v>519077.62924000004</v>
      </c>
      <c r="F6" s="170">
        <v>15973.31755999825</v>
      </c>
      <c r="G6" s="88"/>
      <c r="H6" s="88"/>
      <c r="M6" s="78"/>
    </row>
    <row r="7" spans="1:13" ht="19.5" customHeight="1">
      <c r="A7" s="722" t="s">
        <v>71</v>
      </c>
      <c r="B7" s="722"/>
      <c r="C7" s="173">
        <v>-5.3946810650982472E-3</v>
      </c>
      <c r="D7" s="173">
        <v>6.2440672936929932E-2</v>
      </c>
      <c r="E7" s="173">
        <v>6.2903782037008193E-2</v>
      </c>
      <c r="F7" s="173">
        <v>-2.0812061661648795E-2</v>
      </c>
      <c r="G7" s="88"/>
      <c r="H7" s="78"/>
    </row>
    <row r="8" spans="1:13" ht="32.25" customHeight="1">
      <c r="A8" s="722" t="s">
        <v>55</v>
      </c>
      <c r="B8" s="722"/>
      <c r="C8" s="170">
        <v>24235.612399998725</v>
      </c>
      <c r="D8" s="170">
        <v>431077.13887000002</v>
      </c>
      <c r="E8" s="170">
        <v>435135.13509999996</v>
      </c>
      <c r="F8" s="170">
        <v>20177.616169998772</v>
      </c>
    </row>
    <row r="9" spans="1:13" ht="19.5" customHeight="1">
      <c r="A9" s="722" t="s">
        <v>56</v>
      </c>
      <c r="B9" s="722"/>
      <c r="C9" s="173">
        <v>-0.34091545547249413</v>
      </c>
      <c r="D9" s="173">
        <v>0.27911477529381334</v>
      </c>
      <c r="E9" s="173">
        <v>0.2679499557377848</v>
      </c>
      <c r="F9" s="173">
        <v>-0.22484005255020068</v>
      </c>
    </row>
    <row r="10" spans="1:13" ht="21" customHeight="1">
      <c r="A10" s="731" t="s">
        <v>57</v>
      </c>
      <c r="B10" s="731"/>
      <c r="C10" s="394">
        <v>15208.962309998513</v>
      </c>
      <c r="D10" s="394">
        <v>2561858.8484100001</v>
      </c>
      <c r="E10" s="394">
        <v>2561426.93083</v>
      </c>
      <c r="F10" s="394">
        <v>15640.879889998585</v>
      </c>
      <c r="H10" s="355"/>
    </row>
    <row r="11" spans="1:13" ht="12.75" customHeight="1"/>
    <row r="12" spans="1:13" ht="12.75" customHeight="1">
      <c r="A12" s="551" t="s">
        <v>724</v>
      </c>
      <c r="K12" s="380" t="str">
        <f>Naslovnica!A20</f>
        <v>Svibanj 2015.</v>
      </c>
    </row>
    <row r="13" spans="1:13" ht="12.75" customHeight="1">
      <c r="A13" s="25" t="s">
        <v>359</v>
      </c>
      <c r="K13" s="19" t="str">
        <f>Naslovnica!A24</f>
        <v>May 2015</v>
      </c>
    </row>
    <row r="14" spans="1:13" ht="12.75" customHeight="1">
      <c r="I14" s="724" t="s">
        <v>58</v>
      </c>
      <c r="J14" s="724"/>
      <c r="K14" s="724"/>
    </row>
    <row r="15" spans="1:13" ht="21" customHeight="1">
      <c r="A15" s="726" t="s">
        <v>81</v>
      </c>
      <c r="B15" s="732"/>
      <c r="C15" s="726" t="s">
        <v>82</v>
      </c>
      <c r="D15" s="727" t="s">
        <v>89</v>
      </c>
      <c r="E15" s="727"/>
      <c r="F15" s="727"/>
      <c r="G15" s="727"/>
      <c r="H15" s="727" t="s">
        <v>90</v>
      </c>
      <c r="I15" s="727"/>
      <c r="J15" s="727"/>
      <c r="K15" s="388"/>
    </row>
    <row r="16" spans="1:13" ht="126.75" customHeight="1">
      <c r="A16" s="726"/>
      <c r="B16" s="732"/>
      <c r="C16" s="726"/>
      <c r="D16" s="389" t="s">
        <v>83</v>
      </c>
      <c r="E16" s="389" t="s">
        <v>84</v>
      </c>
      <c r="F16" s="389" t="s">
        <v>85</v>
      </c>
      <c r="G16" s="389" t="s">
        <v>49</v>
      </c>
      <c r="H16" s="389" t="s">
        <v>86</v>
      </c>
      <c r="I16" s="389" t="s">
        <v>87</v>
      </c>
      <c r="J16" s="389" t="s">
        <v>49</v>
      </c>
      <c r="K16" s="389" t="s">
        <v>88</v>
      </c>
    </row>
    <row r="17" spans="1:13" ht="16.5" customHeight="1">
      <c r="A17" s="168" t="str">
        <f>Naslovnica!A20</f>
        <v>Svibanj 2015.</v>
      </c>
      <c r="B17" s="169" t="str">
        <f>Naslovnica!A24</f>
        <v>May 2015</v>
      </c>
      <c r="C17" s="170">
        <v>259098.07074</v>
      </c>
      <c r="D17" s="170">
        <v>12275.803699999999</v>
      </c>
      <c r="E17" s="170">
        <v>2774.1438399999997</v>
      </c>
      <c r="F17" s="170">
        <v>191.92875000000001</v>
      </c>
      <c r="G17" s="170">
        <v>15241.876289999997</v>
      </c>
      <c r="H17" s="170">
        <v>20526.095949999999</v>
      </c>
      <c r="I17" s="170">
        <v>191.92875000000001</v>
      </c>
      <c r="J17" s="170">
        <v>20718.024699999998</v>
      </c>
      <c r="K17" s="170">
        <v>253621.92232999997</v>
      </c>
      <c r="L17" s="88"/>
      <c r="M17" s="78"/>
    </row>
    <row r="18" spans="1:13" ht="16.5" customHeight="1">
      <c r="A18" s="171" t="str">
        <f>'5 Tablica 3,4'!A8</f>
        <v>Travanj 2015.</v>
      </c>
      <c r="B18" s="172" t="str">
        <f>'5 Tablica 3,4'!B8</f>
        <v>April 2015</v>
      </c>
      <c r="C18" s="170">
        <v>269290.27109000005</v>
      </c>
      <c r="D18" s="170">
        <v>12661.95319</v>
      </c>
      <c r="E18" s="170">
        <v>2784.2147599999998</v>
      </c>
      <c r="F18" s="170">
        <v>304.73313000000002</v>
      </c>
      <c r="G18" s="170">
        <v>15750.90108</v>
      </c>
      <c r="H18" s="170">
        <v>25638.368300000002</v>
      </c>
      <c r="I18" s="170">
        <v>304.73313000000002</v>
      </c>
      <c r="J18" s="170">
        <v>25943.101430000002</v>
      </c>
      <c r="K18" s="170">
        <v>259098.07074000002</v>
      </c>
      <c r="L18" s="88"/>
    </row>
    <row r="19" spans="1:13" ht="18.75" customHeight="1">
      <c r="A19" s="722" t="s">
        <v>71</v>
      </c>
      <c r="B19" s="722"/>
      <c r="C19" s="174">
        <v>-3.7848379403924701E-2</v>
      </c>
      <c r="D19" s="174">
        <v>-3.0496834430328645E-2</v>
      </c>
      <c r="E19" s="174">
        <v>-3.6171491311252565E-3</v>
      </c>
      <c r="F19" s="174">
        <v>-0.37017432269343342</v>
      </c>
      <c r="G19" s="174">
        <v>-3.2317185373371866E-2</v>
      </c>
      <c r="H19" s="174">
        <v>-0.1993992866542916</v>
      </c>
      <c r="I19" s="174">
        <v>-0.37017432269343342</v>
      </c>
      <c r="J19" s="174">
        <v>-0.20140524617299019</v>
      </c>
      <c r="K19" s="174">
        <v>-2.1135427193108139E-2</v>
      </c>
      <c r="L19" s="88"/>
    </row>
    <row r="20" spans="1:13" ht="27.75" customHeight="1">
      <c r="A20" s="722" t="s">
        <v>55</v>
      </c>
      <c r="B20" s="722"/>
      <c r="C20" s="170">
        <v>256598.88685000007</v>
      </c>
      <c r="D20" s="170">
        <v>36246.0916</v>
      </c>
      <c r="E20" s="170">
        <v>1186.0950500000001</v>
      </c>
      <c r="F20" s="170">
        <v>96.467690000000005</v>
      </c>
      <c r="G20" s="170">
        <v>37528.654340000001</v>
      </c>
      <c r="H20" s="170">
        <v>18018.049129999999</v>
      </c>
      <c r="I20" s="170">
        <v>96.467690000000005</v>
      </c>
      <c r="J20" s="170">
        <v>18114.516820000001</v>
      </c>
      <c r="K20" s="170">
        <v>276013.02437000006</v>
      </c>
      <c r="L20" s="78"/>
    </row>
    <row r="21" spans="1:13" ht="20.25" customHeight="1">
      <c r="A21" s="722" t="s">
        <v>96</v>
      </c>
      <c r="B21" s="722"/>
      <c r="C21" s="174">
        <v>9.739652111043157E-3</v>
      </c>
      <c r="D21" s="174">
        <v>-0.66132062360069754</v>
      </c>
      <c r="E21" s="174">
        <v>1.3388883041034523</v>
      </c>
      <c r="F21" s="174">
        <v>0.98956510723953273</v>
      </c>
      <c r="G21" s="174">
        <v>-0.59386030333215523</v>
      </c>
      <c r="H21" s="174">
        <v>0.1391963581575604</v>
      </c>
      <c r="I21" s="174">
        <v>0.98956510723953273</v>
      </c>
      <c r="J21" s="174">
        <v>0.1437249420379515</v>
      </c>
      <c r="K21" s="174">
        <v>-8.1123353113889435E-2</v>
      </c>
    </row>
    <row r="22" spans="1:13" ht="24" customHeight="1">
      <c r="A22" s="731" t="s">
        <v>91</v>
      </c>
      <c r="B22" s="731"/>
      <c r="C22" s="394">
        <v>268285.45047000004</v>
      </c>
      <c r="D22" s="394">
        <v>78888.654089999996</v>
      </c>
      <c r="E22" s="394">
        <v>14517.823850000001</v>
      </c>
      <c r="F22" s="394">
        <v>1166.0664400000001</v>
      </c>
      <c r="G22" s="394">
        <v>94572.544379999992</v>
      </c>
      <c r="H22" s="394">
        <v>108070.00608000001</v>
      </c>
      <c r="I22" s="394">
        <v>1166.0664400000001</v>
      </c>
      <c r="J22" s="394">
        <v>109236.07252</v>
      </c>
      <c r="K22" s="394">
        <v>253621.92233000003</v>
      </c>
    </row>
    <row r="23" spans="1:13" ht="35.25" customHeight="1">
      <c r="A23" s="733" t="s">
        <v>92</v>
      </c>
      <c r="B23" s="733"/>
      <c r="C23" s="733"/>
      <c r="D23" s="733"/>
      <c r="E23" s="733"/>
      <c r="F23" s="733"/>
      <c r="G23" s="733"/>
      <c r="H23" s="733"/>
      <c r="I23" s="733"/>
      <c r="J23" s="733"/>
      <c r="K23" s="733"/>
    </row>
    <row r="24" spans="1:13" ht="42.75" customHeight="1">
      <c r="A24" s="734" t="s">
        <v>93</v>
      </c>
      <c r="B24" s="734"/>
      <c r="C24" s="734"/>
      <c r="D24" s="734"/>
      <c r="E24" s="734"/>
      <c r="F24" s="734"/>
      <c r="G24" s="734"/>
      <c r="H24" s="734"/>
      <c r="I24" s="734"/>
      <c r="J24" s="734"/>
      <c r="K24" s="734"/>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4" t="s">
        <v>338</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51" t="s">
        <v>725</v>
      </c>
      <c r="G1" s="380" t="str">
        <f>Naslovnica!A20</f>
        <v>Svibanj 2015.</v>
      </c>
    </row>
    <row r="2" spans="1:8" ht="12.75" customHeight="1">
      <c r="A2" s="119" t="s">
        <v>707</v>
      </c>
      <c r="G2" s="118" t="str">
        <f>Naslovnica!A24</f>
        <v>May 2015</v>
      </c>
    </row>
    <row r="3" spans="1:8" ht="12.75" customHeight="1">
      <c r="E3" s="724" t="s">
        <v>487</v>
      </c>
      <c r="F3" s="724"/>
      <c r="G3" s="724"/>
    </row>
    <row r="4" spans="1:8" ht="21" customHeight="1">
      <c r="A4" s="395"/>
      <c r="B4" s="727" t="s">
        <v>485</v>
      </c>
      <c r="C4" s="727"/>
      <c r="D4" s="727"/>
      <c r="E4" s="727"/>
      <c r="F4" s="727"/>
      <c r="G4" s="381"/>
    </row>
    <row r="5" spans="1:8" ht="33.75" customHeight="1">
      <c r="A5" s="396" t="s">
        <v>97</v>
      </c>
      <c r="B5" s="395" t="str">
        <f>Naslovnica!A20</f>
        <v>Svibanj 2015.</v>
      </c>
      <c r="C5" s="395" t="s">
        <v>98</v>
      </c>
      <c r="D5" s="395" t="s">
        <v>99</v>
      </c>
      <c r="E5" s="395" t="s">
        <v>100</v>
      </c>
      <c r="F5" s="395" t="s">
        <v>101</v>
      </c>
      <c r="G5" s="395" t="s">
        <v>102</v>
      </c>
    </row>
    <row r="6" spans="1:8" ht="33.75" customHeight="1">
      <c r="A6" s="398" t="s">
        <v>103</v>
      </c>
      <c r="B6" s="398" t="str">
        <f>Naslovnica!A24</f>
        <v>May 2015</v>
      </c>
      <c r="C6" s="398" t="s">
        <v>1176</v>
      </c>
      <c r="D6" s="400" t="s">
        <v>104</v>
      </c>
      <c r="E6" s="400" t="s">
        <v>105</v>
      </c>
      <c r="F6" s="400" t="s">
        <v>106</v>
      </c>
      <c r="G6" s="400" t="s">
        <v>107</v>
      </c>
    </row>
    <row r="7" spans="1:8" ht="12.75" customHeight="1">
      <c r="A7" s="631" t="s">
        <v>901</v>
      </c>
      <c r="B7" s="632">
        <v>1368.31448</v>
      </c>
      <c r="C7" s="633">
        <v>0.13540194081228837</v>
      </c>
      <c r="D7" s="632">
        <v>0</v>
      </c>
      <c r="E7" s="633" t="s">
        <v>1126</v>
      </c>
      <c r="F7" s="632">
        <v>6065.3167400000002</v>
      </c>
      <c r="G7" s="632">
        <v>10590.741020000001</v>
      </c>
      <c r="H7" s="88"/>
    </row>
    <row r="8" spans="1:8" ht="12.75" customHeight="1">
      <c r="A8" s="631" t="s">
        <v>902</v>
      </c>
      <c r="B8" s="632">
        <v>167153.49155000001</v>
      </c>
      <c r="C8" s="633">
        <v>2.2584951551891518E-2</v>
      </c>
      <c r="D8" s="632">
        <v>144451.97414999999</v>
      </c>
      <c r="E8" s="633">
        <v>0.15715615887967435</v>
      </c>
      <c r="F8" s="632">
        <v>791872.94309000019</v>
      </c>
      <c r="G8" s="632">
        <v>20901417.094989993</v>
      </c>
      <c r="H8" s="88"/>
    </row>
    <row r="9" spans="1:8" ht="12.75" customHeight="1">
      <c r="A9" s="631" t="s">
        <v>903</v>
      </c>
      <c r="B9" s="632">
        <v>3287.9428700000003</v>
      </c>
      <c r="C9" s="633">
        <v>-5.1345059128290963E-3</v>
      </c>
      <c r="D9" s="632">
        <v>0</v>
      </c>
      <c r="E9" s="633" t="s">
        <v>1126</v>
      </c>
      <c r="F9" s="632">
        <v>15894.151200000004</v>
      </c>
      <c r="G9" s="632">
        <v>27379.696960000001</v>
      </c>
      <c r="H9" s="88"/>
    </row>
    <row r="10" spans="1:8" ht="12.75" customHeight="1">
      <c r="A10" s="672" t="s">
        <v>932</v>
      </c>
      <c r="B10" s="634">
        <v>171809.74890000001</v>
      </c>
      <c r="C10" s="635">
        <v>2.2848981169128129E-2</v>
      </c>
      <c r="D10" s="634">
        <v>144451.97414999999</v>
      </c>
      <c r="E10" s="635">
        <v>0.18939010637259618</v>
      </c>
      <c r="F10" s="634">
        <v>813832.41103000019</v>
      </c>
      <c r="G10" s="634">
        <v>20939387.532969993</v>
      </c>
      <c r="H10" s="88"/>
    </row>
    <row r="11" spans="1:8" ht="12.75" customHeight="1">
      <c r="A11" s="631" t="s">
        <v>904</v>
      </c>
      <c r="B11" s="632">
        <v>478.52219000000002</v>
      </c>
      <c r="C11" s="633">
        <v>4.968974496507917E-2</v>
      </c>
      <c r="D11" s="632">
        <v>0</v>
      </c>
      <c r="E11" s="633" t="s">
        <v>1126</v>
      </c>
      <c r="F11" s="632">
        <v>2044.6079899999997</v>
      </c>
      <c r="G11" s="632">
        <v>3480.53802</v>
      </c>
      <c r="H11" s="88"/>
    </row>
    <row r="12" spans="1:8" ht="12.75" customHeight="1">
      <c r="A12" s="631" t="s">
        <v>905</v>
      </c>
      <c r="B12" s="632">
        <v>61017.788009999997</v>
      </c>
      <c r="C12" s="633">
        <v>3.4198084217748517E-2</v>
      </c>
      <c r="D12" s="632">
        <v>50072.777409999995</v>
      </c>
      <c r="E12" s="633">
        <v>0.21858205528288074</v>
      </c>
      <c r="F12" s="632">
        <v>284811.81975000002</v>
      </c>
      <c r="G12" s="632">
        <v>6607222.8615699979</v>
      </c>
      <c r="H12" s="88"/>
    </row>
    <row r="13" spans="1:8" ht="12.75" customHeight="1">
      <c r="A13" s="631" t="s">
        <v>906</v>
      </c>
      <c r="B13" s="632">
        <v>880.15892000000008</v>
      </c>
      <c r="C13" s="633">
        <v>-3.6458618695744188E-3</v>
      </c>
      <c r="D13" s="632">
        <v>0</v>
      </c>
      <c r="E13" s="633" t="s">
        <v>1126</v>
      </c>
      <c r="F13" s="632">
        <v>4212.7768000000005</v>
      </c>
      <c r="G13" s="632">
        <v>7453.6961199999996</v>
      </c>
      <c r="H13" s="88"/>
    </row>
    <row r="14" spans="1:8" ht="12.75" customHeight="1">
      <c r="A14" s="673" t="s">
        <v>933</v>
      </c>
      <c r="B14" s="634">
        <v>62376.469120000002</v>
      </c>
      <c r="C14" s="635">
        <v>3.3761082727997389E-2</v>
      </c>
      <c r="D14" s="634">
        <v>50072.777409999995</v>
      </c>
      <c r="E14" s="635">
        <v>0.24571618245291993</v>
      </c>
      <c r="F14" s="634">
        <v>291069.20454000001</v>
      </c>
      <c r="G14" s="634">
        <v>6618157.0957099982</v>
      </c>
      <c r="H14" s="88"/>
    </row>
    <row r="15" spans="1:8" ht="12.75" customHeight="1">
      <c r="A15" s="631" t="s">
        <v>907</v>
      </c>
      <c r="B15" s="632">
        <v>404.33702</v>
      </c>
      <c r="C15" s="633">
        <v>5.4697615125238075E-2</v>
      </c>
      <c r="D15" s="632">
        <v>0</v>
      </c>
      <c r="E15" s="633" t="s">
        <v>1126</v>
      </c>
      <c r="F15" s="632">
        <v>1866.2514900000001</v>
      </c>
      <c r="G15" s="632">
        <v>3378.4562799999999</v>
      </c>
      <c r="H15" s="88"/>
    </row>
    <row r="16" spans="1:8" ht="12.75" customHeight="1">
      <c r="A16" s="631" t="s">
        <v>908</v>
      </c>
      <c r="B16" s="632">
        <v>76296.481379999997</v>
      </c>
      <c r="C16" s="633">
        <v>4.4071714766159398E-2</v>
      </c>
      <c r="D16" s="632">
        <v>63962.437170000005</v>
      </c>
      <c r="E16" s="633">
        <v>0.19283261795072704</v>
      </c>
      <c r="F16" s="632">
        <v>358161.36397999997</v>
      </c>
      <c r="G16" s="632">
        <v>9209427.422209993</v>
      </c>
      <c r="H16" s="88"/>
    </row>
    <row r="17" spans="1:9" ht="12.75" customHeight="1">
      <c r="A17" s="631" t="s">
        <v>909</v>
      </c>
      <c r="B17" s="632">
        <v>1308.78621</v>
      </c>
      <c r="C17" s="633">
        <v>-1.2671798463671597E-2</v>
      </c>
      <c r="D17" s="632">
        <v>0</v>
      </c>
      <c r="E17" s="633" t="s">
        <v>1126</v>
      </c>
      <c r="F17" s="632">
        <v>6428.8850300000004</v>
      </c>
      <c r="G17" s="632">
        <v>11269.551600000001</v>
      </c>
      <c r="H17" s="88"/>
    </row>
    <row r="18" spans="1:9" ht="12.75" customHeight="1">
      <c r="A18" s="672" t="s">
        <v>934</v>
      </c>
      <c r="B18" s="634">
        <v>78009.604610000009</v>
      </c>
      <c r="C18" s="635">
        <v>4.3120390415713923E-2</v>
      </c>
      <c r="D18" s="634">
        <v>63962.437170000005</v>
      </c>
      <c r="E18" s="635">
        <v>0.21961588803543089</v>
      </c>
      <c r="F18" s="634">
        <v>366456.50049999997</v>
      </c>
      <c r="G18" s="634">
        <v>9224075.4300899934</v>
      </c>
      <c r="H18" s="88"/>
    </row>
    <row r="19" spans="1:9" ht="12.75" customHeight="1">
      <c r="A19" s="631" t="s">
        <v>910</v>
      </c>
      <c r="B19" s="632">
        <v>693.35437999999999</v>
      </c>
      <c r="C19" s="633">
        <v>2.4062004048102464E-2</v>
      </c>
      <c r="D19" s="632">
        <v>0</v>
      </c>
      <c r="E19" s="633" t="s">
        <v>1126</v>
      </c>
      <c r="F19" s="632">
        <v>3383.9339</v>
      </c>
      <c r="G19" s="632">
        <v>6003.0032099999999</v>
      </c>
      <c r="H19" s="88"/>
    </row>
    <row r="20" spans="1:9" ht="12.75" customHeight="1">
      <c r="A20" s="631" t="s">
        <v>911</v>
      </c>
      <c r="B20" s="632">
        <v>130945.78389000001</v>
      </c>
      <c r="C20" s="633">
        <v>1.894257097480356E-2</v>
      </c>
      <c r="D20" s="632">
        <v>113112.30669</v>
      </c>
      <c r="E20" s="633">
        <v>0.15766168794413443</v>
      </c>
      <c r="F20" s="632">
        <v>621880.43406000012</v>
      </c>
      <c r="G20" s="632">
        <v>16148237.222330002</v>
      </c>
      <c r="H20" s="88"/>
    </row>
    <row r="21" spans="1:9" ht="12.75" customHeight="1">
      <c r="A21" s="631" t="s">
        <v>912</v>
      </c>
      <c r="B21" s="632">
        <v>2855.6538500000001</v>
      </c>
      <c r="C21" s="633">
        <v>3.2064657777160885E-3</v>
      </c>
      <c r="D21" s="632">
        <v>0</v>
      </c>
      <c r="E21" s="633" t="s">
        <v>1126</v>
      </c>
      <c r="F21" s="632">
        <v>13762.669189999999</v>
      </c>
      <c r="G21" s="632">
        <v>24098.037529999998</v>
      </c>
      <c r="H21" s="88"/>
    </row>
    <row r="22" spans="1:9" ht="12.75" customHeight="1">
      <c r="A22" s="672" t="s">
        <v>935</v>
      </c>
      <c r="B22" s="634">
        <v>134494.79212</v>
      </c>
      <c r="C22" s="635">
        <v>1.8629570240673445E-2</v>
      </c>
      <c r="D22" s="634">
        <v>113112.30669</v>
      </c>
      <c r="E22" s="635">
        <v>0.18903765695983615</v>
      </c>
      <c r="F22" s="634">
        <v>639027.03715000011</v>
      </c>
      <c r="G22" s="634">
        <v>16178338.263070002</v>
      </c>
      <c r="H22" s="88"/>
    </row>
    <row r="23" spans="1:9" ht="12.75" customHeight="1">
      <c r="A23" s="638" t="s">
        <v>954</v>
      </c>
      <c r="B23" s="639">
        <v>2944.5280700000003</v>
      </c>
      <c r="C23" s="640">
        <v>8.1975320269817631E-2</v>
      </c>
      <c r="D23" s="632">
        <v>0</v>
      </c>
      <c r="E23" s="633" t="s">
        <v>1126</v>
      </c>
      <c r="F23" s="639">
        <v>13360.110119999999</v>
      </c>
      <c r="G23" s="639">
        <v>23452.738529999999</v>
      </c>
      <c r="H23" s="88"/>
      <c r="I23" s="355"/>
    </row>
    <row r="24" spans="1:9" ht="12.75" customHeight="1">
      <c r="A24" s="638" t="s">
        <v>955</v>
      </c>
      <c r="B24" s="639">
        <v>435413.54483000003</v>
      </c>
      <c r="C24" s="640">
        <v>2.6799682078654935E-2</v>
      </c>
      <c r="D24" s="639">
        <v>371599.49541999999</v>
      </c>
      <c r="E24" s="640">
        <v>0.17172803030282446</v>
      </c>
      <c r="F24" s="639">
        <v>2056726.5608800002</v>
      </c>
      <c r="G24" s="639">
        <v>52866304.601099983</v>
      </c>
      <c r="H24" s="88"/>
      <c r="I24" s="355"/>
    </row>
    <row r="25" spans="1:9" ht="12.75" customHeight="1">
      <c r="A25" s="638" t="s">
        <v>956</v>
      </c>
      <c r="B25" s="639">
        <v>8332.5418500000014</v>
      </c>
      <c r="C25" s="640">
        <v>-3.3323768960549119E-3</v>
      </c>
      <c r="D25" s="632">
        <v>0</v>
      </c>
      <c r="E25" s="633" t="s">
        <v>1126</v>
      </c>
      <c r="F25" s="639">
        <v>40298.482220000005</v>
      </c>
      <c r="G25" s="639">
        <v>70200.982210000002</v>
      </c>
      <c r="H25" s="88"/>
      <c r="I25" s="355"/>
    </row>
    <row r="26" spans="1:9" ht="22.5" customHeight="1">
      <c r="A26" s="674" t="s">
        <v>957</v>
      </c>
      <c r="B26" s="636">
        <v>446690.61475000001</v>
      </c>
      <c r="C26" s="637">
        <v>2.6565823590292265E-2</v>
      </c>
      <c r="D26" s="636">
        <v>371599.49541999999</v>
      </c>
      <c r="E26" s="637">
        <v>0.2020754071399595</v>
      </c>
      <c r="F26" s="636">
        <v>2110385.1532200002</v>
      </c>
      <c r="G26" s="636">
        <v>52959958.321839988</v>
      </c>
      <c r="I26" s="355"/>
    </row>
    <row r="27" spans="1:9" ht="21.75" customHeight="1">
      <c r="A27" s="736" t="s">
        <v>113</v>
      </c>
      <c r="B27" s="736"/>
      <c r="C27" s="736"/>
      <c r="D27" s="736"/>
      <c r="E27" s="736"/>
      <c r="F27" s="736"/>
      <c r="G27" s="736"/>
    </row>
    <row r="28" spans="1:9" ht="21" customHeight="1">
      <c r="A28" s="737" t="s">
        <v>114</v>
      </c>
      <c r="B28" s="737"/>
      <c r="C28" s="737"/>
      <c r="D28" s="737"/>
      <c r="E28" s="737"/>
      <c r="F28" s="737"/>
      <c r="G28" s="737"/>
    </row>
    <row r="29" spans="1:9" ht="12.75" customHeight="1"/>
    <row r="30" spans="1:9" ht="12.75" customHeight="1">
      <c r="A30" s="551" t="s">
        <v>859</v>
      </c>
      <c r="G30" s="380" t="str">
        <f>Naslovnica!A20</f>
        <v>Svibanj 2015.</v>
      </c>
    </row>
    <row r="31" spans="1:9" ht="12.75" customHeight="1">
      <c r="A31" s="119" t="s">
        <v>486</v>
      </c>
      <c r="G31" s="118" t="str">
        <f>Naslovnica!A24</f>
        <v>May 2015</v>
      </c>
    </row>
    <row r="32" spans="1:9" ht="12.75" customHeight="1">
      <c r="D32" s="724" t="s">
        <v>487</v>
      </c>
      <c r="E32" s="724"/>
      <c r="F32" s="724"/>
    </row>
    <row r="33" spans="1:8" ht="25.5" customHeight="1">
      <c r="A33" s="395"/>
      <c r="B33" s="727" t="s">
        <v>115</v>
      </c>
      <c r="C33" s="727"/>
      <c r="D33" s="727"/>
      <c r="E33" s="727"/>
      <c r="F33" s="727"/>
    </row>
    <row r="34" spans="1:8" ht="33.75" customHeight="1">
      <c r="A34" s="395" t="s">
        <v>97</v>
      </c>
      <c r="B34" s="395" t="str">
        <f>Naslovnica!A20</f>
        <v>Svibanj 2015.</v>
      </c>
      <c r="C34" s="395" t="s">
        <v>98</v>
      </c>
      <c r="D34" s="395" t="s">
        <v>99</v>
      </c>
      <c r="E34" s="395" t="s">
        <v>100</v>
      </c>
      <c r="F34" s="395" t="s">
        <v>101</v>
      </c>
    </row>
    <row r="35" spans="1:8" ht="33.75" customHeight="1">
      <c r="A35" s="398" t="s">
        <v>103</v>
      </c>
      <c r="B35" s="398" t="str">
        <f>Naslovnica!A24</f>
        <v>May 2015</v>
      </c>
      <c r="C35" s="398" t="s">
        <v>1176</v>
      </c>
      <c r="D35" s="400" t="s">
        <v>104</v>
      </c>
      <c r="E35" s="400" t="s">
        <v>105</v>
      </c>
      <c r="F35" s="400" t="s">
        <v>106</v>
      </c>
    </row>
    <row r="36" spans="1:8" ht="12.75" customHeight="1">
      <c r="A36" s="631" t="s">
        <v>901</v>
      </c>
      <c r="B36" s="632">
        <v>7.3440099999999999</v>
      </c>
      <c r="C36" s="633">
        <v>0.13816858014282887</v>
      </c>
      <c r="D36" s="632">
        <v>0</v>
      </c>
      <c r="E36" s="633" t="s">
        <v>1126</v>
      </c>
      <c r="F36" s="632">
        <v>26.537849999999999</v>
      </c>
      <c r="G36" s="88"/>
      <c r="H36" s="88"/>
    </row>
    <row r="37" spans="1:8" ht="12.75" customHeight="1">
      <c r="A37" s="631" t="s">
        <v>902</v>
      </c>
      <c r="B37" s="632">
        <v>857.34456999999998</v>
      </c>
      <c r="C37" s="633">
        <v>2.3550685253228041E-2</v>
      </c>
      <c r="D37" s="632">
        <v>740.83046999999999</v>
      </c>
      <c r="E37" s="633">
        <v>0.15727498357350231</v>
      </c>
      <c r="F37" s="632">
        <v>4080.8930599999994</v>
      </c>
      <c r="G37" s="88"/>
      <c r="H37" s="88"/>
    </row>
    <row r="38" spans="1:8" ht="12.75" customHeight="1">
      <c r="A38" s="631" t="s">
        <v>903</v>
      </c>
      <c r="B38" s="632">
        <v>16.568939999999998</v>
      </c>
      <c r="C38" s="633">
        <v>-5.207833003516067E-3</v>
      </c>
      <c r="D38" s="632">
        <v>0</v>
      </c>
      <c r="E38" s="633" t="s">
        <v>1126</v>
      </c>
      <c r="F38" s="632">
        <v>64.471999999999994</v>
      </c>
      <c r="G38" s="88"/>
      <c r="H38" s="88"/>
    </row>
    <row r="39" spans="1:8" ht="12.75" customHeight="1">
      <c r="A39" s="672" t="s">
        <v>932</v>
      </c>
      <c r="B39" s="634">
        <v>881.25752</v>
      </c>
      <c r="C39" s="635">
        <v>2.3853426103828092E-2</v>
      </c>
      <c r="D39" s="634">
        <v>740.83046999999999</v>
      </c>
      <c r="E39" s="635">
        <v>0.18955355602476773</v>
      </c>
      <c r="F39" s="634">
        <v>4171.9029099999989</v>
      </c>
      <c r="G39" s="88"/>
      <c r="H39" s="88"/>
    </row>
    <row r="40" spans="1:8" ht="12.75" customHeight="1">
      <c r="A40" s="631" t="s">
        <v>904</v>
      </c>
      <c r="B40" s="632">
        <v>3.8588499999999999</v>
      </c>
      <c r="C40" s="633">
        <v>4.972157766310209E-2</v>
      </c>
      <c r="D40" s="632">
        <v>0</v>
      </c>
      <c r="E40" s="633" t="s">
        <v>1126</v>
      </c>
      <c r="F40" s="632">
        <v>13.589090000000001</v>
      </c>
      <c r="G40" s="88"/>
      <c r="H40" s="88"/>
    </row>
    <row r="41" spans="1:8" ht="12.75" customHeight="1">
      <c r="A41" s="631" t="s">
        <v>905</v>
      </c>
      <c r="B41" s="632">
        <v>492.04503000000005</v>
      </c>
      <c r="C41" s="633">
        <v>3.4200290793870422E-2</v>
      </c>
      <c r="D41" s="632">
        <v>403.81372999999996</v>
      </c>
      <c r="E41" s="633">
        <v>0.21849504720901911</v>
      </c>
      <c r="F41" s="632">
        <v>2306.0108799999998</v>
      </c>
      <c r="G41" s="88"/>
      <c r="H41" s="88"/>
    </row>
    <row r="42" spans="1:8" ht="12.75" customHeight="1">
      <c r="A42" s="631" t="s">
        <v>906</v>
      </c>
      <c r="B42" s="632">
        <v>7.0976800000000004</v>
      </c>
      <c r="C42" s="633">
        <v>-3.63581233031694E-3</v>
      </c>
      <c r="D42" s="632">
        <v>0</v>
      </c>
      <c r="E42" s="633" t="s">
        <v>1126</v>
      </c>
      <c r="F42" s="632">
        <v>27.568099999999998</v>
      </c>
      <c r="G42" s="88"/>
      <c r="H42" s="88"/>
    </row>
    <row r="43" spans="1:8" ht="12.75" customHeight="1">
      <c r="A43" s="673" t="s">
        <v>933</v>
      </c>
      <c r="B43" s="634">
        <v>503.0015600000001</v>
      </c>
      <c r="C43" s="635">
        <v>3.3763622234020622E-2</v>
      </c>
      <c r="D43" s="634">
        <v>403.81372999999996</v>
      </c>
      <c r="E43" s="635">
        <v>0.24562768086166892</v>
      </c>
      <c r="F43" s="634">
        <v>2347.1680699999997</v>
      </c>
      <c r="G43" s="88"/>
      <c r="H43" s="88"/>
    </row>
    <row r="44" spans="1:8" ht="12.75" customHeight="1">
      <c r="A44" s="631" t="s">
        <v>907</v>
      </c>
      <c r="B44" s="632">
        <v>3.26057</v>
      </c>
      <c r="C44" s="633">
        <v>5.4637491307230751E-2</v>
      </c>
      <c r="D44" s="632">
        <v>0</v>
      </c>
      <c r="E44" s="633" t="s">
        <v>1126</v>
      </c>
      <c r="F44" s="632">
        <v>12.29322</v>
      </c>
      <c r="G44" s="88"/>
      <c r="H44" s="88"/>
    </row>
    <row r="45" spans="1:8" ht="12.75" customHeight="1">
      <c r="A45" s="631" t="s">
        <v>908</v>
      </c>
      <c r="B45" s="632">
        <v>615.25497999999993</v>
      </c>
      <c r="C45" s="633">
        <v>4.4076541416564724E-2</v>
      </c>
      <c r="D45" s="632">
        <v>515.82702000000006</v>
      </c>
      <c r="E45" s="633">
        <v>0.19275446253280773</v>
      </c>
      <c r="F45" s="632">
        <v>2900.9474399999999</v>
      </c>
      <c r="G45" s="88"/>
      <c r="H45" s="88"/>
    </row>
    <row r="46" spans="1:8" ht="12.75" customHeight="1">
      <c r="A46" s="631" t="s">
        <v>909</v>
      </c>
      <c r="B46" s="632">
        <v>10.554129999999999</v>
      </c>
      <c r="C46" s="633">
        <v>-1.2679530799360567E-2</v>
      </c>
      <c r="D46" s="632">
        <v>0</v>
      </c>
      <c r="E46" s="633" t="s">
        <v>1126</v>
      </c>
      <c r="F46" s="632">
        <v>41.856229999999996</v>
      </c>
      <c r="G46" s="88"/>
      <c r="H46" s="88"/>
    </row>
    <row r="47" spans="1:8" ht="12.75" customHeight="1">
      <c r="A47" s="672" t="s">
        <v>934</v>
      </c>
      <c r="B47" s="634">
        <v>625.80910999999992</v>
      </c>
      <c r="C47" s="635">
        <v>3.771796174929113E-2</v>
      </c>
      <c r="D47" s="634">
        <v>515.82702000000006</v>
      </c>
      <c r="E47" s="635">
        <v>0.2132150619019528</v>
      </c>
      <c r="F47" s="634">
        <v>2955.0968899999998</v>
      </c>
      <c r="G47" s="88"/>
      <c r="H47" s="88"/>
    </row>
    <row r="48" spans="1:8" ht="12.75" customHeight="1">
      <c r="A48" s="631" t="s">
        <v>910</v>
      </c>
      <c r="B48" s="632">
        <v>5.5913900000000005</v>
      </c>
      <c r="C48" s="633">
        <v>2.4069729320857131E-2</v>
      </c>
      <c r="D48" s="632">
        <v>0</v>
      </c>
      <c r="E48" s="633" t="s">
        <v>1126</v>
      </c>
      <c r="F48" s="632">
        <v>22.110659999999999</v>
      </c>
      <c r="G48" s="88"/>
      <c r="H48" s="88"/>
    </row>
    <row r="49" spans="1:8" ht="12.75" customHeight="1">
      <c r="A49" s="631" t="s">
        <v>911</v>
      </c>
      <c r="B49" s="632">
        <v>1055.94532</v>
      </c>
      <c r="C49" s="633">
        <v>1.8939643255969148E-2</v>
      </c>
      <c r="D49" s="632">
        <v>912.19358</v>
      </c>
      <c r="E49" s="633">
        <v>0.15758907226687568</v>
      </c>
      <c r="F49" s="632">
        <v>5040.8656799999999</v>
      </c>
      <c r="G49" s="88"/>
      <c r="H49" s="88"/>
    </row>
    <row r="50" spans="1:8" ht="12.75" customHeight="1">
      <c r="A50" s="631" t="s">
        <v>912</v>
      </c>
      <c r="B50" s="632">
        <v>23.028639999999999</v>
      </c>
      <c r="C50" s="633">
        <v>3.221126828057014E-3</v>
      </c>
      <c r="D50" s="632">
        <v>0</v>
      </c>
      <c r="E50" s="633" t="s">
        <v>1126</v>
      </c>
      <c r="F50" s="632">
        <v>89.986589999999993</v>
      </c>
      <c r="G50" s="88"/>
      <c r="H50" s="88"/>
    </row>
    <row r="51" spans="1:8" ht="12.75" customHeight="1">
      <c r="A51" s="672" t="s">
        <v>935</v>
      </c>
      <c r="B51" s="634">
        <v>1084.5653500000001</v>
      </c>
      <c r="C51" s="635">
        <v>1.8627072997208224E-2</v>
      </c>
      <c r="D51" s="634">
        <v>912.19358</v>
      </c>
      <c r="E51" s="635">
        <v>0.1889640245001506</v>
      </c>
      <c r="F51" s="634">
        <v>5152.9629300000006</v>
      </c>
      <c r="G51" s="88"/>
      <c r="H51" s="88"/>
    </row>
    <row r="52" spans="1:8" ht="12.75" customHeight="1">
      <c r="A52" s="638" t="s">
        <v>954</v>
      </c>
      <c r="B52" s="639">
        <v>20.054819999999999</v>
      </c>
      <c r="C52" s="633">
        <v>7.358873072354262E-2</v>
      </c>
      <c r="D52" s="632">
        <v>0</v>
      </c>
      <c r="E52" s="633" t="s">
        <v>1126</v>
      </c>
      <c r="F52" s="639">
        <v>74.530819999999991</v>
      </c>
      <c r="G52" s="88"/>
      <c r="H52" s="88"/>
    </row>
    <row r="53" spans="1:8" ht="12.75" customHeight="1">
      <c r="A53" s="638" t="s">
        <v>955</v>
      </c>
      <c r="B53" s="639">
        <v>3020.5898999999999</v>
      </c>
      <c r="C53" s="640">
        <v>2.7764308963398193E-2</v>
      </c>
      <c r="D53" s="639">
        <v>2572.6648</v>
      </c>
      <c r="E53" s="640">
        <v>0.17410939038774112</v>
      </c>
      <c r="F53" s="639">
        <v>14328.717059999999</v>
      </c>
      <c r="G53" s="78"/>
      <c r="H53" s="78"/>
    </row>
    <row r="54" spans="1:8" ht="12.75" customHeight="1">
      <c r="A54" s="638" t="s">
        <v>956</v>
      </c>
      <c r="B54" s="639">
        <v>57.249389999999991</v>
      </c>
      <c r="C54" s="633">
        <v>-3.0342909356307099E-3</v>
      </c>
      <c r="D54" s="632">
        <v>0</v>
      </c>
      <c r="E54" s="633" t="s">
        <v>1126</v>
      </c>
      <c r="F54" s="639">
        <v>223.88291999999996</v>
      </c>
    </row>
    <row r="55" spans="1:8" ht="22.5" customHeight="1">
      <c r="A55" s="674" t="s">
        <v>957</v>
      </c>
      <c r="B55" s="636">
        <v>3094.6335399999998</v>
      </c>
      <c r="C55" s="637">
        <v>2.6380229887642104E-2</v>
      </c>
      <c r="D55" s="636">
        <v>2572.6648</v>
      </c>
      <c r="E55" s="637">
        <v>0.20289030269314517</v>
      </c>
      <c r="F55" s="636">
        <v>14627.130799999999</v>
      </c>
    </row>
    <row r="56" spans="1:8" ht="24.75" customHeight="1">
      <c r="A56" s="735" t="s">
        <v>116</v>
      </c>
      <c r="B56" s="735"/>
      <c r="C56" s="735"/>
      <c r="D56" s="735"/>
      <c r="E56" s="735"/>
      <c r="F56" s="735"/>
    </row>
    <row r="57" spans="1:8">
      <c r="A57" s="627" t="s">
        <v>117</v>
      </c>
      <c r="B57" s="626"/>
      <c r="C57" s="626"/>
      <c r="D57" s="626"/>
      <c r="E57" s="626"/>
      <c r="F57" s="626"/>
    </row>
    <row r="58" spans="1:8" ht="12.75" customHeight="1">
      <c r="A58" s="27" t="s">
        <v>488</v>
      </c>
    </row>
    <row r="59" spans="1:8" ht="12.75" customHeight="1"/>
    <row r="60" spans="1:8" ht="12.75" customHeight="1">
      <c r="A60" s="74" t="s">
        <v>338</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79" t="s">
        <v>336</v>
      </c>
      <c r="G1" s="380" t="str">
        <f>Naslovnica!A20</f>
        <v>Svibanj 2015.</v>
      </c>
    </row>
    <row r="2" spans="1:8" ht="12.75" customHeight="1">
      <c r="A2" s="117" t="s">
        <v>119</v>
      </c>
      <c r="G2" s="118" t="str">
        <f>Naslovnica!A24</f>
        <v>May 2015</v>
      </c>
    </row>
    <row r="3" spans="1:8" ht="12.75" customHeight="1">
      <c r="E3" s="738" t="s">
        <v>489</v>
      </c>
      <c r="F3" s="738"/>
      <c r="G3" s="738"/>
    </row>
    <row r="4" spans="1:8" ht="16.5" customHeight="1">
      <c r="A4" s="739" t="s">
        <v>490</v>
      </c>
      <c r="B4" s="740" t="s">
        <v>491</v>
      </c>
      <c r="C4" s="740"/>
      <c r="D4" s="740"/>
      <c r="E4" s="740"/>
      <c r="F4" s="740"/>
      <c r="G4" s="740"/>
    </row>
    <row r="5" spans="1:8" ht="12.75" customHeight="1">
      <c r="A5" s="739"/>
      <c r="B5" s="744" t="str">
        <f>Naslovnica!A20</f>
        <v>Svibanj 2015.</v>
      </c>
      <c r="C5" s="744"/>
      <c r="D5" s="745" t="str">
        <f>'5 Tablica 3,4'!A8</f>
        <v>Travanj 2015.</v>
      </c>
      <c r="E5" s="744"/>
      <c r="F5" s="746" t="s">
        <v>124</v>
      </c>
      <c r="G5" s="746"/>
    </row>
    <row r="6" spans="1:8" ht="12.75" customHeight="1">
      <c r="A6" s="739"/>
      <c r="B6" s="741" t="str">
        <f>Naslovnica!A24</f>
        <v>May 2015</v>
      </c>
      <c r="C6" s="741"/>
      <c r="D6" s="742" t="str">
        <f>'5 Tablica 3,4'!B8</f>
        <v>April 2015</v>
      </c>
      <c r="E6" s="741"/>
      <c r="F6" s="743" t="s">
        <v>125</v>
      </c>
      <c r="G6" s="743"/>
    </row>
    <row r="7" spans="1:8" ht="12.75" customHeight="1">
      <c r="A7" s="739"/>
      <c r="B7" s="401" t="s">
        <v>120</v>
      </c>
      <c r="C7" s="401" t="s">
        <v>121</v>
      </c>
      <c r="D7" s="401" t="s">
        <v>120</v>
      </c>
      <c r="E7" s="401" t="s">
        <v>121</v>
      </c>
      <c r="F7" s="691" t="s">
        <v>1172</v>
      </c>
      <c r="G7" s="691" t="s">
        <v>1168</v>
      </c>
    </row>
    <row r="8" spans="1:8" ht="12.75" customHeight="1">
      <c r="A8" s="739"/>
      <c r="B8" s="402" t="s">
        <v>122</v>
      </c>
      <c r="C8" s="402" t="s">
        <v>123</v>
      </c>
      <c r="D8" s="402" t="s">
        <v>122</v>
      </c>
      <c r="E8" s="402" t="s">
        <v>123</v>
      </c>
      <c r="F8" s="690" t="s">
        <v>122</v>
      </c>
      <c r="G8" s="690" t="s">
        <v>1169</v>
      </c>
    </row>
    <row r="9" spans="1:8" ht="12.75" customHeight="1">
      <c r="A9" s="176" t="s">
        <v>901</v>
      </c>
      <c r="B9" s="628">
        <v>181889.61950999999</v>
      </c>
      <c r="C9" s="629">
        <v>2.5394364434032945E-3</v>
      </c>
      <c r="D9" s="628">
        <v>180443.56740999999</v>
      </c>
      <c r="E9" s="629">
        <v>2.5309852798439309E-3</v>
      </c>
      <c r="F9" s="628">
        <v>1446.0521000000008</v>
      </c>
      <c r="G9" s="629">
        <v>8.0138744802928461E-3</v>
      </c>
      <c r="H9" s="88"/>
    </row>
    <row r="10" spans="1:8" ht="12.75" customHeight="1">
      <c r="A10" s="176" t="s">
        <v>902</v>
      </c>
      <c r="B10" s="628">
        <v>27753231.849209998</v>
      </c>
      <c r="C10" s="629">
        <v>0.38747438457437722</v>
      </c>
      <c r="D10" s="628">
        <v>27658316.577040002</v>
      </c>
      <c r="E10" s="629">
        <v>0.38794839365314027</v>
      </c>
      <c r="F10" s="628">
        <v>94915.272169996053</v>
      </c>
      <c r="G10" s="629">
        <v>3.4317082135356014E-3</v>
      </c>
      <c r="H10" s="88"/>
    </row>
    <row r="11" spans="1:8" ht="12.75" customHeight="1">
      <c r="A11" s="176" t="s">
        <v>903</v>
      </c>
      <c r="B11" s="628">
        <v>704285.89911</v>
      </c>
      <c r="C11" s="629">
        <v>9.8328276434525262E-3</v>
      </c>
      <c r="D11" s="628">
        <v>683253.25984000007</v>
      </c>
      <c r="E11" s="629">
        <v>9.5836275456200309E-3</v>
      </c>
      <c r="F11" s="628">
        <v>21032.639269999927</v>
      </c>
      <c r="G11" s="629">
        <v>3.0783079285893515E-2</v>
      </c>
      <c r="H11" s="88"/>
    </row>
    <row r="12" spans="1:8" ht="12.75" customHeight="1">
      <c r="A12" s="672" t="s">
        <v>932</v>
      </c>
      <c r="B12" s="644">
        <v>28639407.367829997</v>
      </c>
      <c r="C12" s="645">
        <v>0.39984664866123304</v>
      </c>
      <c r="D12" s="644">
        <v>28522013.404290002</v>
      </c>
      <c r="E12" s="645">
        <v>0.40006300647860421</v>
      </c>
      <c r="F12" s="644">
        <v>117393.96353999598</v>
      </c>
      <c r="G12" s="645">
        <v>4.1159073125720501E-3</v>
      </c>
      <c r="H12" s="88"/>
    </row>
    <row r="13" spans="1:8" ht="12.75" customHeight="1">
      <c r="A13" s="176" t="s">
        <v>904</v>
      </c>
      <c r="B13" s="628">
        <v>53329.629759999996</v>
      </c>
      <c r="C13" s="629">
        <v>7.4455708737300051E-4</v>
      </c>
      <c r="D13" s="628">
        <v>52973.357360000002</v>
      </c>
      <c r="E13" s="629">
        <v>7.4302891273164825E-4</v>
      </c>
      <c r="F13" s="628">
        <v>356.27239999999438</v>
      </c>
      <c r="G13" s="629">
        <v>6.7255016060019336E-3</v>
      </c>
      <c r="H13" s="88"/>
    </row>
    <row r="14" spans="1:8" ht="12.75" customHeight="1">
      <c r="A14" s="176" t="s">
        <v>905</v>
      </c>
      <c r="B14" s="628">
        <v>9231230.8897700012</v>
      </c>
      <c r="C14" s="629">
        <v>0.12888104446039239</v>
      </c>
      <c r="D14" s="628">
        <v>9199410.8068500012</v>
      </c>
      <c r="E14" s="629">
        <v>0.12903520845644831</v>
      </c>
      <c r="F14" s="628">
        <v>31820.082919999957</v>
      </c>
      <c r="G14" s="629">
        <v>3.4589261843058806E-3</v>
      </c>
      <c r="H14" s="88"/>
    </row>
    <row r="15" spans="1:8" ht="12.75" customHeight="1">
      <c r="A15" s="176" t="s">
        <v>906</v>
      </c>
      <c r="B15" s="628">
        <v>193702.94352999999</v>
      </c>
      <c r="C15" s="629">
        <v>2.7043671613570489E-3</v>
      </c>
      <c r="D15" s="628">
        <v>189052.99828999999</v>
      </c>
      <c r="E15" s="629">
        <v>2.6517451558421825E-3</v>
      </c>
      <c r="F15" s="628">
        <v>4649.9452400000009</v>
      </c>
      <c r="G15" s="629">
        <v>2.4595987802675124E-2</v>
      </c>
      <c r="H15" s="88"/>
    </row>
    <row r="16" spans="1:8" ht="12.75" customHeight="1">
      <c r="A16" s="672" t="s">
        <v>933</v>
      </c>
      <c r="B16" s="644">
        <v>9478263.4630600028</v>
      </c>
      <c r="C16" s="645">
        <v>0.13232996870912245</v>
      </c>
      <c r="D16" s="644">
        <v>9441437.1625000015</v>
      </c>
      <c r="E16" s="645">
        <v>0.13242998252502217</v>
      </c>
      <c r="F16" s="644">
        <v>36826.300559999952</v>
      </c>
      <c r="G16" s="645">
        <v>3.900497342318808E-3</v>
      </c>
      <c r="H16" s="88"/>
    </row>
    <row r="17" spans="1:8" ht="12.75" customHeight="1">
      <c r="A17" s="176" t="s">
        <v>907</v>
      </c>
      <c r="B17" s="628">
        <v>52665.431880000004</v>
      </c>
      <c r="C17" s="629">
        <v>7.3528394519673434E-4</v>
      </c>
      <c r="D17" s="628">
        <v>52787.478799999997</v>
      </c>
      <c r="E17" s="629">
        <v>7.404216937215649E-4</v>
      </c>
      <c r="F17" s="628">
        <v>-122.04691999999341</v>
      </c>
      <c r="G17" s="629">
        <v>-2.3120429839508343E-3</v>
      </c>
      <c r="H17" s="88"/>
    </row>
    <row r="18" spans="1:8" ht="12.75" customHeight="1">
      <c r="A18" s="176" t="s">
        <v>908</v>
      </c>
      <c r="B18" s="628">
        <v>11275629.35548</v>
      </c>
      <c r="C18" s="629">
        <v>0.15742373965458584</v>
      </c>
      <c r="D18" s="628">
        <v>11203256.855110001</v>
      </c>
      <c r="E18" s="629">
        <v>0.15714208377495537</v>
      </c>
      <c r="F18" s="628">
        <v>72372.500369999558</v>
      </c>
      <c r="G18" s="629">
        <v>6.459951896665584E-3</v>
      </c>
      <c r="H18" s="88"/>
    </row>
    <row r="19" spans="1:8" ht="12.75" customHeight="1">
      <c r="A19" s="176" t="s">
        <v>909</v>
      </c>
      <c r="B19" s="628">
        <v>268027.71646000003</v>
      </c>
      <c r="C19" s="629">
        <v>3.7420461533444944E-3</v>
      </c>
      <c r="D19" s="628">
        <v>261722.77559999999</v>
      </c>
      <c r="E19" s="629">
        <v>3.6710452023948729E-3</v>
      </c>
      <c r="F19" s="628">
        <v>6304.9408600000315</v>
      </c>
      <c r="G19" s="629">
        <v>2.4090149760738023E-2</v>
      </c>
      <c r="H19" s="88"/>
    </row>
    <row r="20" spans="1:8" ht="12.75" customHeight="1">
      <c r="A20" s="672" t="s">
        <v>934</v>
      </c>
      <c r="B20" s="644">
        <v>11596322.50382</v>
      </c>
      <c r="C20" s="645">
        <v>0.16190106975312707</v>
      </c>
      <c r="D20" s="644">
        <v>11517767.109510001</v>
      </c>
      <c r="E20" s="645">
        <v>0.1615535506710718</v>
      </c>
      <c r="F20" s="644">
        <v>78555.394309999596</v>
      </c>
      <c r="G20" s="645">
        <v>6.8203666182082923E-3</v>
      </c>
      <c r="H20" s="88"/>
    </row>
    <row r="21" spans="1:8" ht="12.75" customHeight="1">
      <c r="A21" s="176" t="s">
        <v>910</v>
      </c>
      <c r="B21" s="628">
        <v>104414.01938</v>
      </c>
      <c r="C21" s="629">
        <v>1.4577674456084735E-3</v>
      </c>
      <c r="D21" s="628">
        <v>104343.68594</v>
      </c>
      <c r="E21" s="629">
        <v>1.4635729993008463E-3</v>
      </c>
      <c r="F21" s="628">
        <v>70.333440000002156</v>
      </c>
      <c r="G21" s="629">
        <v>6.7405554410302783E-4</v>
      </c>
      <c r="H21" s="88"/>
    </row>
    <row r="22" spans="1:8" ht="12.75" customHeight="1">
      <c r="A22" s="176" t="s">
        <v>911</v>
      </c>
      <c r="B22" s="628">
        <v>21178948.82745</v>
      </c>
      <c r="C22" s="629">
        <v>0.29568809165848592</v>
      </c>
      <c r="D22" s="628">
        <v>21099355.709939998</v>
      </c>
      <c r="E22" s="629">
        <v>0.29594936235498986</v>
      </c>
      <c r="F22" s="628">
        <v>79593.117510002106</v>
      </c>
      <c r="G22" s="629">
        <v>3.7723008514665424E-3</v>
      </c>
      <c r="H22" s="88"/>
    </row>
    <row r="23" spans="1:8" ht="12.75" customHeight="1">
      <c r="A23" s="176" t="s">
        <v>912</v>
      </c>
      <c r="B23" s="628">
        <v>628622.08717999991</v>
      </c>
      <c r="C23" s="629">
        <v>8.7764537724230613E-3</v>
      </c>
      <c r="D23" s="628">
        <v>608886.50977</v>
      </c>
      <c r="E23" s="629">
        <v>8.5405249710110345E-3</v>
      </c>
      <c r="F23" s="628">
        <v>19735.577409999911</v>
      </c>
      <c r="G23" s="629">
        <v>3.2412571297489909E-2</v>
      </c>
      <c r="H23" s="88"/>
    </row>
    <row r="24" spans="1:8" ht="12.75" customHeight="1">
      <c r="A24" s="672" t="s">
        <v>935</v>
      </c>
      <c r="B24" s="644">
        <v>21911984.934009999</v>
      </c>
      <c r="C24" s="645">
        <v>0.30592231287651744</v>
      </c>
      <c r="D24" s="644">
        <v>21812585.905649997</v>
      </c>
      <c r="E24" s="645">
        <v>0.30595346032530174</v>
      </c>
      <c r="F24" s="644">
        <v>99399.028360002019</v>
      </c>
      <c r="G24" s="645">
        <v>4.5569575652309501E-3</v>
      </c>
      <c r="H24" s="88"/>
    </row>
    <row r="25" spans="1:8" ht="12.75" customHeight="1">
      <c r="A25" s="638" t="s">
        <v>954</v>
      </c>
      <c r="B25" s="646">
        <v>392298.70052999997</v>
      </c>
      <c r="C25" s="647">
        <v>5.4770449215815033E-3</v>
      </c>
      <c r="D25" s="646">
        <v>390548.08950999996</v>
      </c>
      <c r="E25" s="647">
        <v>5.4780088855979903E-3</v>
      </c>
      <c r="F25" s="646">
        <v>1750.6110200000039</v>
      </c>
      <c r="G25" s="647">
        <v>4.4824467639731904E-3</v>
      </c>
      <c r="H25" s="88"/>
    </row>
    <row r="26" spans="1:8" ht="12.75" customHeight="1">
      <c r="A26" s="638" t="s">
        <v>955</v>
      </c>
      <c r="B26" s="646">
        <v>69439040.921909988</v>
      </c>
      <c r="C26" s="647">
        <v>0.96946726034784114</v>
      </c>
      <c r="D26" s="646">
        <v>69160339.948940009</v>
      </c>
      <c r="E26" s="647">
        <v>0.97007504823953394</v>
      </c>
      <c r="F26" s="646">
        <v>278700.97296999767</v>
      </c>
      <c r="G26" s="647">
        <v>4.0297802638873609E-3</v>
      </c>
      <c r="H26" s="88"/>
    </row>
    <row r="27" spans="1:8" ht="12.75" customHeight="1">
      <c r="A27" s="638" t="s">
        <v>956</v>
      </c>
      <c r="B27" s="646">
        <v>1794638.64628</v>
      </c>
      <c r="C27" s="647">
        <v>2.5055694730577133E-2</v>
      </c>
      <c r="D27" s="646">
        <v>1742915.5435000001</v>
      </c>
      <c r="E27" s="647">
        <v>2.4446942874868122E-2</v>
      </c>
      <c r="F27" s="646">
        <v>51723.10277999987</v>
      </c>
      <c r="G27" s="647">
        <v>2.9676195712922012E-2</v>
      </c>
      <c r="H27" s="88"/>
    </row>
    <row r="28" spans="1:8" ht="18.75" customHeight="1">
      <c r="A28" s="674" t="s">
        <v>957</v>
      </c>
      <c r="B28" s="630">
        <v>71625978.268720001</v>
      </c>
      <c r="C28" s="565">
        <v>1</v>
      </c>
      <c r="D28" s="630">
        <v>71293803.581950009</v>
      </c>
      <c r="E28" s="565">
        <v>1</v>
      </c>
      <c r="F28" s="630">
        <v>332174.68676999753</v>
      </c>
      <c r="G28" s="565">
        <v>4.6592364284249142E-3</v>
      </c>
    </row>
    <row r="29" spans="1:8" ht="12.75" customHeight="1">
      <c r="A29" s="32" t="s">
        <v>492</v>
      </c>
    </row>
    <row r="30" spans="1:8" ht="12.75" customHeight="1"/>
    <row r="31" spans="1:8" ht="12.75" customHeight="1">
      <c r="A31" s="667" t="s">
        <v>930</v>
      </c>
      <c r="G31" s="380" t="str">
        <f>Naslovnica!A20</f>
        <v>Svibanj 2015.</v>
      </c>
    </row>
    <row r="32" spans="1:8" ht="12.75" customHeight="1">
      <c r="A32" s="668" t="s">
        <v>931</v>
      </c>
      <c r="G32" s="118" t="str">
        <f>Naslovnica!A24</f>
        <v>May 2015</v>
      </c>
    </row>
    <row r="33" spans="7:8" ht="12.75" customHeight="1">
      <c r="H33" s="78"/>
    </row>
    <row r="34" spans="7:8" ht="12.75" customHeight="1">
      <c r="H34" s="78"/>
    </row>
    <row r="35" spans="7:8" ht="12.75" customHeight="1">
      <c r="H35" s="88"/>
    </row>
    <row r="36" spans="7:8" ht="12.75" customHeight="1">
      <c r="G36" s="88"/>
      <c r="H36" s="88"/>
    </row>
    <row r="37" spans="7:8" ht="12.75" customHeight="1">
      <c r="G37" s="88"/>
    </row>
    <row r="38" spans="7:8" ht="12.75" customHeight="1">
      <c r="G38" s="88"/>
    </row>
    <row r="39" spans="7:8" ht="12.75" customHeight="1">
      <c r="G39" s="88"/>
      <c r="H39" s="78"/>
    </row>
    <row r="40" spans="7:8" ht="12.75" customHeight="1">
      <c r="G40" s="78"/>
    </row>
    <row r="41" spans="7:8" ht="12.75" customHeight="1">
      <c r="G41" s="78"/>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492</v>
      </c>
      <c r="B49" s="28"/>
    </row>
    <row r="50" spans="1:10" ht="12.75" customHeight="1"/>
    <row r="51" spans="1:10" ht="12.75" customHeight="1">
      <c r="A51" s="667" t="s">
        <v>944</v>
      </c>
      <c r="G51" s="380" t="str">
        <f>Naslovnica!A20</f>
        <v>Svibanj 2015.</v>
      </c>
    </row>
    <row r="52" spans="1:10" ht="12.75" customHeight="1">
      <c r="A52" s="668" t="s">
        <v>945</v>
      </c>
      <c r="G52" s="118" t="str">
        <f>Naslovnica!A24</f>
        <v>May 2015</v>
      </c>
    </row>
    <row r="53" spans="1:10" ht="12.75" customHeight="1">
      <c r="H53" s="78"/>
    </row>
    <row r="54" spans="1:10" ht="12.75" customHeight="1">
      <c r="G54" s="78"/>
      <c r="H54" s="78"/>
    </row>
    <row r="55" spans="1:10" ht="12.75" customHeight="1">
      <c r="H55" s="88"/>
      <c r="J55" s="78"/>
    </row>
    <row r="56" spans="1:10" ht="12.75" customHeight="1">
      <c r="H56" s="88"/>
      <c r="J56" s="78"/>
    </row>
    <row r="57" spans="1:10" ht="12.75" customHeight="1">
      <c r="H57" s="88"/>
    </row>
    <row r="58" spans="1:10" ht="12.75" customHeight="1">
      <c r="G58" s="88"/>
      <c r="H58" s="88"/>
    </row>
    <row r="59" spans="1:10" ht="12.75" customHeight="1">
      <c r="G59" s="88"/>
      <c r="H59" s="88"/>
    </row>
    <row r="60" spans="1:10" ht="12.75" customHeight="1">
      <c r="G60" s="88"/>
      <c r="H60" s="78"/>
    </row>
    <row r="61" spans="1:10" ht="12.75" customHeight="1">
      <c r="G61" s="88"/>
    </row>
    <row r="62" spans="1:10" ht="12.75" customHeight="1"/>
    <row r="63" spans="1:10" ht="12.75" customHeight="1">
      <c r="G63" s="78"/>
    </row>
    <row r="64" spans="1:10" ht="12.75" customHeight="1"/>
    <row r="65" spans="1:7" ht="12.75" customHeight="1"/>
    <row r="66" spans="1:7" ht="12.75" customHeight="1"/>
    <row r="67" spans="1:7" ht="12.75" customHeight="1"/>
    <row r="68" spans="1:7" ht="12.75" customHeight="1"/>
    <row r="69" spans="1:7" ht="12.75" customHeight="1">
      <c r="A69" s="28" t="s">
        <v>492</v>
      </c>
    </row>
    <row r="70" spans="1:7" ht="12.75" customHeight="1"/>
    <row r="71" spans="1:7" ht="12.75" customHeight="1">
      <c r="A71" s="74" t="s">
        <v>338</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52" t="s">
        <v>337</v>
      </c>
      <c r="F1" s="380" t="str">
        <f>Naslovnica!A20</f>
        <v>Svibanj 2015.</v>
      </c>
    </row>
    <row r="2" spans="1:7" ht="12.75" customHeight="1">
      <c r="A2" s="120" t="s">
        <v>24</v>
      </c>
      <c r="F2" s="118" t="str">
        <f>Naslovnica!A24</f>
        <v>May 2015</v>
      </c>
    </row>
    <row r="3" spans="1:7" ht="12.75" customHeight="1"/>
    <row r="4" spans="1:7" ht="17.25" customHeight="1">
      <c r="A4" s="739" t="s">
        <v>493</v>
      </c>
      <c r="B4" s="403" t="str">
        <f>Naslovnica!A20</f>
        <v>Svibanj 2015.</v>
      </c>
      <c r="C4" s="404" t="str">
        <f>'5 Tablica 3,4'!A8</f>
        <v>Travanj 2015.</v>
      </c>
      <c r="D4" s="405" t="s">
        <v>694</v>
      </c>
      <c r="E4" s="405" t="s">
        <v>696</v>
      </c>
      <c r="F4" s="405" t="s">
        <v>698</v>
      </c>
    </row>
    <row r="5" spans="1:7" ht="16.5" customHeight="1">
      <c r="A5" s="739"/>
      <c r="B5" s="406" t="str">
        <f>Naslovnica!A24</f>
        <v>May 2015</v>
      </c>
      <c r="C5" s="407" t="str">
        <f>'5 Tablica 3,4'!B8</f>
        <v>April 2015</v>
      </c>
      <c r="D5" s="408" t="s">
        <v>695</v>
      </c>
      <c r="E5" s="408" t="s">
        <v>697</v>
      </c>
      <c r="F5" s="408" t="s">
        <v>699</v>
      </c>
    </row>
    <row r="6" spans="1:7">
      <c r="A6" s="660" t="s">
        <v>901</v>
      </c>
      <c r="B6" s="178">
        <v>110.45010000000001</v>
      </c>
      <c r="C6" s="178">
        <v>110.6862</v>
      </c>
      <c r="D6" s="179">
        <v>109.1074</v>
      </c>
      <c r="E6" s="178">
        <v>110.6776</v>
      </c>
      <c r="F6" s="180">
        <v>1.5701999999999998</v>
      </c>
      <c r="G6" s="88"/>
    </row>
    <row r="7" spans="1:7">
      <c r="A7" s="660" t="s">
        <v>904</v>
      </c>
      <c r="B7" s="178">
        <v>110.5073</v>
      </c>
      <c r="C7" s="178">
        <v>110.7664</v>
      </c>
      <c r="D7" s="179">
        <v>109.2513</v>
      </c>
      <c r="E7" s="178">
        <v>110.6949</v>
      </c>
      <c r="F7" s="180">
        <v>1.4436000000000035</v>
      </c>
      <c r="G7" s="88"/>
    </row>
    <row r="8" spans="1:7">
      <c r="A8" s="660" t="s">
        <v>907</v>
      </c>
      <c r="B8" s="178">
        <v>113.5382</v>
      </c>
      <c r="C8" s="178">
        <v>114.8656</v>
      </c>
      <c r="D8" s="179">
        <v>112.9161</v>
      </c>
      <c r="E8" s="178">
        <v>114.1583</v>
      </c>
      <c r="F8" s="180">
        <v>1.2421999999999969</v>
      </c>
      <c r="G8" s="88"/>
    </row>
    <row r="9" spans="1:7">
      <c r="A9" s="660" t="s">
        <v>910</v>
      </c>
      <c r="B9" s="178">
        <v>112.1653</v>
      </c>
      <c r="C9" s="178">
        <v>112.8459</v>
      </c>
      <c r="D9" s="179">
        <v>111.74</v>
      </c>
      <c r="E9" s="178">
        <v>112.68170000000001</v>
      </c>
      <c r="F9" s="180">
        <v>0.94170000000001153</v>
      </c>
      <c r="G9" s="88"/>
    </row>
    <row r="10" spans="1:7">
      <c r="A10" s="661" t="s">
        <v>923</v>
      </c>
      <c r="B10" s="662">
        <v>111.32896475429482</v>
      </c>
      <c r="C10" s="662">
        <v>111.83898892094051</v>
      </c>
      <c r="D10" s="663">
        <v>110.42310461104381</v>
      </c>
      <c r="E10" s="662">
        <v>111.57349512243545</v>
      </c>
      <c r="F10" s="664">
        <v>1.1503905113916346</v>
      </c>
      <c r="G10" s="88"/>
    </row>
    <row r="11" spans="1:7">
      <c r="A11" s="660" t="s">
        <v>902</v>
      </c>
      <c r="B11" s="178">
        <v>220.62790000000001</v>
      </c>
      <c r="C11" s="178">
        <v>220.99799999999999</v>
      </c>
      <c r="D11" s="179">
        <v>218.43610000000001</v>
      </c>
      <c r="E11" s="178">
        <v>220.84479999999999</v>
      </c>
      <c r="F11" s="180">
        <v>2.4086999999999819</v>
      </c>
      <c r="G11" s="88"/>
    </row>
    <row r="12" spans="1:7">
      <c r="A12" s="660" t="s">
        <v>905</v>
      </c>
      <c r="B12" s="178">
        <v>219.8322</v>
      </c>
      <c r="C12" s="178">
        <v>220.3554</v>
      </c>
      <c r="D12" s="179">
        <v>217.4632</v>
      </c>
      <c r="E12" s="178">
        <v>219.89330000000001</v>
      </c>
      <c r="F12" s="180">
        <v>2.4301000000000101</v>
      </c>
      <c r="G12" s="88"/>
    </row>
    <row r="13" spans="1:7">
      <c r="A13" s="660" t="s">
        <v>908</v>
      </c>
      <c r="B13" s="178">
        <v>198.58949999999999</v>
      </c>
      <c r="C13" s="178">
        <v>198.45249999999999</v>
      </c>
      <c r="D13" s="179">
        <v>196.34020000000001</v>
      </c>
      <c r="E13" s="178">
        <v>198.86320000000001</v>
      </c>
      <c r="F13" s="180">
        <v>2.5229999999999961</v>
      </c>
      <c r="G13" s="88"/>
    </row>
    <row r="14" spans="1:7">
      <c r="A14" s="660" t="s">
        <v>911</v>
      </c>
      <c r="B14" s="178">
        <v>217.94909999999999</v>
      </c>
      <c r="C14" s="178">
        <v>218.23419999999999</v>
      </c>
      <c r="D14" s="179">
        <v>216.20869999999999</v>
      </c>
      <c r="E14" s="178">
        <v>218.1018</v>
      </c>
      <c r="F14" s="180">
        <v>1.893100000000004</v>
      </c>
      <c r="G14" s="88"/>
    </row>
    <row r="15" spans="1:7">
      <c r="A15" s="661" t="s">
        <v>924</v>
      </c>
      <c r="B15" s="662">
        <v>216.12645118423524</v>
      </c>
      <c r="C15" s="662">
        <v>216.41721036888495</v>
      </c>
      <c r="D15" s="663">
        <v>214.04534566729222</v>
      </c>
      <c r="E15" s="662">
        <v>216.20791086418046</v>
      </c>
      <c r="F15" s="664">
        <v>2.162565196888238</v>
      </c>
      <c r="G15" s="88"/>
    </row>
    <row r="16" spans="1:7">
      <c r="A16" s="660" t="s">
        <v>903</v>
      </c>
      <c r="B16" s="178">
        <v>103.9941</v>
      </c>
      <c r="C16" s="178">
        <v>104.05329999999999</v>
      </c>
      <c r="D16" s="179">
        <v>103.5668</v>
      </c>
      <c r="E16" s="178">
        <v>104.09059999999999</v>
      </c>
      <c r="F16" s="180">
        <v>0.52379999999999427</v>
      </c>
      <c r="G16" s="88"/>
    </row>
    <row r="17" spans="1:7">
      <c r="A17" s="660" t="s">
        <v>906</v>
      </c>
      <c r="B17" s="178">
        <v>106.25239999999999</v>
      </c>
      <c r="C17" s="178">
        <v>106.8643</v>
      </c>
      <c r="D17" s="179">
        <v>105.4627</v>
      </c>
      <c r="E17" s="178">
        <v>106.7972</v>
      </c>
      <c r="F17" s="180">
        <v>1.3345000000000056</v>
      </c>
      <c r="G17" s="88"/>
    </row>
    <row r="18" spans="1:7">
      <c r="A18" s="660" t="s">
        <v>909</v>
      </c>
      <c r="B18" s="178">
        <v>106.3229</v>
      </c>
      <c r="C18" s="178">
        <v>106.7872</v>
      </c>
      <c r="D18" s="179">
        <v>105.8391</v>
      </c>
      <c r="E18" s="178">
        <v>106.3432</v>
      </c>
      <c r="F18" s="180">
        <v>0.504099999999994</v>
      </c>
      <c r="G18" s="88"/>
    </row>
    <row r="19" spans="1:7">
      <c r="A19" s="660" t="s">
        <v>912</v>
      </c>
      <c r="B19" s="178">
        <v>109.1263</v>
      </c>
      <c r="C19" s="178">
        <v>109.2199</v>
      </c>
      <c r="D19" s="179">
        <v>108.1249</v>
      </c>
      <c r="E19" s="178">
        <v>109.1263</v>
      </c>
      <c r="F19" s="180">
        <v>1.0014000000000038</v>
      </c>
      <c r="G19" s="88"/>
    </row>
    <row r="20" spans="1:7">
      <c r="A20" s="661" t="s">
        <v>925</v>
      </c>
      <c r="B20" s="662">
        <v>106.38334787905302</v>
      </c>
      <c r="C20" s="662">
        <v>106.57368885771959</v>
      </c>
      <c r="D20" s="663">
        <v>105.70746209486741</v>
      </c>
      <c r="E20" s="662">
        <v>106.45631176369395</v>
      </c>
      <c r="F20" s="664">
        <v>0.74884966882653714</v>
      </c>
      <c r="G20" s="88"/>
    </row>
    <row r="21" spans="1:7" ht="12.75" customHeight="1">
      <c r="A21" s="37" t="s">
        <v>128</v>
      </c>
    </row>
    <row r="22" spans="1:7" ht="21" customHeight="1">
      <c r="A22" s="747" t="s">
        <v>927</v>
      </c>
      <c r="B22" s="747"/>
      <c r="C22" s="747"/>
      <c r="D22" s="747"/>
      <c r="E22" s="747"/>
      <c r="F22" s="747"/>
    </row>
    <row r="23" spans="1:7" ht="21" customHeight="1">
      <c r="A23" s="748" t="s">
        <v>926</v>
      </c>
      <c r="B23" s="748"/>
      <c r="C23" s="748"/>
      <c r="D23" s="748"/>
      <c r="E23" s="748"/>
      <c r="F23" s="748"/>
    </row>
    <row r="24" spans="1:7" ht="12.75" customHeight="1"/>
    <row r="25" spans="1:7" ht="12.75" customHeight="1">
      <c r="A25" s="553" t="s">
        <v>961</v>
      </c>
      <c r="F25" s="380" t="str">
        <f>Naslovnica!A20</f>
        <v>Svibanj 2015.</v>
      </c>
    </row>
    <row r="26" spans="1:7" ht="12.75" customHeight="1">
      <c r="A26" s="120" t="s">
        <v>962</v>
      </c>
      <c r="F26" s="118" t="str">
        <f>Naslovnica!A24</f>
        <v>May 2015</v>
      </c>
    </row>
    <row r="27" spans="1:7" ht="12.75" customHeight="1">
      <c r="A27" s="39"/>
      <c r="F27" s="19"/>
    </row>
    <row r="28" spans="1:7" ht="12.75" customHeight="1">
      <c r="A28" s="749" t="s">
        <v>692</v>
      </c>
      <c r="B28" s="751" t="s">
        <v>1131</v>
      </c>
      <c r="C28" s="751"/>
      <c r="D28" s="739" t="s">
        <v>1154</v>
      </c>
      <c r="E28" s="739" t="s">
        <v>693</v>
      </c>
      <c r="F28" s="746" t="s">
        <v>940</v>
      </c>
    </row>
    <row r="29" spans="1:7" ht="12.75" customHeight="1">
      <c r="A29" s="750"/>
      <c r="B29" s="572" t="str">
        <f>B4</f>
        <v>Svibanj 2015.</v>
      </c>
      <c r="C29" s="572" t="str">
        <f>C4</f>
        <v>Travanj 2015.</v>
      </c>
      <c r="D29" s="739"/>
      <c r="E29" s="739"/>
      <c r="F29" s="746"/>
    </row>
    <row r="30" spans="1:7" ht="12.75" customHeight="1">
      <c r="A30" s="750"/>
      <c r="B30" s="400" t="str">
        <f>Naslovnica!A24</f>
        <v>May 2015</v>
      </c>
      <c r="C30" s="409" t="str">
        <f>C5</f>
        <v>April 2015</v>
      </c>
      <c r="D30" s="739"/>
      <c r="E30" s="739"/>
      <c r="F30" s="746"/>
    </row>
    <row r="31" spans="1:7" ht="16.5" customHeight="1">
      <c r="A31" s="750"/>
      <c r="B31" s="410"/>
      <c r="C31" s="411"/>
      <c r="D31" s="739"/>
      <c r="E31" s="739"/>
      <c r="F31" s="746"/>
      <c r="G31" s="78"/>
    </row>
    <row r="32" spans="1:7" ht="15" customHeight="1">
      <c r="A32" s="660" t="s">
        <v>901</v>
      </c>
      <c r="B32" s="356">
        <v>-2.1330572374875789E-3</v>
      </c>
      <c r="C32" s="356">
        <v>3.7252188611420767E-3</v>
      </c>
      <c r="D32" s="356">
        <v>6.1372142970397947E-2</v>
      </c>
      <c r="E32" s="356" t="s">
        <v>1126</v>
      </c>
      <c r="F32" s="356" t="s">
        <v>1126</v>
      </c>
      <c r="G32" s="88"/>
    </row>
    <row r="33" spans="1:7" ht="15" customHeight="1">
      <c r="A33" s="660" t="s">
        <v>904</v>
      </c>
      <c r="B33" s="356">
        <v>-2.339157000678993E-3</v>
      </c>
      <c r="C33" s="356">
        <v>4.4524889503914089E-3</v>
      </c>
      <c r="D33" s="356">
        <v>5.0848182913481477E-2</v>
      </c>
      <c r="E33" s="356" t="s">
        <v>1126</v>
      </c>
      <c r="F33" s="356" t="s">
        <v>1126</v>
      </c>
      <c r="G33" s="88"/>
    </row>
    <row r="34" spans="1:7" ht="15" customHeight="1">
      <c r="A34" s="660" t="s">
        <v>907</v>
      </c>
      <c r="B34" s="356">
        <v>-1.1556114276162766E-2</v>
      </c>
      <c r="C34" s="356">
        <v>4.1624877352519185E-2</v>
      </c>
      <c r="D34" s="356">
        <v>6.7142505352715265E-2</v>
      </c>
      <c r="E34" s="356" t="s">
        <v>1126</v>
      </c>
      <c r="F34" s="356" t="s">
        <v>1126</v>
      </c>
      <c r="G34" s="88"/>
    </row>
    <row r="35" spans="1:7" ht="15" customHeight="1">
      <c r="A35" s="660" t="s">
        <v>910</v>
      </c>
      <c r="B35" s="356">
        <v>-6.0312337444249353E-3</v>
      </c>
      <c r="C35" s="356">
        <v>2.3309822498943422E-2</v>
      </c>
      <c r="D35" s="356">
        <v>7.4639663980194504E-2</v>
      </c>
      <c r="E35" s="356" t="s">
        <v>1126</v>
      </c>
      <c r="F35" s="356" t="s">
        <v>1126</v>
      </c>
      <c r="G35" s="88"/>
    </row>
    <row r="36" spans="1:7" ht="15" customHeight="1">
      <c r="A36" s="665" t="s">
        <v>923</v>
      </c>
      <c r="B36" s="666">
        <v>-4.5603431465768285E-3</v>
      </c>
      <c r="C36" s="666">
        <v>1.417894581149115E-2</v>
      </c>
      <c r="D36" s="666">
        <v>6.4282238441431439E-2</v>
      </c>
      <c r="E36" s="666" t="s">
        <v>1126</v>
      </c>
      <c r="F36" s="666" t="s">
        <v>1126</v>
      </c>
      <c r="G36" s="88"/>
    </row>
    <row r="37" spans="1:7" ht="15" customHeight="1">
      <c r="A37" s="660" t="s">
        <v>902</v>
      </c>
      <c r="B37" s="356">
        <v>-1.6746757889211095E-3</v>
      </c>
      <c r="C37" s="356">
        <v>1.153375367054954E-3</v>
      </c>
      <c r="D37" s="356">
        <v>4.7504941309633564E-2</v>
      </c>
      <c r="E37" s="356">
        <v>0.10780335211239334</v>
      </c>
      <c r="F37" s="356">
        <v>6.2300397758843884E-2</v>
      </c>
      <c r="G37" s="88"/>
    </row>
    <row r="38" spans="1:7" ht="15" customHeight="1">
      <c r="A38" s="660" t="s">
        <v>905</v>
      </c>
      <c r="B38" s="356">
        <v>-2.3743461698692014E-3</v>
      </c>
      <c r="C38" s="356">
        <v>2.1224373967374532E-3</v>
      </c>
      <c r="D38" s="356">
        <v>4.5935437458606287E-2</v>
      </c>
      <c r="E38" s="356">
        <v>0.11309133809627481</v>
      </c>
      <c r="F38" s="356">
        <v>6.2007297291497787E-2</v>
      </c>
      <c r="G38" s="88"/>
    </row>
    <row r="39" spans="1:7" ht="15" customHeight="1">
      <c r="A39" s="660" t="s">
        <v>908</v>
      </c>
      <c r="B39" s="356">
        <v>6.9034151749169936E-4</v>
      </c>
      <c r="C39" s="356">
        <v>2.8201909705378725E-3</v>
      </c>
      <c r="D39" s="356">
        <v>5.7334970354721015E-2</v>
      </c>
      <c r="E39" s="356">
        <v>0.11440605918785463</v>
      </c>
      <c r="F39" s="356">
        <v>5.3796259426158288E-2</v>
      </c>
      <c r="G39" s="88"/>
    </row>
    <row r="40" spans="1:7" ht="15" customHeight="1">
      <c r="A40" s="660" t="s">
        <v>911</v>
      </c>
      <c r="B40" s="356">
        <v>-1.3063946897415857E-3</v>
      </c>
      <c r="C40" s="356">
        <v>-7.8111836369898491E-4</v>
      </c>
      <c r="D40" s="356">
        <v>5.4152055834739921E-2</v>
      </c>
      <c r="E40" s="356">
        <v>0.11677995065549274</v>
      </c>
      <c r="F40" s="356">
        <v>6.1309724528598064E-2</v>
      </c>
      <c r="G40" s="88"/>
    </row>
    <row r="41" spans="1:7" ht="15" customHeight="1">
      <c r="A41" s="665" t="s">
        <v>924</v>
      </c>
      <c r="B41" s="666">
        <v>-1.3435123027143447E-3</v>
      </c>
      <c r="C41" s="666">
        <v>9.0161377061792614E-4</v>
      </c>
      <c r="D41" s="666">
        <v>5.0611305296665465E-2</v>
      </c>
      <c r="E41" s="666">
        <v>0.11205181108433049</v>
      </c>
      <c r="F41" s="666">
        <v>6.0629223277414823E-2</v>
      </c>
      <c r="G41" s="88"/>
    </row>
    <row r="42" spans="1:7" ht="15" customHeight="1">
      <c r="A42" s="660" t="s">
        <v>903</v>
      </c>
      <c r="B42" s="356">
        <v>-5.6893918789691078E-4</v>
      </c>
      <c r="C42" s="356">
        <v>1.3019881060065686E-3</v>
      </c>
      <c r="D42" s="356">
        <v>2.1896354177926236E-2</v>
      </c>
      <c r="E42" s="356" t="s">
        <v>1126</v>
      </c>
      <c r="F42" s="356" t="s">
        <v>1126</v>
      </c>
      <c r="G42" s="88"/>
    </row>
    <row r="43" spans="1:7" ht="15" customHeight="1">
      <c r="A43" s="660" t="s">
        <v>906</v>
      </c>
      <c r="B43" s="356">
        <v>-5.7259533819994379E-3</v>
      </c>
      <c r="C43" s="356">
        <v>2.8352162281799043E-2</v>
      </c>
      <c r="D43" s="356">
        <v>2.9225468420201128E-2</v>
      </c>
      <c r="E43" s="356" t="s">
        <v>1126</v>
      </c>
      <c r="F43" s="356" t="s">
        <v>1126</v>
      </c>
      <c r="G43" s="88"/>
    </row>
    <row r="44" spans="1:7" ht="15" customHeight="1">
      <c r="A44" s="660" t="s">
        <v>909</v>
      </c>
      <c r="B44" s="356">
        <v>-4.3478993737076088E-3</v>
      </c>
      <c r="C44" s="356">
        <v>2.7610231143786468E-2</v>
      </c>
      <c r="D44" s="356">
        <v>3.2410513753931447E-2</v>
      </c>
      <c r="E44" s="356" t="s">
        <v>1126</v>
      </c>
      <c r="F44" s="356" t="s">
        <v>1126</v>
      </c>
      <c r="G44" s="88"/>
    </row>
    <row r="45" spans="1:7" ht="15" customHeight="1">
      <c r="A45" s="660" t="s">
        <v>912</v>
      </c>
      <c r="B45" s="356">
        <v>-8.5698668466094308E-4</v>
      </c>
      <c r="C45" s="356">
        <v>5.1020035027617761E-2</v>
      </c>
      <c r="D45" s="356">
        <v>4.7301473354472767E-2</v>
      </c>
      <c r="E45" s="356" t="s">
        <v>1126</v>
      </c>
      <c r="F45" s="356" t="s">
        <v>1126</v>
      </c>
      <c r="G45" s="78"/>
    </row>
    <row r="46" spans="1:7" ht="15" customHeight="1">
      <c r="A46" s="665" t="s">
        <v>925</v>
      </c>
      <c r="B46" s="666">
        <v>-1.7860034752168463E-3</v>
      </c>
      <c r="C46" s="666">
        <v>2.5555619408760499E-2</v>
      </c>
      <c r="D46" s="666">
        <v>3.3401945324045501E-2</v>
      </c>
      <c r="E46" s="666" t="s">
        <v>1126</v>
      </c>
      <c r="F46" s="666" t="s">
        <v>1126</v>
      </c>
    </row>
    <row r="47" spans="1:7" ht="12.75" customHeight="1">
      <c r="A47" s="37" t="s">
        <v>128</v>
      </c>
      <c r="G47" s="92"/>
    </row>
    <row r="48" spans="1:7" ht="12.75" customHeight="1">
      <c r="A48" s="670" t="s">
        <v>939</v>
      </c>
      <c r="B48" s="670"/>
      <c r="C48" s="670"/>
      <c r="D48" s="670"/>
      <c r="E48" s="670"/>
      <c r="F48" s="670"/>
    </row>
    <row r="49" spans="1:6" ht="12.75" customHeight="1">
      <c r="A49" s="676" t="s">
        <v>1111</v>
      </c>
      <c r="B49" s="671"/>
      <c r="C49" s="671"/>
      <c r="D49" s="671"/>
      <c r="E49" s="671"/>
      <c r="F49" s="671"/>
    </row>
    <row r="50" spans="1:6" ht="12.75" customHeight="1">
      <c r="A50" s="670"/>
    </row>
    <row r="51" spans="1:6" ht="12.75" customHeight="1">
      <c r="A51" s="676"/>
    </row>
    <row r="52" spans="1:6" ht="12.75" customHeight="1"/>
    <row r="53" spans="1:6" ht="12.75" customHeight="1">
      <c r="A53" s="74" t="s">
        <v>338</v>
      </c>
    </row>
    <row r="54" spans="1:6" ht="12.75" customHeight="1"/>
    <row r="55" spans="1:6" ht="12.75" customHeight="1"/>
    <row r="56" spans="1:6" ht="12.75" customHeight="1"/>
    <row r="57" spans="1:6" ht="12.75" customHeight="1">
      <c r="F57" s="121" t="s">
        <v>497</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3.xml><?xml version="1.0" encoding="utf-8"?>
<ds:datastoreItem xmlns:ds="http://schemas.openxmlformats.org/officeDocument/2006/customXml" ds:itemID="{5BF17010-F9C0-4714-B435-5E5CBD610F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41</vt:i4>
      </vt:variant>
    </vt:vector>
  </HeadingPairs>
  <TitlesOfParts>
    <vt:vector size="78"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44,45,46-Graf 19,20 </vt:lpstr>
      <vt:lpstr>33 Tablica 47</vt:lpstr>
      <vt:lpstr>34 Tablica 48,49 </vt:lpstr>
      <vt:lpstr>35 Tablica 50</vt:lpstr>
      <vt:lpstr>36 Tablica 51</vt:lpstr>
      <vt:lpstr>37 Tablica 52,53,54</vt:lpstr>
      <vt:lpstr>datum</vt:lpstr>
      <vt:lpstr>datumc</vt:lpstr>
      <vt:lpstr>datumcp</vt:lpstr>
      <vt:lpstr>datump</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44,45,46-Graf 19,20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2023-04-11T14:41:58Z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