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6.1'!$A$1:$L$140</definedName>
    <definedName name="_xlnm.Print_Area" localSheetId="24">'25 Tablice 6.2, 6.3'!$A$1:$M$56</definedName>
    <definedName name="_xlnm.Print_Area" localSheetId="25">'26 Tablice 6.4 - 6.8'!$A$1:$G$89</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6" i="34" l="1"/>
  <c r="H123" i="46" l="1"/>
  <c r="F43" i="65" l="1"/>
  <c r="O60" i="92" l="1"/>
  <c r="B7" i="92" l="1"/>
  <c r="B6" i="92"/>
  <c r="G2" i="34" l="1"/>
  <c r="G1" i="34"/>
  <c r="B5" i="34" s="1"/>
  <c r="G2" i="92"/>
  <c r="G1" i="92"/>
  <c r="I2" i="91"/>
  <c r="L34" i="91" s="1"/>
  <c r="I1" i="91"/>
  <c r="L33" i="91" s="1"/>
  <c r="G34" i="92" l="1"/>
  <c r="B38" i="92" s="1"/>
  <c r="G35" i="92"/>
  <c r="B39" i="92"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80"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<sst xmlns="http://schemas.openxmlformats.org/spreadsheetml/2006/main" count="3391" uniqueCount="1587">
  <si>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</si>
  <si>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</si>
  <si>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</si>
  <si>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</si>
  <si>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</si>
  <si>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</si>
  <si>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</si>
  <si>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</si>
  <si>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</si>
  <si>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</si>
  <si>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</si>
  <si>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</si>
  <si>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</si>
  <si>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</si>
  <si>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</si>
  <si>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</si>
  <si>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</si>
  <si>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</si>
  <si>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</si>
  <si>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</si>
  <si>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</si>
  <si>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</si>
  <si>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</si>
  <si>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</si>
  <si>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</si>
  <si>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</si>
  <si>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</si>
  <si>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</si>
  <si>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</si>
  <si>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</si>
  <si>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</si>
  <si>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</si>
  <si>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</si>
  <si>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</si>
  <si>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</si>
  <si>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</si>
  <si>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</si>
  <si>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</si>
  <si>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</si>
  <si>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</si>
  <si>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</si>
  <si>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</si>
  <si>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</si>
  <si>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</si>
  <si>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</si>
  <si>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</si>
  <si>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</si>
  <si>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</si>
  <si>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</si>
  <si>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</si>
  <si>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</si>
  <si>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</si>
  <si>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</si>
  <si>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</si>
  <si>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</si>
  <si>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</si>
  <si>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</si>
  <si>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</si>
  <si>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</si>
  <si>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</si>
  <si>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</si>
  <si>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</si>
  <si>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</si>
  <si>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</si>
  <si>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</si>
  <si>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</si>
  <si>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</si>
  <si>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</si>
  <si>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</si>
  <si>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</si>
  <si>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</si>
  <si>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</si>
  <si>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</si>
  <si>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</si>
  <si>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</si>
  <si>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</si>
  <si>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</si>
  <si>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</si>
  <si>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</si>
  <si>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</si>
  <si>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</si>
  <si>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</si>
  <si>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</si>
  <si>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</si>
  <si>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</si>
  <si>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</si>
  <si>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</si>
  <si>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</si>
  <si>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</si>
  <si>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</si>
  <si>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</si>
  <si>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</si>
  <si>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</si>
  <si>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</si>
  <si>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</si>
  <si>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</si>
  <si>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</si>
  <si>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</si>
  <si>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</si>
  <si>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</si>
  <si>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</si>
  <si>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</si>
  <si>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</si>
  <si>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</si>
  <si>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</si>
  <si>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</si>
  <si>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</si>
  <si>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</si>
  <si>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</si>
  <si>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</si>
  <si>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</si>
  <si>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</si>
  <si>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</si>
  <si>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</si>
  <si>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</si>
  <si>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</si>
  <si>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</si>
  <si>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</si>
  <si>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</si>
  <si>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</si>
  <si>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</si>
  <si>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</si>
  <si>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</si>
  <si>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</si>
  <si>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</si>
  <si>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</si>
  <si>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</si>
  <si>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</si>
  <si>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</si>
  <si>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</si>
  <si>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</si>
  <si>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</si>
  <si>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</si>
  <si>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</si>
  <si>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</si>
  <si>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</si>
  <si>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</si>
  <si>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</si>
  <si>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</si>
  <si>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</si>
  <si>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</si>
  <si>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</si>
  <si>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</si>
  <si>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</si>
  <si>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</si>
  <si>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</si>
  <si>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</si>
  <si>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</si>
  <si>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</si>
  <si>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</si>
  <si>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</si>
  <si>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</si>
  <si>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</si>
  <si>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</si>
  <si>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</si>
  <si>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</si>
  <si>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</si>
  <si>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</si>
  <si>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</si>
  <si>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</si>
  <si>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</si>
  <si>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</si>
  <si>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</si>
  <si>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</si>
  <si>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</si>
  <si>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</si>
  <si>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</si>
  <si>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</si>
  <si>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</si>
  <si>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</si>
  <si>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</si>
  <si>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</si>
  <si>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</si>
  <si>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</si>
  <si>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</si>
  <si>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</si>
  <si>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</si>
  <si>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</si>
  <si>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</si>
  <si>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</si>
  <si>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</si>
  <si>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</si>
  <si>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</si>
  <si>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</si>
  <si>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</si>
  <si>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</si>
  <si>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</si>
  <si>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</si>
  <si>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</si>
  <si>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</si>
  <si>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</si>
  <si>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</si>
  <si>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</si>
  <si>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</si>
  <si>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</si>
  <si>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</si>
  <si>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</si>
  <si>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</si>
  <si>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</si>
  <si>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</si>
  <si>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</si>
  <si>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</si>
  <si>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</si>
  <si>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</si>
  <si>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</si>
  <si>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</si>
  <si>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</si>
  <si>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</si>
  <si>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</si>
  <si>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</si>
  <si>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</si>
  <si>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</si>
  <si>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</si>
  <si>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</si>
  <si>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</si>
  <si>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</si>
  <si>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</si>
  <si>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</si>
  <si>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</si>
  <si>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</si>
  <si>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</si>
  <si>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</si>
  <si>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</si>
  <si>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</si>
  <si>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</si>
  <si>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</si>
  <si>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</si>
  <si>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</si>
  <si>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</si>
  <si>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</si>
  <si>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</si>
  <si>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</si>
  <si>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</si>
  <si>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</si>
  <si>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</si>
  <si>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</si>
  <si>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</si>
  <si>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</si>
  <si>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</si>
  <si>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</si>
  <si>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</si>
  <si>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</si>
  <si>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</si>
  <si>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</si>
  <si>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</si>
  <si>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</si>
  <si>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</si>
  <si>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</si>
  <si>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</si>
  <si>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</si>
  <si>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</si>
  <si>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</si>
  <si>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</si>
  <si>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</si>
  <si>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</si>
  <si>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</si>
  <si>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</si>
  <si>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</si>
  <si>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</si>
  <si>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</si>
  <si>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</si>
  <si>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</si>
  <si>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</si>
  <si>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</si>
  <si>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</si>
  <si>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</si>
  <si>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</si>
  <si>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</si>
  <si>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</si>
  <si>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</si>
  <si>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</si>
  <si>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</si>
  <si>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</si>
  <si>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</si>
  <si>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</si>
  <si>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</si>
  <si>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</si>
  <si>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</si>
  <si>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</si>
  <si>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</si>
  <si>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</si>
  <si>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</si>
  <si>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</si>
  <si>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</si>
  <si>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</si>
  <si>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</si>
  <si>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</si>
  <si>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</si>
  <si>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</si>
  <si>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</si>
  <si>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</si>
  <si>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</si>
  <si>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</si>
  <si>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</si>
  <si>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</si>
  <si>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</si>
  <si>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</si>
  <si>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</si>
  <si>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</si>
  <si>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</si>
  <si>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</si>
  <si>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</si>
  <si>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</si>
  <si>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</si>
  <si>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</si>
  <si>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</si>
  <si>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</si>
  <si>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</si>
  <si>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</si>
  <si>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</si>
  <si>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</si>
  <si>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</si>
  <si>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</si>
  <si>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</si>
  <si>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</si>
  <si>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</si>
  <si>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</si>
  <si>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</si>
  <si>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</si>
  <si>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</si>
  <si>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</si>
  <si>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</si>
  <si>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</si>
  <si>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</si>
  <si>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</si>
  <si>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</si>
  <si>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</si>
  <si>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</si>
  <si>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</si>
  <si>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</si>
  <si>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</si>
  <si>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</si>
  <si>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</si>
  <si>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</si>
  <si>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</si>
  <si>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</si>
  <si>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</si>
  <si>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</si>
  <si>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</si>
  <si>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</si>
  <si>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</si>
  <si>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</si>
  <si>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</si>
  <si>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</si>
  <si>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</si>
  <si>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</si>
  <si>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</si>
  <si>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</si>
  <si>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</si>
  <si>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</si>
  <si>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</si>
  <si>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</si>
  <si>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</si>
  <si>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</si>
  <si>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</si>
  <si>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</si>
  <si>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</si>
  <si>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</si>
  <si>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</si>
  <si>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</si>
  <si>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</si>
  <si>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</si>
  <si>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</si>
  <si>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</si>
  <si>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</si>
  <si>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</si>
  <si>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</si>
  <si>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</si>
  <si>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</si>
  <si>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</si>
  <si>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</si>
  <si>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</si>
  <si>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</si>
  <si>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</si>
  <si>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</si>
  <si>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</si>
  <si>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</si>
  <si>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</si>
  <si>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</si>
  <si>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</si>
  <si>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</si>
  <si>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</si>
  <si>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</si>
  <si>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</si>
  <si>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</si>
  <si>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</si>
  <si>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</si>
  <si>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</si>
  <si>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</si>
  <si>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</si>
  <si>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</si>
  <si>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</si>
  <si>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</si>
  <si>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</si>
  <si>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</si>
  <si>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</si>
  <si>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</si>
  <si>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</si>
  <si>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</si>
  <si>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</si>
  <si>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</si>
  <si>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</si>
  <si>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</si>
  <si>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</si>
  <si>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</si>
  <si>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</si>
  <si>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</si>
  <si>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</si>
  <si>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</si>
  <si>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</si>
  <si>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</si>
  <si>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</si>
  <si>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</si>
  <si>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</si>
  <si>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</si>
  <si>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</si>
  <si>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</si>
  <si>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</si>
  <si>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</si>
  <si>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</si>
  <si>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</si>
  <si>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</si>
  <si>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</si>
  <si>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</si>
  <si>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</si>
  <si>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</si>
  <si>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</si>
  <si>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</si>
  <si>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</si>
  <si>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</si>
  <si>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</si>
  <si>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</si>
  <si>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</si>
  <si>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</si>
  <si>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</si>
  <si>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</si>
  <si>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</si>
  <si>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</si>
  <si>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</si>
  <si>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</si>
  <si>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</si>
  <si>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</si>
  <si>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</si>
  <si>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</si>
  <si>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</si>
  <si>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</si>
  <si>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</si>
  <si>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</si>
  <si>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</si>
  <si>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</si>
  <si>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</si>
  <si>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</si>
  <si>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</si>
  <si>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</si>
  <si>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</si>
  <si>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</si>
  <si>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</si>
  <si>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</si>
  <si>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</si>
  <si>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</si>
  <si>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</si>
  <si>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</si>
  <si>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</si>
  <si>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</si>
  <si>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</si>
  <si>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</si>
  <si>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</si>
  <si>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</si>
  <si>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</si>
  <si>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</si>
  <si>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</si>
  <si>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</si>
  <si>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</si>
  <si>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</si>
  <si>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</si>
  <si>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</si>
  <si>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</si>
  <si>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</si>
  <si>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</si>
  <si>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</si>
  <si>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</si>
  <si>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</si>
  <si>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</si>
  <si>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</si>
  <si>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</si>
  <si>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</si>
  <si>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</si>
  <si>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</si>
  <si>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</si>
  <si>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</si>
  <si>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</si>
  <si>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</si>
  <si>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</si>
  <si>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</si>
  <si>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</si>
  <si>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</si>
  <si>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</si>
  <si>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</si>
  <si>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</si>
  <si>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</si>
  <si>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</si>
  <si>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</si>
  <si>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</si>
  <si>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</si>
  <si>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</si>
  <si>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</si>
  <si>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</si>
  <si>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</si>
  <si>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</si>
  <si>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</si>
  <si>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</si>
  <si>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</si>
  <si>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</si>
  <si>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</si>
  <si>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</si>
  <si>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</si>
  <si>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</si>
  <si>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</si>
  <si>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</si>
  <si>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</si>
  <si>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</si>
  <si>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</si>
  <si>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</si>
  <si>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</si>
  <si>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</si>
  <si>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</si>
  <si>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</si>
  <si>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</si>
  <si>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</si>
  <si>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</si>
  <si>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</si>
  <si>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</si>
  <si>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</si>
  <si>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</si>
  <si>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</si>
  <si>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</si>
  <si>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</si>
  <si>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</si>
  <si>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</si>
  <si>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</si>
  <si>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</si>
  <si>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</si>
  <si>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</si>
  <si>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</si>
  <si>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</si>
  <si>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</si>
  <si>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</si>
  <si>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</si>
  <si>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</si>
  <si>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</si>
  <si>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</si>
  <si>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</si>
  <si>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</si>
  <si>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</si>
  <si>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</si>
  <si>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</si>
  <si>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</si>
  <si>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</si>
  <si>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</si>
  <si>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</si>
  <si>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</si>
  <si>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</si>
  <si>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</si>
  <si>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</si>
  <si>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</si>
  <si>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</si>
  <si>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</si>
  <si>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</si>
  <si>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</si>
  <si>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</si>
  <si>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</si>
  <si>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</si>
  <si>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</si>
  <si>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</si>
  <si>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</si>
  <si>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</si>
  <si>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</si>
  <si>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</si>
  <si>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</si>
  <si>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</si>
  <si>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</si>
  <si>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</si>
  <si>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</si>
  <si>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</si>
  <si>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</si>
  <si>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</si>
  <si>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</si>
  <si>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</si>
  <si>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</si>
  <si>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</si>
  <si>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</si>
  <si>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</si>
  <si>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</si>
  <si>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</si>
  <si>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</si>
  <si>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</si>
  <si>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</si>
  <si>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</si>
  <si>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</si>
  <si>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</si>
  <si>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</si>
  <si>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</si>
  <si>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</si>
  <si>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</si>
  <si>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</si>
  <si>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</si>
  <si>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</si>
  <si>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</si>
  <si>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</si>
  <si>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</si>
  <si>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</si>
  <si>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</si>
  <si>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</si>
  <si>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</si>
  <si>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</si>
  <si>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</si>
  <si>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</si>
  <si>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</si>
  <si>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</si>
  <si>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</si>
  <si>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</si>
  <si>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</si>
  <si>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</si>
  <si>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</si>
  <si>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</si>
  <si>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</si>
  <si>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</si>
  <si>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</si>
  <si>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</si>
  <si>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</si>
  <si>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</si>
  <si>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</si>
  <si>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</si>
  <si>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</si>
  <si>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</si>
  <si>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</si>
  <si>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</si>
  <si>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</si>
  <si>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</si>
  <si>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</si>
  <si>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</si>
  <si>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</si>
  <si>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</si>
  <si>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</si>
  <si>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</si>
  <si>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</si>
  <si>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</si>
  <si>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</si>
  <si>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</si>
  <si>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</si>
  <si>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</si>
  <si>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</si>
  <si>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</si>
  <si>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</si>
  <si>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</si>
  <si>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</si>
  <si>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</si>
  <si>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</si>
  <si>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</si>
  <si>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</si>
  <si>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</si>
  <si>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</si>
  <si>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</si>
  <si>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</si>
  <si>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</si>
  <si>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</si>
  <si>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</si>
  <si>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</si>
  <si>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</si>
  <si>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</si>
  <si>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</si>
  <si>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</si>
  <si>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</si>
  <si>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</si>
  <si>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</si>
  <si>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</si>
  <si>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</si>
  <si>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</si>
  <si>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</si>
  <si>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</si>
  <si>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</si>
  <si>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</si>
  <si>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</si>
  <si>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</si>
  <si>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</si>
  <si>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</si>
  <si>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</si>
  <si>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</si>
  <si>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</si>
  <si>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</si>
  <si>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</si>
  <si>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</si>
  <si>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</si>
  <si>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</si>
  <si>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</si>
  <si>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</si>
  <si>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</si>
  <si>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</si>
  <si>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</si>
  <si>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</si>
  <si>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</si>
  <si>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</si>
  <si>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</si>
  <si>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</si>
  <si>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</si>
  <si>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</si>
  <si>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</si>
  <si>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</si>
  <si>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</si>
  <si>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</si>
  <si>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</si>
  <si>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</si>
  <si>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</si>
  <si>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</si>
  <si>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</si>
  <si>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</si>
  <si>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</si>
  <si>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</si>
  <si>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</si>
  <si>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</si>
  <si>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</si>
  <si>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</si>
  <si>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</si>
  <si>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</si>
  <si>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</si>
  <si>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</si>
  <si>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</si>
  <si>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</si>
  <si>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</si>
  <si>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</si>
  <si>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</si>
  <si>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</si>
  <si>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</si>
  <si>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</si>
  <si>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</si>
  <si>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</si>
  <si>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</si>
  <si>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</si>
  <si>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</si>
  <si>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</si>
  <si>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</si>
  <si>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</si>
  <si>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</si>
  <si>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</si>
  <si>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</si>
  <si>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</si>
  <si>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</si>
  <si>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</si>
  <si>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</si>
  <si>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</si>
  <si>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</si>
  <si>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</si>
  <si>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</si>
  <si>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</si>
  <si>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</si>
  <si>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</si>
  <si>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</si>
  <si>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</si>
  <si>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</si>
  <si>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</si>
  <si>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</si>
  <si>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</si>
  <si>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</si>
  <si>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</si>
  <si>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</si>
  <si>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</si>
  <si>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</si>
  <si>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</si>
  <si>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</si>
  <si>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</si>
  <si>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</si>
  <si>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</si>
  <si>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</si>
  <si>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</si>
  <si>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</si>
  <si>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</si>
  <si>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</si>
  <si>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</si>
  <si>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</si>
  <si>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</si>
  <si>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</si>
  <si>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</si>
  <si>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</si>
  <si>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</si>
  <si>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</si>
  <si>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</si>
  <si>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</si>
  <si>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</si>
  <si>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</si>
  <si>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</si>
  <si>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</si>
  <si>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</si>
  <si>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</si>
  <si>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</si>
  <si>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</si>
  <si>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</si>
  <si>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</si>
  <si>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</si>
  <si>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</si>
  <si>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</si>
  <si>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</si>
  <si>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</si>
  <si>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</si>
  <si>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</si>
  <si>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</si>
  <si>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</si>
  <si>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</si>
  <si>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</si>
  <si>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</si>
  <si>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</si>
  <si>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</si>
  <si>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</si>
  <si>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</si>
  <si>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</si>
  <si>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</si>
  <si>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</si>
  <si>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</si>
  <si>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</si>
  <si>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</si>
  <si>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</si>
  <si>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</si>
  <si>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</si>
  <si>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</si>
  <si>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</si>
  <si>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</si>
  <si>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</si>
  <si>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</si>
  <si>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</si>
  <si>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</si>
  <si>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</si>
  <si>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</si>
  <si>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</si>
  <si>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</si>
  <si>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</si>
  <si>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</si>
  <si>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</si>
  <si>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</si>
  <si>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</si>
  <si>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</si>
  <si>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</si>
  <si>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</si>
  <si>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</si>
  <si>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</si>
  <si>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</si>
  <si>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</si>
  <si>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</si>
  <si>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</si>
  <si>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</si>
  <si>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</si>
  <si>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</si>
  <si>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</si>
  <si>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</si>
  <si>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</si>
  <si>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</si>
  <si>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</si>
  <si>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</si>
  <si>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</si>
  <si>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</si>
  <si>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</si>
  <si>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</si>
  <si>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</si>
  <si>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</si>
  <si>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</si>
  <si>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</si>
  <si>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</si>
  <si>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</si>
  <si>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</si>
  <si>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</si>
  <si>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</si>
  <si>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</si>
  <si>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</si>
  <si>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</si>
  <si>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</si>
  <si>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</si>
  <si>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</si>
  <si>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</si>
  <si>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</si>
  <si>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</si>
  <si>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</si>
  <si>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</si>
  <si>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</si>
  <si>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</si>
  <si>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</si>
  <si>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</si>
  <si>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</si>
  <si>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</si>
  <si>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</si>
  <si>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</si>
  <si>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</si>
  <si>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</si>
  <si>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</si>
  <si>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</si>
  <si>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</si>
  <si>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</si>
  <si>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</si>
  <si>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</si>
  <si>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</si>
  <si>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</si>
  <si>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</si>
  <si>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</si>
  <si>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</si>
  <si>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</si>
  <si>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</si>
  <si>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</si>
  <si>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</si>
  <si>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</si>
  <si>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</si>
  <si>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</si>
  <si>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</si>
  <si>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</si>
  <si>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</si>
  <si>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</si>
  <si>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</si>
  <si>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</si>
  <si>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</si>
  <si>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</si>
  <si>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</si>
  <si>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</si>
  <si>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</si>
  <si>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</si>
  <si>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</si>
  <si>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</si>
  <si>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</si>
  <si>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</si>
  <si>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</si>
  <si>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</si>
  <si>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</si>
  <si>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</si>
  <si>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</si>
  <si>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</si>
  <si>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</si>
  <si>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</si>
  <si>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</si>
  <si>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</si>
  <si>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</si>
  <si>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</si>
  <si>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</si>
  <si>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</si>
  <si>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</si>
  <si>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</si>
  <si>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</si>
  <si>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</si>
  <si>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</si>
  <si>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</si>
  <si>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</si>
  <si>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</si>
  <si>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</si>
  <si>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</si>
  <si>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</si>
  <si>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</si>
  <si>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</si>
  <si>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</si>
  <si>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</si>
  <si>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</si>
  <si>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</si>
  <si>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</si>
  <si>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</si>
  <si>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</si>
  <si>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</si>
  <si>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</si>
  <si>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</si>
  <si>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</si>
  <si>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</si>
  <si>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</si>
  <si>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</si>
  <si>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</si>
  <si>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</si>
  <si>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</si>
  <si>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</si>
  <si>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</si>
  <si>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</si>
  <si>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</si>
  <si>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</si>
  <si>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</si>
  <si>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</si>
  <si>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</si>
  <si>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</si>
  <si>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</si>
  <si>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</si>
  <si>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</si>
  <si>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</si>
  <si>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</si>
  <si>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</si>
  <si>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</si>
  <si>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</si>
  <si>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</si>
  <si>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</si>
  <si>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</si>
  <si>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</si>
  <si>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</si>
  <si>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</si>
  <si>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</si>
  <si>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</si>
  <si>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</si>
  <si>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</si>
  <si>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</si>
  <si>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</si>
  <si>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</si>
  <si>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</si>
  <si>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</si>
  <si>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</si>
  <si>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</si>
  <si>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</si>
  <si>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</si>
  <si>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</si>
  <si>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</si>
  <si>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</si>
  <si>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</si>
  <si>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</si>
  <si>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</si>
  <si>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</si>
  <si>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</si>
  <si>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</si>
  <si>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</si>
  <si>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</si>
  <si>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</si>
  <si>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</si>
  <si>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</si>
  <si>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</si>
  <si>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</si>
  <si>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</si>
  <si>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</si>
  <si>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</si>
  <si>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</si>
  <si>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</si>
  <si>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</si>
  <si>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</si>
  <si>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</si>
  <si>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</si>
  <si>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</si>
  <si>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</si>
  <si>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</si>
  <si>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</si>
  <si>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</si>
  <si>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</si>
  <si>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</si>
  <si>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</si>
  <si>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</si>
  <si>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</si>
  <si>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</si>
  <si>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</si>
  <si>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</si>
  <si>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</si>
  <si>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</si>
  <si>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</si>
  <si>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</si>
  <si>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</si>
  <si>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</si>
  <si>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</si>
  <si>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</si>
  <si>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</si>
  <si>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</si>
  <si>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</si>
  <si>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</si>
  <si>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</si>
  <si>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</si>
  <si>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</si>
  <si>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</si>
  <si>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</si>
  <si>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</si>
  <si>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</si>
  <si>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</si>
  <si>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</si>
  <si>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</si>
  <si>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</si>
  <si>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</si>
  <si>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</si>
  <si>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</si>
  <si>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</si>
  <si>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</si>
  <si>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</si>
  <si>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</si>
  <si>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</si>
  <si>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</si>
  <si>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</si>
  <si>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</si>
  <si>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</si>
  <si>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</si>
  <si>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</si>
  <si>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</si>
  <si>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</si>
  <si>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</si>
  <si>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</si>
  <si>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</si>
  <si>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</si>
  <si>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</si>
  <si>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</si>
  <si>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</si>
  <si>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</si>
  <si>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</si>
  <si>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</si>
  <si>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</si>
  <si>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</si>
  <si>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</si>
  <si>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</si>
  <si>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</si>
  <si>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</si>
  <si>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</si>
  <si>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</si>
  <si>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</si>
  <si>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</si>
  <si>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</si>
  <si>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</si>
  <si>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</si>
  <si>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</si>
  <si>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</si>
  <si>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</si>
  <si>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</si>
  <si>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</si>
  <si>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</si>
  <si>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</si>
  <si>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</si>
  <si>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</si>
  <si>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</si>
  <si>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</si>
  <si>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</si>
  <si>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</si>
  <si>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</si>
  <si>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</si>
  <si>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</si>
  <si>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</si>
  <si>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</si>
  <si>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t>AGRAM LEASING d.o.o.</t>
  </si>
  <si>
    <t>HETA Asset Resolution Hrvatska d.o.o.</t>
  </si>
  <si>
    <t>PORSCHE LEASING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</si>
  <si>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</si>
  <si>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</si>
  <si>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</si>
  <si>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</si>
  <si>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</si>
  <si>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</si>
  <si>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</si>
  <si>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</si>
  <si>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</si>
  <si>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</si>
  <si>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</si>
  <si>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</si>
  <si>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</si>
  <si>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</si>
  <si>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</si>
  <si>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</si>
  <si>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</si>
  <si>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</si>
  <si>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</si>
  <si>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</si>
  <si>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</si>
  <si>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</si>
  <si>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</si>
  <si>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</si>
  <si>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</si>
  <si>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</si>
  <si>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</si>
  <si>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</si>
  <si>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</si>
  <si>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</si>
  <si>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</si>
  <si>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</si>
  <si>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</si>
  <si>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</si>
  <si>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</si>
  <si>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</si>
  <si>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</si>
  <si>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</si>
  <si>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</si>
  <si>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</si>
  <si>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</si>
  <si>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</si>
  <si>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</si>
  <si>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</si>
  <si>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</si>
  <si>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</si>
  <si>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</si>
  <si>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</si>
  <si>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</si>
  <si>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</si>
  <si>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</si>
  <si>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</si>
  <si>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</si>
  <si>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</si>
  <si>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</si>
  <si>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</si>
  <si>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</si>
  <si>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</si>
  <si>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</si>
  <si>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</si>
  <si>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</si>
  <si>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</si>
  <si>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</si>
  <si>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</si>
  <si>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</si>
  <si>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</si>
  <si>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</si>
  <si>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</si>
  <si>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</si>
  <si>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</si>
  <si>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</si>
  <si>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</si>
  <si>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</si>
  <si>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</si>
  <si>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</si>
  <si>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</si>
  <si>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</si>
  <si>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</si>
  <si>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</si>
  <si>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</si>
  <si>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</si>
  <si>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</si>
  <si>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</si>
  <si>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</si>
  <si>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</si>
  <si>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</si>
  <si>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</si>
  <si>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</si>
  <si>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</si>
  <si>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</si>
  <si>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</si>
  <si>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</si>
  <si>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</si>
  <si>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</si>
  <si>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</si>
  <si>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</si>
  <si>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</si>
  <si>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</si>
  <si>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</si>
  <si>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</si>
  <si>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</si>
  <si>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</si>
  <si>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</si>
  <si>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</si>
  <si>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</si>
  <si>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</si>
  <si>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</si>
  <si>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</si>
  <si>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</si>
  <si>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</si>
  <si>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</si>
  <si>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</si>
  <si>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</si>
  <si>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</si>
  <si>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</si>
  <si>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</si>
  <si>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</si>
  <si>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</si>
  <si>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</si>
  <si>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</si>
  <si>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</si>
  <si>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</si>
  <si>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</si>
  <si>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</si>
  <si>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</si>
  <si>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ALD Automotive d.o.o. </t>
  </si>
  <si>
    <t xml:space="preserve">IMPULS-LEASING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</si>
  <si>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</si>
  <si>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</si>
  <si>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</si>
  <si>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</si>
  <si>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</si>
  <si>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</si>
  <si>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</si>
  <si>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</si>
  <si>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</si>
  <si>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</si>
  <si>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t>Ožujak 2021.</t>
  </si>
  <si>
    <t>March 2021</t>
  </si>
  <si>
    <r>
      <t xml:space="preserve">Isplate zbog umirovljenja  /  </t>
    </r>
    <r>
      <rPr>
        <b/>
        <i/>
        <sz val="10"/>
        <color theme="1" tint="0.499984740745262"/>
        <rFont val="Arial"/>
        <family val="2"/>
      </rPr>
      <t>Retirement payouts</t>
    </r>
  </si>
  <si>
    <t>OŽUJAK 2021.</t>
  </si>
  <si>
    <t>MARCH 2021</t>
  </si>
  <si>
    <t>2021 Q 1</t>
  </si>
  <si>
    <t>1.1. - 31.3.2021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</si>
  <si>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31.3.2021</t>
    </r>
  </si>
  <si>
    <t xml:space="preserve">BKS - leasing Croatia d.o.o. </t>
  </si>
  <si>
    <t xml:space="preserve">Erste &amp; Steiermärkische S-Leasing d.o.o. </t>
  </si>
  <si>
    <t xml:space="preserve">i4next leasing Croatia d.o.o. </t>
  </si>
  <si>
    <t>Mercedes-Benz Leasing Hrvatska d.o.o.</t>
  </si>
  <si>
    <t xml:space="preserve">SCANIA CREDIT HRVATSKA d.o.o. </t>
  </si>
  <si>
    <t xml:space="preserve">UniCredit Leasing Croatia d.o.o. </t>
  </si>
  <si>
    <t>31.3.2021.</t>
  </si>
  <si>
    <t>1.1. - 31.3.2021.</t>
  </si>
  <si>
    <t>OŽUJAK 2020.</t>
  </si>
  <si>
    <t>MARCH 2020</t>
  </si>
  <si>
    <t>Svibanj 2021.</t>
  </si>
  <si>
    <t>May 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</si>
  <si>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</si>
  <si>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</si>
  <si>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</si>
  <si>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</si>
  <si>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</si>
  <si>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I-VI/2020</t>
  </si>
  <si>
    <t>I-VI/2021</t>
  </si>
  <si>
    <r>
      <t xml:space="preserve">Indeks (100 = I-VI/2020)
</t>
    </r>
    <r>
      <rPr>
        <i/>
        <sz val="9"/>
        <color theme="1" tint="0.34998626667073579"/>
        <rFont val="Arial"/>
        <family val="2"/>
        <charset val="238"/>
      </rPr>
      <t>Index (100 = I-VI/2020)</t>
    </r>
  </si>
  <si>
    <t>Tablica 3.1: Zaračunata bruto premija osiguranja za period od 1. siječnja do 30. lipnja 2021.</t>
  </si>
  <si>
    <t>Table 3.1: Written premium for the period 1 January  - 30 June 2021</t>
  </si>
  <si>
    <t>Tablica 3.2: Podaci o osiguranju za period od 1. siječnja do 30. lipnja 2021.</t>
  </si>
  <si>
    <t>Table 3.2: Insurance data for the period 1 January - 30 June 2021</t>
  </si>
  <si>
    <t>HRATPLRA0008</t>
  </si>
  <si>
    <t>HRHT00RA0005</t>
  </si>
  <si>
    <t>HRRIVPRA0000</t>
  </si>
  <si>
    <t>HRADRSPA0009</t>
  </si>
  <si>
    <t>HRERNTRA0000</t>
  </si>
  <si>
    <t>HRMAISRA0007</t>
  </si>
  <si>
    <t>HRPODRRA0004</t>
  </si>
  <si>
    <t>HROPTERA0001</t>
  </si>
  <si>
    <t>HRADRSRA0007</t>
  </si>
  <si>
    <t>HRTUHORA0001</t>
  </si>
  <si>
    <t>HRZGHOO237A3</t>
  </si>
  <si>
    <t>HROPTEO142A5</t>
  </si>
  <si>
    <t>HRRHMFO282A2</t>
  </si>
  <si>
    <t>HRRHMFO23BA4</t>
  </si>
  <si>
    <t>HRRHMFO227E9</t>
  </si>
  <si>
    <t>HRRHMFO253A3</t>
  </si>
  <si>
    <t>HRRHMFO26CA5</t>
  </si>
  <si>
    <t>HRSPVARA0007</t>
  </si>
  <si>
    <t>HRRHMFO34BA1</t>
  </si>
  <si>
    <t>HRRHMFO247E7</t>
  </si>
  <si>
    <t>HRRHMFO403E6</t>
  </si>
  <si>
    <t>HRRHMFO222E0</t>
  </si>
  <si>
    <t>HRKOTRPA0003</t>
  </si>
  <si>
    <t>HRBCINRA0003</t>
  </si>
  <si>
    <t>HRNEXERA0009</t>
  </si>
  <si>
    <t>CGS Delta</t>
  </si>
  <si>
    <t>PR-AZ-1</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</si>
  <si>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</si>
  <si>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</si>
  <si>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</si>
  <si>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</si>
  <si>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</si>
  <si>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</si>
  <si>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</si>
  <si>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</si>
  <si>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</si>
  <si>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</si>
  <si>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</si>
  <si>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</si>
  <si>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</si>
  <si>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</si>
  <si>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</si>
  <si>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</si>
  <si>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</si>
  <si>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</si>
  <si>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</si>
  <si>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</si>
  <si>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</si>
  <si>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</si>
  <si>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</si>
  <si>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</si>
  <si>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</si>
  <si>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</si>
  <si>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</si>
  <si>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</si>
  <si>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</si>
  <si>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</si>
  <si>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</si>
  <si>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</si>
  <si>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</si>
  <si>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</si>
  <si>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</si>
  <si>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</si>
  <si>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</si>
  <si>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</si>
  <si>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</si>
  <si>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</si>
  <si>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</si>
  <si>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</si>
  <si>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</si>
  <si>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</si>
  <si>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</si>
  <si>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</si>
  <si>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</si>
  <si>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</si>
  <si>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</si>
  <si>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</si>
  <si>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</si>
  <si>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</si>
  <si>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</si>
  <si>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</si>
  <si>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</si>
  <si>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</si>
  <si>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</si>
  <si>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</si>
  <si>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</si>
  <si>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</si>
  <si>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</si>
  <si>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</si>
  <si>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</si>
  <si>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</si>
  <si>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</si>
  <si>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</si>
  <si>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</si>
  <si>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</si>
  <si>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</si>
  <si>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</si>
  <si>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</si>
  <si>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</si>
  <si>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</si>
  <si>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</si>
  <si>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</si>
  <si>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</si>
  <si>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</si>
  <si>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</si>
  <si>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</si>
  <si>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</si>
  <si>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</si>
  <si>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</si>
  <si>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</si>
  <si>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</si>
  <si>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</si>
  <si>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</si>
  <si>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</si>
  <si>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</si>
  <si>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</si>
  <si>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</si>
  <si>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</si>
  <si>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</si>
  <si>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</si>
  <si>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</si>
  <si>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</si>
  <si>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</si>
  <si>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</si>
  <si>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</si>
  <si>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</si>
  <si>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</si>
  <si>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</si>
  <si>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</si>
  <si>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</si>
  <si>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</si>
  <si>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</si>
  <si>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</si>
  <si>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</si>
  <si>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</si>
  <si>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</si>
  <si>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</si>
  <si>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</si>
  <si>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</si>
  <si>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</si>
  <si>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</si>
  <si>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</si>
  <si>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</si>
  <si>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</si>
  <si>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</si>
  <si>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</si>
  <si>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</si>
  <si>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</si>
  <si>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</si>
  <si>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start</t>
  </si>
  <si>
    <t>HROTPIUNVCF2</t>
  </si>
  <si>
    <t xml:space="preserve">OTP uravnoteženi </t>
  </si>
  <si>
    <t>HROTPIUURVF5</t>
  </si>
  <si>
    <t xml:space="preserve">PBZ Bond  </t>
  </si>
  <si>
    <t>05881951163</t>
  </si>
  <si>
    <t>HRPBZIUIBNF5</t>
  </si>
  <si>
    <t>PBZ INVEST d.o.o.</t>
  </si>
  <si>
    <t>PBZ Conservative 10</t>
  </si>
  <si>
    <t>HRPBZIUC10F8</t>
  </si>
  <si>
    <t>PBZ Dollar Progressive</t>
  </si>
  <si>
    <t>36747980966</t>
  </si>
  <si>
    <t>HRPBZIUDPGS3</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</si>
  <si>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</si>
  <si>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</si>
  <si>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</si>
  <si>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</si>
  <si>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</si>
  <si>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</si>
  <si>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</si>
  <si>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</si>
  <si>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</si>
  <si>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</si>
  <si>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</si>
  <si>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</si>
  <si>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</si>
  <si>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</si>
  <si>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</si>
  <si>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</si>
  <si>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</si>
  <si>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</si>
  <si>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</si>
  <si>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</si>
  <si>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</si>
  <si>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</si>
  <si>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</si>
  <si>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</si>
  <si>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</si>
  <si>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</si>
  <si>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</si>
  <si>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</si>
  <si>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</si>
  <si>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</si>
  <si>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</si>
  <si>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</si>
  <si>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</si>
  <si>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</si>
  <si>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</si>
  <si>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</si>
  <si>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</si>
  <si>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</si>
  <si>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</si>
  <si>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</si>
  <si>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</si>
  <si>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</si>
  <si>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</si>
  <si>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</si>
  <si>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</si>
  <si>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</si>
  <si>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</si>
  <si>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</si>
  <si>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</si>
  <si>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</si>
  <si>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</si>
  <si>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Raiffeisen Wealth</t>
  </si>
  <si>
    <t>13016266498</t>
  </si>
  <si>
    <t>HRRBAIUWLTH7</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</si>
  <si>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</si>
  <si>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</si>
  <si>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</si>
  <si>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</si>
  <si>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</si>
  <si>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</si>
  <si>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</si>
  <si>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</si>
  <si>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</si>
  <si>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</si>
  <si>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</si>
  <si>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</si>
  <si>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</si>
  <si>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</si>
  <si>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</si>
  <si>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</si>
  <si>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</si>
  <si>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</si>
  <si>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</si>
  <si>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</si>
  <si>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</si>
  <si>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</si>
  <si>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</si>
  <si>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</si>
  <si>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</si>
  <si>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</si>
  <si>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</si>
  <si>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</si>
  <si>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</si>
  <si>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</si>
  <si>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</si>
  <si>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</si>
  <si>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</si>
  <si>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</si>
  <si>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</si>
  <si>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</si>
  <si>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</si>
  <si>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</si>
  <si>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</si>
  <si>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</si>
  <si>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</si>
  <si>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</si>
  <si>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</si>
  <si>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</si>
  <si>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</si>
  <si>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</si>
  <si>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</si>
  <si>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</si>
  <si>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</si>
  <si>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</si>
  <si>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</si>
  <si>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</si>
  <si>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</si>
  <si>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</si>
  <si>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</si>
  <si>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</si>
  <si>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MERKUR OSIGURANJE d.d.</t>
  </si>
  <si>
    <t>OTP Osiguranje d.d.</t>
  </si>
  <si>
    <t>TRIGLAV OSIGURANJE d. d.</t>
  </si>
  <si>
    <t xml:space="preserve">UNIQA osiguranje d.d. </t>
  </si>
  <si>
    <t>Wiener osiguranje Vienna Insurance Group d.d.</t>
  </si>
  <si>
    <t>Wüstenrot životno osiguranje d.d.</t>
  </si>
  <si>
    <t xml:space="preserve">                   -     </t>
  </si>
  <si>
    <t xml:space="preserve">                        -     </t>
  </si>
  <si>
    <t xml:space="preserve">                  -     </t>
  </si>
  <si>
    <t xml:space="preserve">                                -     </t>
  </si>
  <si>
    <r>
      <t xml:space="preserve">ICAM COSERVATIVE PRIVATE </t>
    </r>
    <r>
      <rPr>
        <b/>
        <vertAlign val="superscript"/>
        <sz val="8"/>
        <color rgb="FFC00000"/>
        <rFont val="Arial"/>
        <family val="2"/>
      </rPr>
      <t>1</t>
    </r>
  </si>
  <si>
    <r>
      <t xml:space="preserve"> </t>
    </r>
    <r>
      <rPr>
        <b/>
        <vertAlign val="superscript"/>
        <sz val="8"/>
        <color rgb="FFC00000"/>
        <rFont val="Arial"/>
        <family val="2"/>
      </rPr>
      <t xml:space="preserve">1 </t>
    </r>
    <r>
      <rPr>
        <sz val="8"/>
        <color theme="1"/>
        <rFont val="Arial"/>
        <family val="2"/>
        <charset val="238"/>
      </rPr>
      <t xml:space="preserve">Promjena naziva fonda ICAM Capital Private 2 u ICAM COSERVATIVE PRIVATE (8.6.2021.). / </t>
    </r>
    <r>
      <rPr>
        <i/>
        <sz val="8"/>
        <color theme="0" tint="-0.499984740745262"/>
        <rFont val="Arial"/>
        <family val="2"/>
      </rPr>
      <t>Change of the name of the fund ICAM Capital Private 2 to ICAM COSERVATIVE PRIVATE (8.6.2021.)</t>
    </r>
  </si>
  <si>
    <t>ICAM DYNAMIC ALLOCATION **</t>
  </si>
  <si>
    <r>
      <t xml:space="preserve">   Promjena naziva fonda ICAM Capital Private 3 u ICAM DYNAMIC ALLOCATION (8.6.2021.). / </t>
    </r>
    <r>
      <rPr>
        <i/>
        <sz val="8"/>
        <color theme="0" tint="-0.499984740745262"/>
        <rFont val="Arial"/>
        <family val="2"/>
      </rPr>
      <t>Change of the name of the fund ICAM Capital Private 3 to ICAM DYNAMIC ALLOCATION (June 8, 2021).</t>
    </r>
  </si>
  <si>
    <r>
      <t xml:space="preserve"> </t>
    </r>
    <r>
      <rPr>
        <b/>
        <vertAlign val="superscript"/>
        <sz val="8"/>
        <color rgb="FFC00000"/>
        <rFont val="Arial"/>
        <family val="2"/>
      </rPr>
      <t>2</t>
    </r>
    <r>
      <rPr>
        <sz val="8"/>
        <color theme="1"/>
        <rFont val="Arial"/>
        <family val="2"/>
      </rPr>
      <t xml:space="preserve">  Fond OTP SHORT-TERM BOND je 10.6.2021. pripojen fondu OTP e-start. / </t>
    </r>
    <r>
      <rPr>
        <i/>
        <sz val="8"/>
        <color theme="0" tint="-0.499984740745262"/>
        <rFont val="Arial"/>
        <family val="2"/>
      </rPr>
      <t>The OTP SHORT-TERM BOND fund is on June 10, 2021. merged with the OTP e-start fund.</t>
    </r>
  </si>
  <si>
    <t>96895023341</t>
  </si>
  <si>
    <t>HRERSIUEGRE2</t>
  </si>
  <si>
    <t>68870175825</t>
  </si>
  <si>
    <t>HRERSIUEQLE4</t>
  </si>
  <si>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19.7.2021.</t>
    </r>
  </si>
  <si>
    <r>
      <t xml:space="preserve">OTP e-start </t>
    </r>
    <r>
      <rPr>
        <b/>
        <vertAlign val="superscript"/>
        <sz val="8"/>
        <color rgb="FFC0000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</si>
</sst>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5">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b/>
      <vertAlign val="superscript"/>
      <sz val="8"/>
      <color rgb="FFC00000"/>
      <name val="Arial"/>
      <family val="2"/>
    </font>
    <font>
      <i/>
      <sz val="8"/>
      <color theme="0" tint="-0.499984740745262"/>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85">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2"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89" fillId="0" borderId="0" xfId="0" applyFont="1" applyAlignment="1">
      <alignment horizontal="left" vertical="center"/>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FFFFCC"/>
      <color rgb="FFFF9933"/>
      <color rgb="FF3399FF"/>
      <color rgb="FF66CCFF"/>
      <color rgb="FF33CCFF"/>
      <color rgb="FF00FFFF"/>
      <color rgb="FF9933FF"/>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70"/>
      <c r="B1" s="671"/>
      <c r="C1" s="671"/>
      <c r="D1" s="671"/>
      <c r="E1" s="671"/>
      <c r="F1" s="671"/>
      <c r="G1" s="671"/>
      <c r="H1" s="671"/>
      <c r="I1" s="671"/>
    </row>
    <row r="2" spans="1:9" ht="18">
      <c r="A2" s="1049"/>
      <c r="B2" s="1049"/>
      <c r="C2" s="1049"/>
      <c r="D2" s="1049"/>
      <c r="E2" s="1049"/>
      <c r="F2" s="1049"/>
      <c r="G2" s="1049"/>
      <c r="H2" s="1049"/>
      <c r="I2" s="1049"/>
    </row>
    <row r="3" spans="1:9" ht="18">
      <c r="A3" s="672"/>
      <c r="B3" s="672"/>
      <c r="C3" s="672"/>
      <c r="D3" s="672"/>
      <c r="E3" s="672"/>
      <c r="F3" s="672"/>
      <c r="G3" s="672"/>
      <c r="H3" s="672"/>
      <c r="I3" s="672"/>
    </row>
    <row r="4" spans="1:9" ht="16.5">
      <c r="A4" s="1050"/>
      <c r="B4" s="1050"/>
      <c r="C4" s="1050"/>
      <c r="D4" s="1050"/>
      <c r="E4" s="1050"/>
      <c r="F4" s="1050"/>
      <c r="G4" s="1050"/>
      <c r="H4" s="1050"/>
      <c r="I4" s="1050"/>
    </row>
    <row r="5" spans="1:9" ht="15" customHeight="1">
      <c r="A5" s="673"/>
      <c r="B5" s="673"/>
      <c r="C5" s="673"/>
      <c r="D5" s="673"/>
      <c r="E5" s="673"/>
      <c r="F5" s="673"/>
      <c r="G5" s="673"/>
      <c r="H5" s="673"/>
      <c r="I5" s="673"/>
    </row>
    <row r="6" spans="1:9" ht="15" customHeight="1">
      <c r="A6" s="674"/>
      <c r="B6" s="674"/>
      <c r="C6" s="674"/>
      <c r="D6" s="674"/>
      <c r="E6" s="674"/>
      <c r="F6" s="674"/>
      <c r="G6" s="674"/>
      <c r="H6" s="674"/>
      <c r="I6" s="674"/>
    </row>
    <row r="7" spans="1:9">
      <c r="A7" s="681"/>
      <c r="B7" s="681"/>
      <c r="C7" s="681"/>
      <c r="D7" s="681"/>
      <c r="E7" s="681"/>
      <c r="F7" s="681"/>
      <c r="G7" s="681"/>
      <c r="H7" s="681"/>
      <c r="I7" s="681"/>
    </row>
    <row r="8" spans="1:9">
      <c r="A8" s="675"/>
      <c r="B8" s="675"/>
      <c r="C8" s="675"/>
      <c r="D8" s="675"/>
      <c r="E8" s="675"/>
      <c r="F8" s="675"/>
      <c r="G8" s="675"/>
      <c r="H8" s="675"/>
      <c r="I8" s="675"/>
    </row>
    <row r="9" spans="1:9">
      <c r="A9" s="1051" t="s">
        <v>1585</v>
      </c>
      <c r="B9" s="1052"/>
      <c r="C9" s="1052"/>
      <c r="D9" s="1052"/>
      <c r="E9" s="1052"/>
      <c r="F9" s="1052"/>
      <c r="G9" s="1052"/>
      <c r="H9" s="1052"/>
      <c r="I9" s="1052"/>
    </row>
    <row r="10" spans="1:9">
      <c r="A10" s="676"/>
      <c r="B10" s="676"/>
      <c r="C10" s="676"/>
      <c r="D10" s="676"/>
      <c r="E10" s="676"/>
      <c r="F10" s="676"/>
      <c r="G10" s="676"/>
      <c r="H10" s="676"/>
      <c r="I10" s="676"/>
    </row>
    <row r="11" spans="1:9">
      <c r="A11" s="676"/>
      <c r="B11" s="676"/>
      <c r="C11" s="676"/>
      <c r="D11" s="676"/>
      <c r="E11" s="676"/>
      <c r="F11" s="676"/>
      <c r="G11" s="676"/>
      <c r="H11" s="676"/>
      <c r="I11" s="676"/>
    </row>
    <row r="12" spans="1:9">
      <c r="A12" s="676"/>
      <c r="B12" s="676"/>
      <c r="C12" s="676"/>
      <c r="D12" s="676"/>
      <c r="E12" s="676"/>
      <c r="F12" s="676"/>
      <c r="G12" s="676"/>
      <c r="H12" s="676"/>
      <c r="I12" s="676"/>
    </row>
    <row r="13" spans="1:9">
      <c r="A13" s="676"/>
      <c r="B13" s="676"/>
      <c r="C13" s="676"/>
      <c r="D13" s="676"/>
      <c r="E13" s="676"/>
      <c r="F13" s="676"/>
      <c r="G13" s="676"/>
      <c r="H13" s="676"/>
      <c r="I13" s="676"/>
    </row>
    <row r="14" spans="1:9">
      <c r="A14" s="676"/>
      <c r="B14" s="676"/>
      <c r="C14" s="676"/>
      <c r="D14" s="676"/>
      <c r="E14" s="676"/>
      <c r="F14" s="676"/>
      <c r="G14" s="676"/>
      <c r="H14" s="676"/>
      <c r="I14" s="676"/>
    </row>
    <row r="15" spans="1:9">
      <c r="A15" s="676"/>
      <c r="B15" s="676"/>
      <c r="C15" s="676"/>
      <c r="D15" s="676"/>
      <c r="E15" s="676"/>
      <c r="F15" s="676"/>
      <c r="G15" s="676"/>
      <c r="H15" s="676"/>
      <c r="I15" s="676"/>
    </row>
    <row r="16" spans="1:9">
      <c r="A16" s="676"/>
      <c r="B16" s="676"/>
      <c r="C16" s="676"/>
      <c r="D16" s="676"/>
      <c r="E16" s="676"/>
      <c r="F16" s="676"/>
      <c r="G16" s="676"/>
      <c r="H16" s="676"/>
      <c r="I16" s="676"/>
    </row>
    <row r="17" spans="1:9">
      <c r="A17" s="676"/>
      <c r="B17" s="676"/>
      <c r="C17" s="676"/>
      <c r="D17" s="676"/>
      <c r="E17" s="676"/>
      <c r="F17" s="676"/>
      <c r="G17" s="676"/>
      <c r="H17" s="676"/>
      <c r="I17" s="676"/>
    </row>
    <row r="18" spans="1:9" ht="30">
      <c r="A18" s="1053" t="s">
        <v>0</v>
      </c>
      <c r="B18" s="1053"/>
      <c r="C18" s="1053"/>
      <c r="D18" s="1053"/>
      <c r="E18" s="1053"/>
      <c r="F18" s="1053"/>
      <c r="G18" s="1053"/>
      <c r="H18" s="1053"/>
      <c r="I18" s="1053"/>
    </row>
    <row r="19" spans="1:9" ht="18.75" customHeight="1">
      <c r="A19" s="677"/>
      <c r="B19" s="677"/>
      <c r="C19" s="677"/>
      <c r="D19" s="677"/>
      <c r="E19" s="677"/>
      <c r="F19" s="677"/>
      <c r="G19" s="677"/>
      <c r="H19" s="677"/>
      <c r="I19" s="677"/>
    </row>
    <row r="20" spans="1:9" ht="18.75" customHeight="1">
      <c r="A20" s="1054" t="s">
        <v>1285</v>
      </c>
      <c r="B20" s="1054"/>
      <c r="C20" s="1054"/>
      <c r="D20" s="1054"/>
      <c r="E20" s="1054"/>
      <c r="F20" s="1054"/>
      <c r="G20" s="1054"/>
      <c r="H20" s="1054"/>
      <c r="I20" s="1054"/>
    </row>
    <row r="21" spans="1:9" ht="18.75" customHeight="1">
      <c r="A21" s="678"/>
      <c r="B21" s="678"/>
      <c r="C21" s="678"/>
      <c r="D21" s="678"/>
      <c r="E21" s="678"/>
      <c r="F21" s="678"/>
      <c r="G21" s="678"/>
      <c r="H21" s="678"/>
      <c r="I21" s="678"/>
    </row>
    <row r="22" spans="1:9" ht="26.25" customHeight="1">
      <c r="A22" s="1055" t="s">
        <v>1</v>
      </c>
      <c r="B22" s="1055"/>
      <c r="C22" s="1055"/>
      <c r="D22" s="1055"/>
      <c r="E22" s="1055"/>
      <c r="F22" s="1055"/>
      <c r="G22" s="1055"/>
      <c r="H22" s="1055"/>
      <c r="I22" s="1055"/>
    </row>
    <row r="23" spans="1:9" ht="18.75">
      <c r="A23" s="679"/>
      <c r="B23" s="679"/>
      <c r="C23" s="679"/>
      <c r="D23" s="679"/>
      <c r="E23" s="679"/>
      <c r="F23" s="679"/>
      <c r="G23" s="679"/>
      <c r="H23" s="679"/>
      <c r="I23" s="679"/>
    </row>
    <row r="24" spans="1:9" ht="18.75" customHeight="1">
      <c r="A24" s="1045" t="s">
        <v>1286</v>
      </c>
      <c r="B24" s="1045"/>
      <c r="C24" s="1045"/>
      <c r="D24" s="1045"/>
      <c r="E24" s="1045"/>
      <c r="F24" s="1045"/>
      <c r="G24" s="1045"/>
      <c r="H24" s="1045"/>
      <c r="I24" s="1045"/>
    </row>
    <row r="25" spans="1:9">
      <c r="A25" s="676"/>
      <c r="B25" s="676"/>
      <c r="C25" s="676"/>
      <c r="D25" s="676"/>
      <c r="E25" s="676"/>
      <c r="F25" s="676"/>
      <c r="G25" s="676"/>
      <c r="H25" s="676"/>
      <c r="I25" s="676"/>
    </row>
    <row r="26" spans="1:9">
      <c r="A26" s="676"/>
      <c r="B26" s="676"/>
      <c r="C26" s="676"/>
      <c r="D26" s="676"/>
      <c r="E26" s="676"/>
      <c r="F26" s="676"/>
      <c r="G26" s="676"/>
      <c r="H26" s="676"/>
      <c r="I26" s="676"/>
    </row>
    <row r="27" spans="1:9">
      <c r="A27" s="676"/>
      <c r="B27" s="676"/>
      <c r="C27" s="676"/>
      <c r="D27" s="676"/>
      <c r="E27" s="676"/>
      <c r="F27" s="676"/>
      <c r="G27" s="676"/>
      <c r="H27" s="676"/>
      <c r="I27" s="676"/>
    </row>
    <row r="28" spans="1:9">
      <c r="A28" s="676"/>
      <c r="B28" s="676"/>
      <c r="C28" s="676"/>
      <c r="D28" s="676"/>
      <c r="E28" s="676"/>
      <c r="F28" s="676"/>
      <c r="G28" s="676"/>
      <c r="H28" s="676"/>
      <c r="I28" s="676"/>
    </row>
    <row r="29" spans="1:9">
      <c r="A29" s="676"/>
      <c r="B29" s="676"/>
      <c r="C29" s="676"/>
      <c r="D29" s="676"/>
      <c r="E29" s="676"/>
      <c r="F29" s="676"/>
      <c r="G29" s="676"/>
      <c r="H29" s="676"/>
      <c r="I29" s="676"/>
    </row>
    <row r="30" spans="1:9">
      <c r="A30" s="676"/>
      <c r="B30" s="676"/>
      <c r="C30" s="676"/>
      <c r="D30" s="676"/>
      <c r="E30" s="676"/>
      <c r="F30" s="676"/>
      <c r="G30" s="676"/>
      <c r="H30" s="676"/>
      <c r="I30" s="676"/>
    </row>
    <row r="31" spans="1:9">
      <c r="A31" s="676"/>
      <c r="B31" s="676"/>
      <c r="C31" s="676"/>
      <c r="D31" s="676"/>
      <c r="E31" s="676"/>
      <c r="F31" s="676"/>
      <c r="G31" s="676"/>
      <c r="H31" s="676"/>
      <c r="I31" s="676"/>
    </row>
    <row r="32" spans="1:9">
      <c r="A32" s="676"/>
      <c r="B32" s="676"/>
      <c r="C32" s="676"/>
      <c r="D32" s="676"/>
      <c r="E32" s="676"/>
      <c r="F32" s="676"/>
      <c r="G32" s="676"/>
      <c r="H32" s="676"/>
      <c r="I32" s="676"/>
    </row>
    <row r="33" spans="1:9">
      <c r="A33" s="676"/>
      <c r="B33" s="676"/>
      <c r="C33" s="676"/>
      <c r="D33" s="676"/>
      <c r="E33" s="676"/>
      <c r="F33" s="676"/>
      <c r="G33" s="676"/>
      <c r="H33" s="676"/>
      <c r="I33" s="676"/>
    </row>
    <row r="34" spans="1:9">
      <c r="A34" s="676"/>
      <c r="B34" s="676"/>
      <c r="C34" s="676"/>
      <c r="D34" s="676"/>
      <c r="E34" s="676"/>
      <c r="F34" s="676"/>
      <c r="G34" s="676"/>
      <c r="H34" s="676"/>
      <c r="I34" s="676"/>
    </row>
    <row r="35" spans="1:9">
      <c r="A35" s="676"/>
      <c r="B35" s="676"/>
      <c r="C35" s="676"/>
      <c r="D35" s="676"/>
      <c r="E35" s="676"/>
      <c r="F35" s="676"/>
      <c r="G35" s="676"/>
      <c r="H35" s="676"/>
      <c r="I35" s="676"/>
    </row>
    <row r="36" spans="1:9">
      <c r="A36" s="1046"/>
      <c r="B36" s="1046"/>
      <c r="C36" s="1046"/>
      <c r="D36" s="1046"/>
      <c r="E36" s="1046"/>
      <c r="F36" s="1046"/>
      <c r="G36" s="1046"/>
      <c r="H36" s="1046"/>
      <c r="I36" s="1046"/>
    </row>
    <row r="37" spans="1:9" ht="50.25" customHeight="1">
      <c r="A37" s="1047" t="s">
        <v>2</v>
      </c>
      <c r="B37" s="1047"/>
      <c r="C37" s="1047"/>
      <c r="D37" s="1047"/>
      <c r="E37" s="1047"/>
      <c r="F37" s="1047"/>
      <c r="G37" s="1047"/>
      <c r="H37" s="1047"/>
      <c r="I37" s="1047"/>
    </row>
    <row r="38" spans="1:9">
      <c r="A38" s="680"/>
      <c r="B38" s="680"/>
      <c r="C38" s="680"/>
      <c r="D38" s="680"/>
      <c r="E38" s="680"/>
      <c r="F38" s="680"/>
      <c r="G38" s="680"/>
      <c r="H38" s="680"/>
      <c r="I38" s="680"/>
    </row>
    <row r="39" spans="1:9" ht="65.25" customHeight="1">
      <c r="A39" s="1048" t="s">
        <v>3</v>
      </c>
      <c r="B39" s="1048"/>
      <c r="C39" s="1048"/>
      <c r="D39" s="1048"/>
      <c r="E39" s="1048"/>
      <c r="F39" s="1048"/>
      <c r="G39" s="1048"/>
      <c r="H39" s="1048"/>
      <c r="I39" s="1048"/>
    </row>
    <row r="40" spans="1:9">
      <c r="A40" s="681"/>
      <c r="B40" s="681"/>
      <c r="C40" s="681"/>
      <c r="D40" s="681"/>
      <c r="E40" s="681"/>
      <c r="F40" s="681"/>
      <c r="G40" s="681"/>
      <c r="H40" s="681"/>
      <c r="I40" s="68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703</v>
      </c>
      <c r="G1" s="140" t="str">
        <f>Naslovnica!A20</f>
        <v>Lipanj 2021.</v>
      </c>
    </row>
    <row r="2" spans="1:8" ht="12.75" customHeight="1">
      <c r="A2" s="546" t="s">
        <v>997</v>
      </c>
      <c r="G2" s="548" t="str">
        <f>Naslovnica!A24</f>
        <v>June 2021</v>
      </c>
    </row>
    <row r="3" spans="1:8" ht="12.75" customHeight="1"/>
    <row r="4" spans="1:8" ht="12.75" customHeight="1">
      <c r="F4" s="73"/>
      <c r="G4" s="14" t="s">
        <v>342</v>
      </c>
    </row>
    <row r="5" spans="1:8" ht="19.5" customHeight="1">
      <c r="A5" s="1105" t="s">
        <v>1204</v>
      </c>
      <c r="B5" s="1106" t="s">
        <v>590</v>
      </c>
      <c r="C5" s="1106"/>
      <c r="D5" s="1106"/>
      <c r="E5" s="1106"/>
      <c r="F5" s="1106"/>
      <c r="G5" s="1106"/>
    </row>
    <row r="6" spans="1:8" ht="26.25" customHeight="1">
      <c r="A6" s="1105"/>
      <c r="B6" s="1087" t="str">
        <f>Naslovnica!A20</f>
        <v>Lipanj 2021.</v>
      </c>
      <c r="C6" s="1107"/>
      <c r="D6" s="1108" t="s">
        <v>17</v>
      </c>
      <c r="E6" s="1108"/>
      <c r="F6" s="1109" t="s">
        <v>249</v>
      </c>
      <c r="G6" s="1109"/>
    </row>
    <row r="7" spans="1:8">
      <c r="A7" s="1105"/>
      <c r="B7" s="1085" t="str">
        <f>Naslovnica!A24</f>
        <v>June 2021</v>
      </c>
      <c r="C7" s="1110"/>
      <c r="D7" s="1111" t="s">
        <v>45</v>
      </c>
      <c r="E7" s="1111"/>
      <c r="F7" s="1111" t="s">
        <v>51</v>
      </c>
      <c r="G7" s="1111"/>
    </row>
    <row r="8" spans="1:8">
      <c r="A8" s="1105"/>
      <c r="B8" s="714" t="s">
        <v>27</v>
      </c>
      <c r="C8" s="714" t="s">
        <v>28</v>
      </c>
      <c r="D8" s="695" t="s">
        <v>1201</v>
      </c>
      <c r="E8" s="695" t="s">
        <v>154</v>
      </c>
      <c r="F8" s="695" t="s">
        <v>1201</v>
      </c>
      <c r="G8" s="695" t="s">
        <v>154</v>
      </c>
    </row>
    <row r="9" spans="1:8">
      <c r="A9" s="1105"/>
      <c r="B9" s="715" t="s">
        <v>29</v>
      </c>
      <c r="C9" s="715" t="s">
        <v>30</v>
      </c>
      <c r="D9" s="736" t="s">
        <v>1202</v>
      </c>
      <c r="E9" s="736" t="s">
        <v>155</v>
      </c>
      <c r="F9" s="736" t="s">
        <v>1202</v>
      </c>
      <c r="G9" s="736" t="s">
        <v>155</v>
      </c>
    </row>
    <row r="10" spans="1:8">
      <c r="A10" s="391" t="s">
        <v>33</v>
      </c>
      <c r="B10" s="392">
        <v>879667.34457000007</v>
      </c>
      <c r="C10" s="393">
        <v>0.14855255443670454</v>
      </c>
      <c r="D10" s="857">
        <v>4521.6280100001022</v>
      </c>
      <c r="E10" s="394">
        <v>5.1667144390235009E-3</v>
      </c>
      <c r="F10" s="395">
        <v>33461.309210000094</v>
      </c>
      <c r="G10" s="394">
        <v>3.9542744688372045E-2</v>
      </c>
      <c r="H10" s="53"/>
    </row>
    <row r="11" spans="1:8">
      <c r="A11" s="391" t="s">
        <v>34</v>
      </c>
      <c r="B11" s="392">
        <v>2083059.2335000001</v>
      </c>
      <c r="C11" s="393">
        <v>0.35177362452922639</v>
      </c>
      <c r="D11" s="858">
        <v>32081.030030000024</v>
      </c>
      <c r="E11" s="394">
        <v>1.5641819096723131E-2</v>
      </c>
      <c r="F11" s="395">
        <v>128168.10274</v>
      </c>
      <c r="G11" s="394">
        <v>6.5562782869740932E-2</v>
      </c>
      <c r="H11" s="53"/>
    </row>
    <row r="12" spans="1:8">
      <c r="A12" s="391" t="s">
        <v>46</v>
      </c>
      <c r="B12" s="392">
        <v>384949.01816000004</v>
      </c>
      <c r="C12" s="393">
        <v>6.5007710390252896E-2</v>
      </c>
      <c r="D12" s="858">
        <v>5322.2397100000526</v>
      </c>
      <c r="E12" s="394">
        <v>1.4019663554110995E-2</v>
      </c>
      <c r="F12" s="395">
        <v>29837.385180000041</v>
      </c>
      <c r="G12" s="394">
        <v>8.4022550682479213E-2</v>
      </c>
    </row>
    <row r="13" spans="1:8">
      <c r="A13" s="391" t="s">
        <v>237</v>
      </c>
      <c r="B13" s="392">
        <v>28288.353809999997</v>
      </c>
      <c r="C13" s="393">
        <v>4.7771549611620055E-3</v>
      </c>
      <c r="D13" s="858">
        <v>1228.6940099999956</v>
      </c>
      <c r="E13" s="394">
        <v>4.5406853562881766E-2</v>
      </c>
      <c r="F13" s="395">
        <v>5443.4060499999941</v>
      </c>
      <c r="G13" s="394">
        <v>0.2382761434688434</v>
      </c>
    </row>
    <row r="14" spans="1:8">
      <c r="A14" s="391" t="s">
        <v>238</v>
      </c>
      <c r="B14" s="392">
        <v>17389.454420000002</v>
      </c>
      <c r="C14" s="393">
        <v>2.9366190416155427E-3</v>
      </c>
      <c r="D14" s="858">
        <v>355.56093000000328</v>
      </c>
      <c r="E14" s="394">
        <v>2.0873732139322199E-2</v>
      </c>
      <c r="F14" s="395">
        <v>2617.1839800000016</v>
      </c>
      <c r="G14" s="394">
        <v>0.17716870203738311</v>
      </c>
    </row>
    <row r="15" spans="1:8">
      <c r="A15" s="391" t="s">
        <v>36</v>
      </c>
      <c r="B15" s="392">
        <v>366948.78395999997</v>
      </c>
      <c r="C15" s="393">
        <v>6.1967946793962947E-2</v>
      </c>
      <c r="D15" s="858">
        <v>6817.6094099999755</v>
      </c>
      <c r="E15" s="394">
        <v>1.8930905991459523E-2</v>
      </c>
      <c r="F15" s="395">
        <v>35849.267070000002</v>
      </c>
      <c r="G15" s="394">
        <v>0.10827338984583923</v>
      </c>
    </row>
    <row r="16" spans="1:8">
      <c r="A16" s="391" t="s">
        <v>37</v>
      </c>
      <c r="B16" s="392">
        <v>343891.20543999999</v>
      </c>
      <c r="C16" s="393">
        <v>5.8074131467732749E-2</v>
      </c>
      <c r="D16" s="858">
        <v>2498.017509999976</v>
      </c>
      <c r="E16" s="394">
        <v>7.3171275769925437E-3</v>
      </c>
      <c r="F16" s="395">
        <v>18380.152959999978</v>
      </c>
      <c r="G16" s="394">
        <v>5.6465526500453667E-2</v>
      </c>
    </row>
    <row r="17" spans="1:9">
      <c r="A17" s="391" t="s">
        <v>38</v>
      </c>
      <c r="B17" s="392">
        <v>1817396.7659700001</v>
      </c>
      <c r="C17" s="393">
        <v>0.30691025837934294</v>
      </c>
      <c r="D17" s="858">
        <v>12329.139059999958</v>
      </c>
      <c r="E17" s="394">
        <v>6.8302920490050933E-3</v>
      </c>
      <c r="F17" s="395">
        <v>125061.67154000001</v>
      </c>
      <c r="G17" s="394">
        <v>7.3898882054515447E-2</v>
      </c>
    </row>
    <row r="18" spans="1:9" ht="18.75" customHeight="1">
      <c r="A18" s="980" t="s">
        <v>368</v>
      </c>
      <c r="B18" s="981">
        <v>5921590.1598300003</v>
      </c>
      <c r="C18" s="982">
        <v>1</v>
      </c>
      <c r="D18" s="983">
        <v>65153.918669999577</v>
      </c>
      <c r="E18" s="982">
        <v>1.1125181934379613E-2</v>
      </c>
      <c r="F18" s="984">
        <v>378818.47872999962</v>
      </c>
      <c r="G18" s="982">
        <v>6.8344593738492332E-2</v>
      </c>
    </row>
    <row r="19" spans="1:9" ht="12.75" customHeight="1">
      <c r="A19" s="23" t="s">
        <v>586</v>
      </c>
    </row>
    <row r="20" spans="1:9" ht="12.75" customHeight="1"/>
    <row r="22" spans="1:9">
      <c r="A22" s="154" t="s">
        <v>1105</v>
      </c>
      <c r="B22" s="271"/>
      <c r="C22" s="271"/>
      <c r="D22" s="271"/>
      <c r="E22" s="271"/>
      <c r="F22" s="271"/>
      <c r="G22" s="140" t="str">
        <f>Naslovnica!A20</f>
        <v>Lipanj 2021.</v>
      </c>
    </row>
    <row r="23" spans="1:9">
      <c r="A23" s="546" t="s">
        <v>1106</v>
      </c>
      <c r="B23" s="271"/>
      <c r="C23" s="271"/>
      <c r="D23" s="271"/>
      <c r="E23" s="271"/>
      <c r="F23" s="271"/>
      <c r="G23" s="548" t="str">
        <f>Naslovnica!A24</f>
        <v>June 2021</v>
      </c>
    </row>
    <row r="24" spans="1:9">
      <c r="A24" s="271"/>
      <c r="B24" s="271"/>
      <c r="C24" s="271"/>
      <c r="D24" s="271"/>
      <c r="E24" s="271"/>
      <c r="F24" s="271"/>
      <c r="G24" s="271"/>
      <c r="H24" s="271"/>
      <c r="I24" s="271"/>
    </row>
    <row r="25" spans="1:9" ht="21.75">
      <c r="A25" s="750"/>
      <c r="B25" s="751" t="s">
        <v>588</v>
      </c>
      <c r="C25" s="1091" t="s">
        <v>589</v>
      </c>
      <c r="D25" s="1091"/>
      <c r="E25" s="1091"/>
      <c r="F25" s="1091"/>
      <c r="G25" s="1091"/>
      <c r="H25" s="271"/>
      <c r="I25" s="271"/>
    </row>
    <row r="26" spans="1:9" ht="33.75">
      <c r="A26" s="1010" t="s">
        <v>1204</v>
      </c>
      <c r="B26" s="750" t="str">
        <f>Naslovnica!A20</f>
        <v>Lipanj 2021.</v>
      </c>
      <c r="C26" s="750" t="s">
        <v>261</v>
      </c>
      <c r="D26" s="750" t="s">
        <v>60</v>
      </c>
      <c r="E26" s="750" t="s">
        <v>50</v>
      </c>
      <c r="F26" s="750" t="s">
        <v>876</v>
      </c>
      <c r="G26" s="750" t="s">
        <v>1107</v>
      </c>
      <c r="H26" s="271"/>
      <c r="I26" s="271"/>
    </row>
    <row r="27" spans="1:9" ht="33.75">
      <c r="A27" s="750"/>
      <c r="B27" s="735" t="str">
        <f>Naslovnica!A24</f>
        <v>June 2021</v>
      </c>
      <c r="C27" s="735" t="s">
        <v>262</v>
      </c>
      <c r="D27" s="735" t="s">
        <v>51</v>
      </c>
      <c r="E27" s="735" t="s">
        <v>52</v>
      </c>
      <c r="F27" s="735" t="s">
        <v>53</v>
      </c>
      <c r="G27" s="735" t="s">
        <v>1108</v>
      </c>
      <c r="H27" s="271"/>
      <c r="I27" s="271"/>
    </row>
    <row r="28" spans="1:9">
      <c r="A28" s="391" t="s">
        <v>33</v>
      </c>
      <c r="B28" s="739">
        <v>272.95339999999999</v>
      </c>
      <c r="C28" s="389">
        <v>1.4653976826610737E-3</v>
      </c>
      <c r="D28" s="389">
        <v>3.2226218645778903E-3</v>
      </c>
      <c r="E28" s="389">
        <v>1.9912616305768793E-2</v>
      </c>
      <c r="F28" s="389">
        <v>5.8758857141104182E-2</v>
      </c>
      <c r="G28" s="738">
        <v>37958</v>
      </c>
      <c r="H28" s="271"/>
      <c r="I28" s="271"/>
    </row>
    <row r="29" spans="1:9">
      <c r="A29" s="391" t="s">
        <v>34</v>
      </c>
      <c r="B29" s="737">
        <v>284.06700000000001</v>
      </c>
      <c r="C29" s="389">
        <v>1.2136718820981995E-2</v>
      </c>
      <c r="D29" s="389">
        <v>4.4410815485106392E-2</v>
      </c>
      <c r="E29" s="389">
        <v>7.8308487474832988E-2</v>
      </c>
      <c r="F29" s="389">
        <v>6.0532909427799986E-2</v>
      </c>
      <c r="G29" s="738">
        <v>37893</v>
      </c>
      <c r="H29" s="271"/>
      <c r="I29" s="271"/>
    </row>
    <row r="30" spans="1:9">
      <c r="A30" s="391" t="s">
        <v>46</v>
      </c>
      <c r="B30" s="737">
        <v>185.9374</v>
      </c>
      <c r="C30" s="389">
        <v>6.4875345690593722E-3</v>
      </c>
      <c r="D30" s="389">
        <v>3.7451206638352108E-2</v>
      </c>
      <c r="E30" s="389">
        <v>8.9080459770114917E-2</v>
      </c>
      <c r="F30" s="389">
        <v>3.5699550110650957E-2</v>
      </c>
      <c r="G30" s="738">
        <v>37923</v>
      </c>
      <c r="H30" s="271"/>
      <c r="I30" s="271"/>
    </row>
    <row r="31" spans="1:9">
      <c r="A31" s="391" t="s">
        <v>237</v>
      </c>
      <c r="B31" s="737">
        <v>1323.7122999999999</v>
      </c>
      <c r="C31" s="389">
        <v>6.8296751637271225E-3</v>
      </c>
      <c r="D31" s="389">
        <v>4.6523494222274753E-2</v>
      </c>
      <c r="E31" s="389">
        <v>0.10796335928824496</v>
      </c>
      <c r="F31" s="389">
        <v>8.0950556251565553E-2</v>
      </c>
      <c r="G31" s="738">
        <v>43062</v>
      </c>
      <c r="H31" s="271"/>
      <c r="I31" s="271"/>
    </row>
    <row r="32" spans="1:9">
      <c r="A32" s="391" t="s">
        <v>238</v>
      </c>
      <c r="B32" s="737">
        <v>1129.6207999999999</v>
      </c>
      <c r="C32" s="389">
        <v>1.241513070011635E-3</v>
      </c>
      <c r="D32" s="389">
        <v>3.0461994785604407E-3</v>
      </c>
      <c r="E32" s="389">
        <v>2.9282249217300604E-2</v>
      </c>
      <c r="F32" s="389">
        <v>3.4409120213047206E-2</v>
      </c>
      <c r="G32" s="738">
        <v>43062</v>
      </c>
      <c r="H32" s="271"/>
      <c r="I32" s="271"/>
    </row>
    <row r="33" spans="1:9">
      <c r="A33" s="391" t="s">
        <v>36</v>
      </c>
      <c r="B33" s="737">
        <v>246.1429</v>
      </c>
      <c r="C33" s="389">
        <v>1.2732031973878399E-2</v>
      </c>
      <c r="D33" s="396">
        <v>7.1211624689539788E-2</v>
      </c>
      <c r="E33" s="389">
        <v>0.12054630882810202</v>
      </c>
      <c r="F33" s="389">
        <v>5.6791085951037434E-2</v>
      </c>
      <c r="G33" s="738">
        <v>38425</v>
      </c>
      <c r="H33" s="271"/>
      <c r="I33" s="271"/>
    </row>
    <row r="34" spans="1:9">
      <c r="A34" s="391" t="s">
        <v>37</v>
      </c>
      <c r="B34" s="737">
        <v>226.8288</v>
      </c>
      <c r="C34" s="389">
        <v>-5.3844221880494647E-4</v>
      </c>
      <c r="D34" s="396">
        <v>-2.5680172795902179E-3</v>
      </c>
      <c r="E34" s="389">
        <v>1.1715317690905724E-2</v>
      </c>
      <c r="F34" s="389">
        <v>5.1508552396728691E-2</v>
      </c>
      <c r="G34" s="738">
        <v>38425</v>
      </c>
      <c r="H34" s="271"/>
      <c r="I34" s="271"/>
    </row>
    <row r="35" spans="1:9">
      <c r="A35" s="391" t="s">
        <v>38</v>
      </c>
      <c r="B35" s="737">
        <v>269.7047</v>
      </c>
      <c r="C35" s="389">
        <v>3.7663844235440447E-3</v>
      </c>
      <c r="D35" s="389">
        <v>5.3655813328415958E-2</v>
      </c>
      <c r="E35" s="389">
        <v>8.7531230191308707E-2</v>
      </c>
      <c r="F35" s="389">
        <v>5.3861337604922843E-2</v>
      </c>
      <c r="G35" s="738">
        <v>37474</v>
      </c>
      <c r="H35" s="271"/>
      <c r="I35" s="271"/>
    </row>
    <row r="36" spans="1:9">
      <c r="A36" s="23" t="s">
        <v>586</v>
      </c>
      <c r="B36" s="774"/>
      <c r="C36" s="775"/>
      <c r="D36" s="775"/>
      <c r="E36" s="775"/>
      <c r="F36" s="775"/>
      <c r="G36" s="776"/>
      <c r="H36" s="271"/>
      <c r="I36" s="271"/>
    </row>
    <row r="37" spans="1:9">
      <c r="A37" s="274" t="s">
        <v>122</v>
      </c>
      <c r="B37" s="271"/>
      <c r="C37" s="271"/>
      <c r="D37" s="271"/>
      <c r="E37" s="271"/>
      <c r="F37" s="271"/>
      <c r="G37" s="271"/>
      <c r="H37" s="271"/>
      <c r="I37" s="271"/>
    </row>
    <row r="38" spans="1:9">
      <c r="A38" s="572" t="s">
        <v>239</v>
      </c>
      <c r="B38" s="273"/>
      <c r="C38" s="273"/>
      <c r="D38" s="273"/>
      <c r="E38" s="273"/>
      <c r="F38" s="273"/>
      <c r="G38" s="273"/>
      <c r="H38" s="273"/>
      <c r="I38" s="273"/>
    </row>
    <row r="39" spans="1:9">
      <c r="A39" s="274" t="s">
        <v>240</v>
      </c>
      <c r="B39" s="272"/>
      <c r="C39" s="272"/>
      <c r="D39" s="272"/>
      <c r="E39" s="272"/>
      <c r="F39" s="272"/>
      <c r="G39" s="272"/>
      <c r="H39" s="272"/>
      <c r="I39" s="272"/>
    </row>
    <row r="40" spans="1:9">
      <c r="A40" s="572" t="s">
        <v>1009</v>
      </c>
      <c r="B40" s="273"/>
      <c r="C40" s="273"/>
      <c r="D40" s="273"/>
      <c r="E40" s="273"/>
      <c r="F40" s="273"/>
      <c r="G40" s="273"/>
      <c r="H40" s="273"/>
      <c r="I40" s="273"/>
    </row>
    <row r="41" spans="1:9">
      <c r="B41" s="272"/>
      <c r="C41" s="272"/>
      <c r="D41" s="272"/>
      <c r="E41" s="272"/>
      <c r="F41" s="272"/>
      <c r="G41" s="272"/>
      <c r="H41" s="272"/>
      <c r="I41" s="272"/>
    </row>
    <row r="42" spans="1:9">
      <c r="A42" s="271"/>
      <c r="B42" s="271"/>
      <c r="C42" s="271"/>
      <c r="D42" s="271"/>
      <c r="E42" s="271"/>
      <c r="F42" s="271"/>
      <c r="G42" s="271"/>
      <c r="H42" s="271"/>
      <c r="I42" s="271"/>
    </row>
    <row r="43" spans="1:9">
      <c r="A43" s="633" t="s">
        <v>87</v>
      </c>
      <c r="B43" s="292"/>
      <c r="C43" s="292"/>
      <c r="D43" s="292"/>
      <c r="E43" s="292"/>
      <c r="F43" s="292"/>
      <c r="G43" s="292"/>
      <c r="H43" s="292"/>
      <c r="I43" s="8"/>
    </row>
    <row r="57" spans="7:7">
      <c r="G57" s="27" t="s">
        <v>862</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704</v>
      </c>
      <c r="S1" s="140" t="str">
        <f>Naslovnica!A20</f>
        <v>Lipanj 2021.</v>
      </c>
    </row>
    <row r="2" spans="1:20" ht="12.75" customHeight="1">
      <c r="A2" s="571" t="s">
        <v>998</v>
      </c>
      <c r="S2" s="548" t="str">
        <f>Naslovnica!A24</f>
        <v>June 2021</v>
      </c>
    </row>
    <row r="3" spans="1:20" ht="12.75" customHeight="1"/>
    <row r="4" spans="1:20" ht="12.75" customHeight="1">
      <c r="P4" s="70"/>
      <c r="Q4" s="70"/>
      <c r="R4" s="70"/>
      <c r="S4" s="25" t="s">
        <v>451</v>
      </c>
    </row>
    <row r="5" spans="1:20" ht="33" customHeight="1">
      <c r="A5" s="1112" t="s">
        <v>585</v>
      </c>
      <c r="B5" s="1081" t="s">
        <v>54</v>
      </c>
      <c r="C5" s="1081"/>
      <c r="D5" s="1081" t="s">
        <v>55</v>
      </c>
      <c r="E5" s="1113"/>
      <c r="F5" s="1081" t="s">
        <v>56</v>
      </c>
      <c r="G5" s="1081"/>
      <c r="H5" s="1114" t="s">
        <v>237</v>
      </c>
      <c r="I5" s="1115"/>
      <c r="J5" s="1114" t="s">
        <v>238</v>
      </c>
      <c r="K5" s="1115"/>
      <c r="L5" s="1081" t="s">
        <v>57</v>
      </c>
      <c r="M5" s="1081"/>
      <c r="N5" s="1081" t="s">
        <v>58</v>
      </c>
      <c r="O5" s="1081"/>
      <c r="P5" s="1081" t="s">
        <v>59</v>
      </c>
      <c r="Q5" s="1081"/>
      <c r="R5" s="1081" t="s">
        <v>450</v>
      </c>
      <c r="S5" s="1081"/>
    </row>
    <row r="6" spans="1:20">
      <c r="A6" s="1112"/>
      <c r="B6" s="740" t="s">
        <v>31</v>
      </c>
      <c r="C6" s="740" t="s">
        <v>32</v>
      </c>
      <c r="D6" s="740" t="s">
        <v>31</v>
      </c>
      <c r="E6" s="740" t="s">
        <v>32</v>
      </c>
      <c r="F6" s="740" t="s">
        <v>31</v>
      </c>
      <c r="G6" s="740" t="s">
        <v>32</v>
      </c>
      <c r="H6" s="740" t="s">
        <v>31</v>
      </c>
      <c r="I6" s="740" t="s">
        <v>32</v>
      </c>
      <c r="J6" s="740" t="s">
        <v>31</v>
      </c>
      <c r="K6" s="740" t="s">
        <v>32</v>
      </c>
      <c r="L6" s="740" t="s">
        <v>32</v>
      </c>
      <c r="M6" s="740" t="s">
        <v>32</v>
      </c>
      <c r="N6" s="740" t="s">
        <v>31</v>
      </c>
      <c r="O6" s="740" t="s">
        <v>32</v>
      </c>
      <c r="P6" s="740" t="s">
        <v>31</v>
      </c>
      <c r="Q6" s="740" t="s">
        <v>32</v>
      </c>
      <c r="R6" s="740" t="s">
        <v>31</v>
      </c>
      <c r="S6" s="740" t="s">
        <v>32</v>
      </c>
    </row>
    <row r="7" spans="1:20">
      <c r="A7" s="1112"/>
      <c r="B7" s="741" t="s">
        <v>29</v>
      </c>
      <c r="C7" s="741" t="s">
        <v>30</v>
      </c>
      <c r="D7" s="741" t="s">
        <v>29</v>
      </c>
      <c r="E7" s="741" t="s">
        <v>30</v>
      </c>
      <c r="F7" s="741" t="s">
        <v>29</v>
      </c>
      <c r="G7" s="741" t="s">
        <v>30</v>
      </c>
      <c r="H7" s="741" t="s">
        <v>29</v>
      </c>
      <c r="I7" s="741" t="s">
        <v>30</v>
      </c>
      <c r="J7" s="741" t="s">
        <v>29</v>
      </c>
      <c r="K7" s="741" t="s">
        <v>30</v>
      </c>
      <c r="L7" s="741" t="s">
        <v>30</v>
      </c>
      <c r="M7" s="741" t="s">
        <v>30</v>
      </c>
      <c r="N7" s="741" t="s">
        <v>29</v>
      </c>
      <c r="O7" s="741" t="s">
        <v>30</v>
      </c>
      <c r="P7" s="741" t="s">
        <v>29</v>
      </c>
      <c r="Q7" s="741" t="s">
        <v>30</v>
      </c>
      <c r="R7" s="741" t="s">
        <v>29</v>
      </c>
      <c r="S7" s="741" t="s">
        <v>30</v>
      </c>
    </row>
    <row r="8" spans="1:20" ht="18">
      <c r="A8" s="376" t="s">
        <v>452</v>
      </c>
      <c r="B8" s="397">
        <v>81665.925989999989</v>
      </c>
      <c r="C8" s="398">
        <v>9.2837282745695207E-2</v>
      </c>
      <c r="D8" s="397">
        <v>96349.81240000001</v>
      </c>
      <c r="E8" s="398">
        <v>4.6253995494200888E-2</v>
      </c>
      <c r="F8" s="397">
        <v>50427.919620000001</v>
      </c>
      <c r="G8" s="398">
        <v>0.13099895633203087</v>
      </c>
      <c r="H8" s="397">
        <v>3383.8402299999998</v>
      </c>
      <c r="I8" s="398">
        <v>0.11961955272221619</v>
      </c>
      <c r="J8" s="397">
        <v>4712.2610700000005</v>
      </c>
      <c r="K8" s="398">
        <v>0.27098383630600414</v>
      </c>
      <c r="L8" s="397">
        <v>15333.22099</v>
      </c>
      <c r="M8" s="398">
        <v>4.1785725039141783E-2</v>
      </c>
      <c r="N8" s="397">
        <v>31000.11651</v>
      </c>
      <c r="O8" s="398">
        <v>9.014512735310036E-2</v>
      </c>
      <c r="P8" s="397">
        <v>140230.68896999999</v>
      </c>
      <c r="Q8" s="398">
        <v>7.7160195063489395E-2</v>
      </c>
      <c r="R8" s="397">
        <v>423103.78578000003</v>
      </c>
      <c r="S8" s="398">
        <v>7.1451041757483139E-2</v>
      </c>
      <c r="T8" s="53"/>
    </row>
    <row r="9" spans="1:20" ht="18">
      <c r="A9" s="376" t="s">
        <v>453</v>
      </c>
      <c r="B9" s="397">
        <v>46333.839700000004</v>
      </c>
      <c r="C9" s="398">
        <v>5.2672001508307621E-2</v>
      </c>
      <c r="D9" s="397">
        <v>82097.958430000013</v>
      </c>
      <c r="E9" s="398">
        <v>3.9412205428480021E-2</v>
      </c>
      <c r="F9" s="397">
        <v>4897.7928000000002</v>
      </c>
      <c r="G9" s="398">
        <v>1.2723224554281844E-2</v>
      </c>
      <c r="H9" s="397">
        <v>16.717980000000001</v>
      </c>
      <c r="I9" s="398">
        <v>5.9098454835113654E-4</v>
      </c>
      <c r="J9" s="397">
        <v>2.36</v>
      </c>
      <c r="K9" s="398">
        <v>1.3571443605992094E-4</v>
      </c>
      <c r="L9" s="397">
        <v>883.17297999999994</v>
      </c>
      <c r="M9" s="398">
        <v>2.4068017625486181E-3</v>
      </c>
      <c r="N9" s="397">
        <v>15318.143980000001</v>
      </c>
      <c r="O9" s="398">
        <v>4.4543575810264843E-2</v>
      </c>
      <c r="P9" s="397">
        <v>28028.934679999998</v>
      </c>
      <c r="Q9" s="398">
        <v>1.5422573212866978E-2</v>
      </c>
      <c r="R9" s="397">
        <v>177578.92054999998</v>
      </c>
      <c r="S9" s="398">
        <v>2.9988384159872001E-2</v>
      </c>
      <c r="T9" s="53"/>
    </row>
    <row r="10" spans="1:20" ht="18">
      <c r="A10" s="376" t="s">
        <v>454</v>
      </c>
      <c r="B10" s="397">
        <v>798812.64497999998</v>
      </c>
      <c r="C10" s="398">
        <v>0.90808491404267877</v>
      </c>
      <c r="D10" s="397">
        <v>1989261.41946</v>
      </c>
      <c r="E10" s="398">
        <v>0.95497112490994829</v>
      </c>
      <c r="F10" s="397">
        <v>336579.91979000001</v>
      </c>
      <c r="G10" s="398">
        <v>0.87434933955359273</v>
      </c>
      <c r="H10" s="397">
        <v>25204.487430000001</v>
      </c>
      <c r="I10" s="398">
        <v>0.8909845938468911</v>
      </c>
      <c r="J10" s="397">
        <v>12694.39702</v>
      </c>
      <c r="K10" s="398">
        <v>0.73000547995340725</v>
      </c>
      <c r="L10" s="397">
        <v>352118.45539999998</v>
      </c>
      <c r="M10" s="398">
        <v>0.95958474531525739</v>
      </c>
      <c r="N10" s="397">
        <v>313140.92947999999</v>
      </c>
      <c r="O10" s="398">
        <v>0.91058138308406056</v>
      </c>
      <c r="P10" s="397">
        <v>1681051.25994</v>
      </c>
      <c r="Q10" s="398">
        <v>0.92497757859867857</v>
      </c>
      <c r="R10" s="397">
        <v>5508863.5135000004</v>
      </c>
      <c r="S10" s="398">
        <v>0.93030138270620455</v>
      </c>
      <c r="T10" s="53"/>
    </row>
    <row r="11" spans="1:20" ht="18.75">
      <c r="A11" s="376" t="s">
        <v>455</v>
      </c>
      <c r="B11" s="399">
        <v>757712.10985000001</v>
      </c>
      <c r="C11" s="400">
        <v>0.86136209844232159</v>
      </c>
      <c r="D11" s="399">
        <v>1625582.8120599999</v>
      </c>
      <c r="E11" s="400">
        <v>0.78038242308475558</v>
      </c>
      <c r="F11" s="399">
        <v>143915.24494</v>
      </c>
      <c r="G11" s="400">
        <v>0.37385533707266955</v>
      </c>
      <c r="H11" s="399">
        <v>9258.5419399999992</v>
      </c>
      <c r="I11" s="400">
        <v>0.32729164808194261</v>
      </c>
      <c r="J11" s="399">
        <v>7629.4488000000001</v>
      </c>
      <c r="K11" s="400">
        <v>0.43873997514408503</v>
      </c>
      <c r="L11" s="399">
        <v>237800.37509000002</v>
      </c>
      <c r="M11" s="400">
        <v>0.64804786249386226</v>
      </c>
      <c r="N11" s="399">
        <v>286278.97655999998</v>
      </c>
      <c r="O11" s="400">
        <v>0.83246960675750159</v>
      </c>
      <c r="P11" s="399">
        <v>1191230.2026099998</v>
      </c>
      <c r="Q11" s="400">
        <v>0.65545962495107879</v>
      </c>
      <c r="R11" s="399">
        <v>4259407.7118499996</v>
      </c>
      <c r="S11" s="400">
        <v>0.71930133577151756</v>
      </c>
    </row>
    <row r="12" spans="1:20" ht="19.5">
      <c r="A12" s="383" t="s">
        <v>456</v>
      </c>
      <c r="B12" s="399">
        <v>47859.262479999998</v>
      </c>
      <c r="C12" s="400">
        <v>5.4406092002192728E-2</v>
      </c>
      <c r="D12" s="399">
        <v>507268.49238000001</v>
      </c>
      <c r="E12" s="400">
        <v>0.24352091588394825</v>
      </c>
      <c r="F12" s="399">
        <v>47502.347580000001</v>
      </c>
      <c r="G12" s="400">
        <v>0.1233990615356139</v>
      </c>
      <c r="H12" s="399">
        <v>3027.9602100000002</v>
      </c>
      <c r="I12" s="400">
        <v>0.10703910981662035</v>
      </c>
      <c r="J12" s="399">
        <v>616.05568999999991</v>
      </c>
      <c r="K12" s="400">
        <v>3.5426970571972659E-2</v>
      </c>
      <c r="L12" s="399">
        <v>92162.433720000001</v>
      </c>
      <c r="M12" s="400">
        <v>0.2511588476337514</v>
      </c>
      <c r="N12" s="399">
        <v>0</v>
      </c>
      <c r="O12" s="400">
        <v>0</v>
      </c>
      <c r="P12" s="399">
        <v>377354.48752999998</v>
      </c>
      <c r="Q12" s="400">
        <v>0.20763462035137625</v>
      </c>
      <c r="R12" s="399">
        <v>1075791.0395899999</v>
      </c>
      <c r="S12" s="400">
        <v>0.18167266064605542</v>
      </c>
    </row>
    <row r="13" spans="1:20" ht="19.5">
      <c r="A13" s="383" t="s">
        <v>457</v>
      </c>
      <c r="B13" s="399">
        <v>677316.83955999999</v>
      </c>
      <c r="C13" s="400">
        <v>0.76996928866455394</v>
      </c>
      <c r="D13" s="399">
        <v>1025583.4118</v>
      </c>
      <c r="E13" s="400">
        <v>0.49234481444952316</v>
      </c>
      <c r="F13" s="399">
        <v>73490.069839999996</v>
      </c>
      <c r="G13" s="400">
        <v>0.19090857846909645</v>
      </c>
      <c r="H13" s="399">
        <v>4478.6531999999997</v>
      </c>
      <c r="I13" s="400">
        <v>0.15832145023641445</v>
      </c>
      <c r="J13" s="399">
        <v>4351.4388300000001</v>
      </c>
      <c r="K13" s="400">
        <v>0.25023435036554753</v>
      </c>
      <c r="L13" s="399">
        <v>125514.36064</v>
      </c>
      <c r="M13" s="400">
        <v>0.34204871667780745</v>
      </c>
      <c r="N13" s="399">
        <v>248105.58749000001</v>
      </c>
      <c r="O13" s="400">
        <v>0.72146534591530265</v>
      </c>
      <c r="P13" s="399">
        <v>735823.82840999996</v>
      </c>
      <c r="Q13" s="400">
        <v>0.40487792329555972</v>
      </c>
      <c r="R13" s="399">
        <v>2894664.1897700005</v>
      </c>
      <c r="S13" s="400">
        <v>0.48883224128060737</v>
      </c>
    </row>
    <row r="14" spans="1:20" ht="19.5">
      <c r="A14" s="383" t="s">
        <v>458</v>
      </c>
      <c r="B14" s="399">
        <v>0</v>
      </c>
      <c r="C14" s="400">
        <v>0</v>
      </c>
      <c r="D14" s="399">
        <v>0</v>
      </c>
      <c r="E14" s="400">
        <v>0</v>
      </c>
      <c r="F14" s="399">
        <v>0</v>
      </c>
      <c r="G14" s="400">
        <v>0</v>
      </c>
      <c r="H14" s="399">
        <v>477.97485999999998</v>
      </c>
      <c r="I14" s="400">
        <v>1.6896524386337208E-2</v>
      </c>
      <c r="J14" s="399">
        <v>652.28566000000001</v>
      </c>
      <c r="K14" s="400">
        <v>3.751041546477684E-2</v>
      </c>
      <c r="L14" s="399">
        <v>0</v>
      </c>
      <c r="M14" s="400">
        <v>0</v>
      </c>
      <c r="N14" s="399">
        <v>0</v>
      </c>
      <c r="O14" s="400">
        <v>0</v>
      </c>
      <c r="P14" s="399">
        <v>0</v>
      </c>
      <c r="Q14" s="400">
        <v>0</v>
      </c>
      <c r="R14" s="399">
        <v>1130.26052</v>
      </c>
      <c r="S14" s="400">
        <v>1.9087111561168172E-4</v>
      </c>
    </row>
    <row r="15" spans="1:20" ht="19.5">
      <c r="A15" s="383" t="s">
        <v>459</v>
      </c>
      <c r="B15" s="399">
        <v>28803.720519999999</v>
      </c>
      <c r="C15" s="400">
        <v>3.2743878351059928E-2</v>
      </c>
      <c r="D15" s="399">
        <v>81930.882559999998</v>
      </c>
      <c r="E15" s="400">
        <v>3.9331998458215382E-2</v>
      </c>
      <c r="F15" s="399">
        <v>17717.29379</v>
      </c>
      <c r="G15" s="400">
        <v>4.6025039561566027E-2</v>
      </c>
      <c r="H15" s="399">
        <v>1273.9536699999999</v>
      </c>
      <c r="I15" s="400">
        <v>4.5034563642570614E-2</v>
      </c>
      <c r="J15" s="399">
        <v>2009.6686200000001</v>
      </c>
      <c r="K15" s="400">
        <v>0.11556823874178797</v>
      </c>
      <c r="L15" s="399">
        <v>16503.890429999999</v>
      </c>
      <c r="M15" s="400">
        <v>4.4976005239464267E-2</v>
      </c>
      <c r="N15" s="399">
        <v>19073.957030000001</v>
      </c>
      <c r="O15" s="400">
        <v>5.5465091076101702E-2</v>
      </c>
      <c r="P15" s="399">
        <v>78051.886670000007</v>
      </c>
      <c r="Q15" s="400">
        <v>4.2947081304142924E-2</v>
      </c>
      <c r="R15" s="399">
        <v>245365.25328999999</v>
      </c>
      <c r="S15" s="400">
        <v>4.1435703361385356E-2</v>
      </c>
    </row>
    <row r="16" spans="1:20" ht="19.5" customHeight="1">
      <c r="A16" s="384" t="s">
        <v>460</v>
      </c>
      <c r="B16" s="399">
        <v>0</v>
      </c>
      <c r="C16" s="400">
        <v>0</v>
      </c>
      <c r="D16" s="399">
        <v>0</v>
      </c>
      <c r="E16" s="400">
        <v>0</v>
      </c>
      <c r="F16" s="399">
        <v>0</v>
      </c>
      <c r="G16" s="400">
        <v>0</v>
      </c>
      <c r="H16" s="399">
        <v>0</v>
      </c>
      <c r="I16" s="400">
        <v>0</v>
      </c>
      <c r="J16" s="399">
        <v>0</v>
      </c>
      <c r="K16" s="400">
        <v>0</v>
      </c>
      <c r="L16" s="399">
        <v>70.045229999999989</v>
      </c>
      <c r="M16" s="400">
        <v>1.9088557603078314E-4</v>
      </c>
      <c r="N16" s="399">
        <v>0</v>
      </c>
      <c r="O16" s="400">
        <v>0</v>
      </c>
      <c r="P16" s="399">
        <v>0</v>
      </c>
      <c r="Q16" s="400">
        <v>0</v>
      </c>
      <c r="R16" s="399">
        <v>70.045229999999989</v>
      </c>
      <c r="S16" s="400">
        <v>1.1828787219230515E-5</v>
      </c>
    </row>
    <row r="17" spans="1:19" ht="18.75" customHeight="1">
      <c r="A17" s="384" t="s">
        <v>461</v>
      </c>
      <c r="B17" s="399">
        <v>3732.2872900000002</v>
      </c>
      <c r="C17" s="400">
        <v>4.2428394245149804E-3</v>
      </c>
      <c r="D17" s="399">
        <v>10800.025320000001</v>
      </c>
      <c r="E17" s="400">
        <v>5.1846942930688618E-3</v>
      </c>
      <c r="F17" s="399">
        <v>5205.5337300000001</v>
      </c>
      <c r="G17" s="400">
        <v>1.3522657506393157E-2</v>
      </c>
      <c r="H17" s="399">
        <v>0</v>
      </c>
      <c r="I17" s="400">
        <v>0</v>
      </c>
      <c r="J17" s="399">
        <v>0</v>
      </c>
      <c r="K17" s="400">
        <v>0</v>
      </c>
      <c r="L17" s="399">
        <v>3549.64507</v>
      </c>
      <c r="M17" s="400">
        <v>9.6734073668082697E-3</v>
      </c>
      <c r="N17" s="399">
        <v>5099.0693000000001</v>
      </c>
      <c r="O17" s="400">
        <v>1.482756528616622E-2</v>
      </c>
      <c r="P17" s="399">
        <v>0</v>
      </c>
      <c r="Q17" s="400">
        <v>0</v>
      </c>
      <c r="R17" s="399">
        <v>28386.560709999998</v>
      </c>
      <c r="S17" s="400">
        <v>4.7937395098047236E-3</v>
      </c>
    </row>
    <row r="18" spans="1:19" ht="19.5">
      <c r="A18" s="385" t="s">
        <v>462</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row>
    <row r="19" spans="1:19" ht="18.75">
      <c r="A19" s="376" t="s">
        <v>463</v>
      </c>
      <c r="B19" s="399">
        <v>0</v>
      </c>
      <c r="C19" s="400">
        <v>0</v>
      </c>
      <c r="D19" s="399">
        <v>0</v>
      </c>
      <c r="E19" s="400">
        <v>0</v>
      </c>
      <c r="F19" s="399">
        <v>0</v>
      </c>
      <c r="G19" s="400">
        <v>0</v>
      </c>
      <c r="H19" s="399">
        <v>0</v>
      </c>
      <c r="I19" s="400">
        <v>0</v>
      </c>
      <c r="J19" s="399">
        <v>0</v>
      </c>
      <c r="K19" s="400">
        <v>0</v>
      </c>
      <c r="L19" s="399">
        <v>0</v>
      </c>
      <c r="M19" s="400">
        <v>0</v>
      </c>
      <c r="N19" s="399">
        <v>14000.36274</v>
      </c>
      <c r="O19" s="400">
        <v>4.0711604479931073E-2</v>
      </c>
      <c r="P19" s="399">
        <v>0</v>
      </c>
      <c r="Q19" s="400">
        <v>0</v>
      </c>
      <c r="R19" s="399">
        <v>14000.36274</v>
      </c>
      <c r="S19" s="400">
        <v>2.3642910708338472E-3</v>
      </c>
    </row>
    <row r="20" spans="1:19" ht="19.5">
      <c r="A20" s="383" t="s">
        <v>464</v>
      </c>
      <c r="B20" s="399">
        <v>41100.535130000004</v>
      </c>
      <c r="C20" s="400">
        <v>4.6722815600357216E-2</v>
      </c>
      <c r="D20" s="399">
        <v>363678.60739999998</v>
      </c>
      <c r="E20" s="400">
        <v>0.17458870182519265</v>
      </c>
      <c r="F20" s="399">
        <v>192664.67484999998</v>
      </c>
      <c r="G20" s="400">
        <v>0.50049400248092313</v>
      </c>
      <c r="H20" s="399">
        <v>15945.94549</v>
      </c>
      <c r="I20" s="400">
        <v>0.56369294576494844</v>
      </c>
      <c r="J20" s="399">
        <v>5064.9482199999993</v>
      </c>
      <c r="K20" s="400">
        <v>0.29126550480932217</v>
      </c>
      <c r="L20" s="399">
        <v>114318.08031</v>
      </c>
      <c r="M20" s="400">
        <v>0.3115368828213953</v>
      </c>
      <c r="N20" s="399">
        <v>26861.952920000003</v>
      </c>
      <c r="O20" s="400">
        <v>7.8111776326558927E-2</v>
      </c>
      <c r="P20" s="399">
        <v>489821.05732999998</v>
      </c>
      <c r="Q20" s="400">
        <v>0.26951795364759967</v>
      </c>
      <c r="R20" s="399">
        <v>1249455.8016499998</v>
      </c>
      <c r="S20" s="400">
        <v>0.21100004693468685</v>
      </c>
    </row>
    <row r="21" spans="1:19" ht="19.5">
      <c r="A21" s="383" t="s">
        <v>465</v>
      </c>
      <c r="B21" s="399">
        <v>2003.1507799999999</v>
      </c>
      <c r="C21" s="400">
        <v>2.2771685141718908E-3</v>
      </c>
      <c r="D21" s="399">
        <v>164479.82171000002</v>
      </c>
      <c r="E21" s="400">
        <v>7.8960703116649808E-2</v>
      </c>
      <c r="F21" s="399">
        <v>48540.557569999997</v>
      </c>
      <c r="G21" s="400">
        <v>0.12609606799886583</v>
      </c>
      <c r="H21" s="399">
        <v>4386.60934</v>
      </c>
      <c r="I21" s="400">
        <v>0.15506767800851401</v>
      </c>
      <c r="J21" s="399">
        <v>380.83610999999996</v>
      </c>
      <c r="K21" s="400">
        <v>2.1900405889789837E-2</v>
      </c>
      <c r="L21" s="399">
        <v>61046.048119999999</v>
      </c>
      <c r="M21" s="400">
        <v>0.16636122202452769</v>
      </c>
      <c r="N21" s="399">
        <v>0</v>
      </c>
      <c r="O21" s="400">
        <v>0</v>
      </c>
      <c r="P21" s="399">
        <v>178170.65134000001</v>
      </c>
      <c r="Q21" s="400">
        <v>9.8036188176501407E-2</v>
      </c>
      <c r="R21" s="399">
        <v>459007.67497000005</v>
      </c>
      <c r="S21" s="400">
        <v>7.7514259275240457E-2</v>
      </c>
    </row>
    <row r="22" spans="1:19" ht="19.5">
      <c r="A22" s="383" t="s">
        <v>466</v>
      </c>
      <c r="B22" s="399">
        <v>21531.77491</v>
      </c>
      <c r="C22" s="400">
        <v>2.4477178836876324E-2</v>
      </c>
      <c r="D22" s="399">
        <v>20538.000680000001</v>
      </c>
      <c r="E22" s="400">
        <v>9.8595375252916902E-3</v>
      </c>
      <c r="F22" s="399">
        <v>63484.161599999999</v>
      </c>
      <c r="G22" s="400">
        <v>0.16491576443926265</v>
      </c>
      <c r="H22" s="399">
        <v>4870.3987699999998</v>
      </c>
      <c r="I22" s="400">
        <v>0.17216974882003572</v>
      </c>
      <c r="J22" s="399">
        <v>2592.5263399999999</v>
      </c>
      <c r="K22" s="400">
        <v>0.14908612296762325</v>
      </c>
      <c r="L22" s="399">
        <v>6350.8869800000002</v>
      </c>
      <c r="M22" s="400">
        <v>1.730728444297636E-2</v>
      </c>
      <c r="N22" s="399">
        <v>6164.8894299999993</v>
      </c>
      <c r="O22" s="400">
        <v>1.792685981053857E-2</v>
      </c>
      <c r="P22" s="399">
        <v>76238.221519999992</v>
      </c>
      <c r="Q22" s="400">
        <v>4.1949134579487013E-2</v>
      </c>
      <c r="R22" s="399">
        <v>201770.86022999999</v>
      </c>
      <c r="S22" s="400">
        <v>3.4073763091387814E-2</v>
      </c>
    </row>
    <row r="23" spans="1:19" ht="19.5">
      <c r="A23" s="383" t="s">
        <v>458</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row>
    <row r="24" spans="1:19" ht="19.5">
      <c r="A24" s="383" t="s">
        <v>467</v>
      </c>
      <c r="B24" s="399">
        <v>0</v>
      </c>
      <c r="C24" s="400">
        <v>0</v>
      </c>
      <c r="D24" s="399">
        <v>0</v>
      </c>
      <c r="E24" s="400">
        <v>0</v>
      </c>
      <c r="F24" s="399">
        <v>0</v>
      </c>
      <c r="G24" s="400">
        <v>0</v>
      </c>
      <c r="H24" s="399">
        <v>0</v>
      </c>
      <c r="I24" s="400">
        <v>0</v>
      </c>
      <c r="J24" s="399">
        <v>0</v>
      </c>
      <c r="K24" s="400">
        <v>0</v>
      </c>
      <c r="L24" s="399">
        <v>0</v>
      </c>
      <c r="M24" s="400">
        <v>0</v>
      </c>
      <c r="N24" s="399">
        <v>4638.35887</v>
      </c>
      <c r="O24" s="400">
        <v>1.3487867083036738E-2</v>
      </c>
      <c r="P24" s="399">
        <v>0</v>
      </c>
      <c r="Q24" s="400">
        <v>0</v>
      </c>
      <c r="R24" s="399">
        <v>4638.35887</v>
      </c>
      <c r="S24" s="400">
        <v>7.8329616620090325E-4</v>
      </c>
    </row>
    <row r="25" spans="1:19" ht="19.5">
      <c r="A25" s="384" t="s">
        <v>460</v>
      </c>
      <c r="B25" s="399">
        <v>0</v>
      </c>
      <c r="C25" s="400">
        <v>0</v>
      </c>
      <c r="D25" s="399">
        <v>0</v>
      </c>
      <c r="E25" s="400">
        <v>0</v>
      </c>
      <c r="F25" s="399">
        <v>0</v>
      </c>
      <c r="G25" s="400">
        <v>0</v>
      </c>
      <c r="H25" s="399">
        <v>0</v>
      </c>
      <c r="I25" s="400">
        <v>0</v>
      </c>
      <c r="J25" s="399">
        <v>0</v>
      </c>
      <c r="K25" s="400">
        <v>0</v>
      </c>
      <c r="L25" s="399">
        <v>798.30038999999999</v>
      </c>
      <c r="M25" s="400">
        <v>2.1755090216814027E-3</v>
      </c>
      <c r="N25" s="399">
        <v>0</v>
      </c>
      <c r="O25" s="400">
        <v>0</v>
      </c>
      <c r="P25" s="399">
        <v>0</v>
      </c>
      <c r="Q25" s="400">
        <v>0</v>
      </c>
      <c r="R25" s="399">
        <v>798.30038999999999</v>
      </c>
      <c r="S25" s="400">
        <v>1.3481182730556721E-4</v>
      </c>
    </row>
    <row r="26" spans="1:19" ht="19.5">
      <c r="A26" s="384" t="s">
        <v>468</v>
      </c>
      <c r="B26" s="399">
        <v>17565.60944</v>
      </c>
      <c r="C26" s="400">
        <v>1.9968468249308993E-2</v>
      </c>
      <c r="D26" s="399">
        <v>178660.78500999999</v>
      </c>
      <c r="E26" s="400">
        <v>8.5768461183251168E-2</v>
      </c>
      <c r="F26" s="399">
        <v>80639.955680000014</v>
      </c>
      <c r="G26" s="400">
        <v>0.20948217004279476</v>
      </c>
      <c r="H26" s="399">
        <v>6688.9373800000003</v>
      </c>
      <c r="I26" s="400">
        <v>0.23645551893639868</v>
      </c>
      <c r="J26" s="399">
        <v>2091.5857700000001</v>
      </c>
      <c r="K26" s="400">
        <v>0.12027897595190913</v>
      </c>
      <c r="L26" s="399">
        <v>46122.844819999998</v>
      </c>
      <c r="M26" s="400">
        <v>0.12569286733220983</v>
      </c>
      <c r="N26" s="399">
        <v>16058.704619999999</v>
      </c>
      <c r="O26" s="400">
        <v>4.6697049432983598E-2</v>
      </c>
      <c r="P26" s="399">
        <v>235412.18447000001</v>
      </c>
      <c r="Q26" s="400">
        <v>0.12953263089161124</v>
      </c>
      <c r="R26" s="399">
        <v>583240.60719000001</v>
      </c>
      <c r="S26" s="400">
        <v>9.8493916574552157E-2</v>
      </c>
    </row>
    <row r="27" spans="1:19" ht="19.5">
      <c r="A27" s="385" t="s">
        <v>462</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row>
    <row r="28" spans="1:19" ht="19.5" customHeight="1">
      <c r="A28" s="383" t="s">
        <v>463</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row>
    <row r="29" spans="1:19" ht="19.5">
      <c r="A29" s="383" t="s">
        <v>469</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row>
    <row r="30" spans="1:19" ht="18">
      <c r="A30" s="376" t="s">
        <v>470</v>
      </c>
      <c r="B30" s="397">
        <v>926812.41067000001</v>
      </c>
      <c r="C30" s="398">
        <v>1.0535941982966817</v>
      </c>
      <c r="D30" s="397">
        <v>2167709.1902899998</v>
      </c>
      <c r="E30" s="398">
        <v>1.0406373258326291</v>
      </c>
      <c r="F30" s="397">
        <v>391905.63220999995</v>
      </c>
      <c r="G30" s="398">
        <v>1.0180715204399053</v>
      </c>
      <c r="H30" s="397">
        <v>28605.04564</v>
      </c>
      <c r="I30" s="398">
        <v>1.0111951311174583</v>
      </c>
      <c r="J30" s="397">
        <v>17409.018090000001</v>
      </c>
      <c r="K30" s="398">
        <v>1.0011250306954713</v>
      </c>
      <c r="L30" s="397">
        <v>368334.84937000001</v>
      </c>
      <c r="M30" s="398">
        <v>1.0037772721169478</v>
      </c>
      <c r="N30" s="397">
        <v>359459.18997000001</v>
      </c>
      <c r="O30" s="398">
        <v>1.0452700862474258</v>
      </c>
      <c r="P30" s="397">
        <v>1849310.88359</v>
      </c>
      <c r="Q30" s="398">
        <v>1.0175603468750349</v>
      </c>
      <c r="R30" s="397">
        <v>6109546.2198299998</v>
      </c>
      <c r="S30" s="398">
        <v>1.0317408086235595</v>
      </c>
    </row>
    <row r="31" spans="1:19" ht="19.5">
      <c r="A31" s="383" t="s">
        <v>471</v>
      </c>
      <c r="B31" s="399">
        <v>47145.066100000004</v>
      </c>
      <c r="C31" s="400">
        <v>5.3594198296681689E-2</v>
      </c>
      <c r="D31" s="399">
        <v>84649.9568</v>
      </c>
      <c r="E31" s="400">
        <v>4.0637325832629217E-2</v>
      </c>
      <c r="F31" s="399">
        <v>6956.6140500000001</v>
      </c>
      <c r="G31" s="400">
        <v>1.8071520439905515E-2</v>
      </c>
      <c r="H31" s="399">
        <v>316.69183000000004</v>
      </c>
      <c r="I31" s="400">
        <v>1.1195131117458266E-2</v>
      </c>
      <c r="J31" s="399">
        <v>19.563669999999998</v>
      </c>
      <c r="K31" s="400">
        <v>1.1250306954713532E-3</v>
      </c>
      <c r="L31" s="399">
        <v>1386.0654099999999</v>
      </c>
      <c r="M31" s="400">
        <v>3.7772721169477726E-3</v>
      </c>
      <c r="N31" s="399">
        <v>15567.98453</v>
      </c>
      <c r="O31" s="400">
        <v>4.5270086247425727E-2</v>
      </c>
      <c r="P31" s="399">
        <v>31914.117620000001</v>
      </c>
      <c r="Q31" s="400">
        <v>1.7560346875034997E-2</v>
      </c>
      <c r="R31" s="399">
        <v>187956.06001000002</v>
      </c>
      <c r="S31" s="400">
        <v>3.1740808623559547E-2</v>
      </c>
    </row>
    <row r="32" spans="1:19" ht="22.5" customHeight="1">
      <c r="A32" s="985" t="s">
        <v>472</v>
      </c>
      <c r="B32" s="986">
        <v>879667.34457000007</v>
      </c>
      <c r="C32" s="987">
        <v>1</v>
      </c>
      <c r="D32" s="986">
        <v>2083059.23349</v>
      </c>
      <c r="E32" s="987">
        <v>1</v>
      </c>
      <c r="F32" s="986">
        <v>384949.01816000004</v>
      </c>
      <c r="G32" s="987">
        <v>1</v>
      </c>
      <c r="H32" s="986">
        <v>28288.353809999997</v>
      </c>
      <c r="I32" s="987">
        <v>1</v>
      </c>
      <c r="J32" s="986">
        <v>17389.454420000002</v>
      </c>
      <c r="K32" s="987">
        <v>1</v>
      </c>
      <c r="L32" s="986">
        <v>366948.78395999997</v>
      </c>
      <c r="M32" s="987">
        <v>1</v>
      </c>
      <c r="N32" s="986">
        <v>343891.20543999999</v>
      </c>
      <c r="O32" s="987">
        <v>1</v>
      </c>
      <c r="P32" s="986">
        <v>1817396.7659700001</v>
      </c>
      <c r="Q32" s="987">
        <v>1</v>
      </c>
      <c r="R32" s="986">
        <v>5921590.1598199997</v>
      </c>
      <c r="S32" s="987">
        <v>1</v>
      </c>
    </row>
    <row r="33" spans="1:19" ht="19.5">
      <c r="A33" s="385" t="s">
        <v>473</v>
      </c>
      <c r="B33" s="399">
        <v>751.35814000000005</v>
      </c>
      <c r="C33" s="400">
        <v>8.5413894768059139E-4</v>
      </c>
      <c r="D33" s="399">
        <v>139.43889000000001</v>
      </c>
      <c r="E33" s="400">
        <v>6.6939474287719251E-5</v>
      </c>
      <c r="F33" s="399">
        <v>0</v>
      </c>
      <c r="G33" s="400">
        <v>0</v>
      </c>
      <c r="H33" s="399">
        <v>0</v>
      </c>
      <c r="I33" s="400">
        <v>0</v>
      </c>
      <c r="J33" s="399">
        <v>0</v>
      </c>
      <c r="K33" s="400">
        <v>0</v>
      </c>
      <c r="L33" s="399">
        <v>294.95615999999995</v>
      </c>
      <c r="M33" s="400">
        <v>8.0380743278918255E-4</v>
      </c>
      <c r="N33" s="399">
        <v>346.33758</v>
      </c>
      <c r="O33" s="400">
        <v>1.0071138037882356E-3</v>
      </c>
      <c r="P33" s="399">
        <v>2164.1102999999998</v>
      </c>
      <c r="Q33" s="400">
        <v>1.1907748162217886E-3</v>
      </c>
      <c r="R33" s="399">
        <v>3696.2010699999996</v>
      </c>
      <c r="S33" s="400">
        <v>6.2419062620712581E-4</v>
      </c>
    </row>
    <row r="34" spans="1:19" ht="19.5">
      <c r="A34" s="385" t="s">
        <v>474</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row>
    <row r="35" spans="1:19" ht="12.75" customHeight="1">
      <c r="A35" s="23" t="s">
        <v>586</v>
      </c>
    </row>
    <row r="36" spans="1:19" ht="12.75" customHeight="1"/>
    <row r="37" spans="1:19" ht="12.75" customHeight="1">
      <c r="A37" s="633" t="s">
        <v>87</v>
      </c>
    </row>
    <row r="38" spans="1:19" ht="12.75" customHeight="1">
      <c r="S38" s="25" t="s">
        <v>863</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23.85546875" style="271" customWidth="1"/>
    <col min="2" max="2" width="15.140625" style="271" bestFit="1" customWidth="1"/>
    <col min="3" max="3" width="11.85546875" style="271" customWidth="1"/>
    <col min="4" max="4" width="12.5703125" style="271" bestFit="1" customWidth="1"/>
    <col min="5" max="5" width="12.42578125" style="271" customWidth="1"/>
    <col min="6" max="6" width="8.5703125" style="271" customWidth="1"/>
    <col min="7" max="7" width="12.140625" style="271" customWidth="1"/>
    <col min="8" max="8" width="6" style="271" customWidth="1"/>
    <col min="9" max="9" width="8" style="271" customWidth="1"/>
    <col min="10" max="10" width="8.140625" style="271" bestFit="1" customWidth="1"/>
    <col min="11" max="11" width="9" style="271" customWidth="1"/>
    <col min="12" max="12" width="8.85546875" style="271" customWidth="1"/>
    <col min="13" max="16384" width="8.85546875" style="271"/>
  </cols>
  <sheetData>
    <row r="1" spans="1:12" ht="12.75" customHeight="1">
      <c r="A1" s="139" t="s">
        <v>1149</v>
      </c>
      <c r="G1" s="140" t="str">
        <f>Naslovnica!A20</f>
        <v>Lipanj 2021.</v>
      </c>
      <c r="L1" s="140"/>
    </row>
    <row r="2" spans="1:12" ht="12.75" customHeight="1">
      <c r="A2" s="546" t="s">
        <v>1150</v>
      </c>
      <c r="G2" s="548" t="str">
        <f>Naslovnica!A24</f>
        <v>June 2021</v>
      </c>
      <c r="L2" s="548"/>
    </row>
    <row r="3" spans="1:12" ht="12.75" customHeight="1"/>
    <row r="4" spans="1:12" s="64" customFormat="1">
      <c r="A4" s="1116" t="s">
        <v>1203</v>
      </c>
      <c r="B4" s="1117" t="s">
        <v>1205</v>
      </c>
      <c r="C4" s="1117"/>
      <c r="D4" s="1117"/>
      <c r="E4" s="1117"/>
      <c r="F4" s="1117"/>
      <c r="G4" s="1117"/>
      <c r="H4" s="953"/>
    </row>
    <row r="5" spans="1:12" s="64" customFormat="1" ht="22.15" customHeight="1">
      <c r="A5" s="1116"/>
      <c r="B5" s="1118" t="str">
        <f>G1</f>
        <v>Lipanj 2021.</v>
      </c>
      <c r="C5" s="1118"/>
      <c r="D5" s="1119" t="s">
        <v>17</v>
      </c>
      <c r="E5" s="1119"/>
      <c r="F5" s="1116" t="s">
        <v>249</v>
      </c>
      <c r="G5" s="1116"/>
    </row>
    <row r="6" spans="1:12" s="64" customFormat="1">
      <c r="A6" s="1116"/>
      <c r="B6" s="1120" t="str">
        <f>Naslovnica!A24</f>
        <v>June 2021</v>
      </c>
      <c r="C6" s="1121"/>
      <c r="D6" s="1124" t="s">
        <v>45</v>
      </c>
      <c r="E6" s="1124"/>
      <c r="F6" s="1124" t="s">
        <v>51</v>
      </c>
      <c r="G6" s="1124"/>
    </row>
    <row r="7" spans="1:12" s="64" customFormat="1">
      <c r="A7" s="1116"/>
      <c r="B7" s="972" t="s">
        <v>27</v>
      </c>
      <c r="C7" s="972" t="s">
        <v>28</v>
      </c>
      <c r="D7" s="695" t="s">
        <v>1201</v>
      </c>
      <c r="E7" s="695" t="s">
        <v>154</v>
      </c>
      <c r="F7" s="695" t="s">
        <v>1201</v>
      </c>
      <c r="G7" s="695" t="s">
        <v>154</v>
      </c>
    </row>
    <row r="8" spans="1:12" s="64" customFormat="1">
      <c r="A8" s="1116"/>
      <c r="B8" s="973" t="s">
        <v>29</v>
      </c>
      <c r="C8" s="973" t="s">
        <v>30</v>
      </c>
      <c r="D8" s="736" t="s">
        <v>1202</v>
      </c>
      <c r="E8" s="736" t="s">
        <v>155</v>
      </c>
      <c r="F8" s="736" t="s">
        <v>1202</v>
      </c>
      <c r="G8" s="736" t="s">
        <v>155</v>
      </c>
    </row>
    <row r="9" spans="1:12" s="64" customFormat="1">
      <c r="A9" s="1015" t="s">
        <v>923</v>
      </c>
      <c r="B9" s="1016">
        <v>563</v>
      </c>
      <c r="C9" s="1017">
        <v>1.2386966183362302E-2</v>
      </c>
      <c r="D9" s="1016">
        <v>3</v>
      </c>
      <c r="E9" s="1017">
        <v>5.3571428571428381E-3</v>
      </c>
      <c r="F9" s="1016">
        <v>15</v>
      </c>
      <c r="G9" s="1017">
        <v>2.7372262773722733E-2</v>
      </c>
    </row>
    <row r="10" spans="1:12" s="64" customFormat="1">
      <c r="A10" s="1015" t="s">
        <v>906</v>
      </c>
      <c r="B10" s="1016">
        <v>1441</v>
      </c>
      <c r="C10" s="1017">
        <v>3.1704472948890013E-2</v>
      </c>
      <c r="D10" s="1016">
        <v>-1</v>
      </c>
      <c r="E10" s="1017">
        <v>-6.9348127600554754E-4</v>
      </c>
      <c r="F10" s="1016">
        <v>-6</v>
      </c>
      <c r="G10" s="1017">
        <v>-4.146510020732519E-3</v>
      </c>
    </row>
    <row r="11" spans="1:12" s="64" customFormat="1">
      <c r="A11" s="1015" t="s">
        <v>201</v>
      </c>
      <c r="B11" s="1016">
        <v>305</v>
      </c>
      <c r="C11" s="1017">
        <v>6.7105234208268243E-3</v>
      </c>
      <c r="D11" s="1016">
        <v>0</v>
      </c>
      <c r="E11" s="1017">
        <v>0</v>
      </c>
      <c r="F11" s="1016">
        <v>-3</v>
      </c>
      <c r="G11" s="1017">
        <v>-9.7402597402597157E-3</v>
      </c>
    </row>
    <row r="12" spans="1:12" s="64" customFormat="1">
      <c r="A12" s="1015" t="s">
        <v>925</v>
      </c>
      <c r="B12" s="1016">
        <v>842</v>
      </c>
      <c r="C12" s="1017">
        <v>1.8525444984708806E-2</v>
      </c>
      <c r="D12" s="1016">
        <v>-4</v>
      </c>
      <c r="E12" s="1017">
        <v>-4.7281323877068626E-3</v>
      </c>
      <c r="F12" s="1016">
        <v>-16</v>
      </c>
      <c r="G12" s="1017">
        <v>-1.8648018648018683E-2</v>
      </c>
    </row>
    <row r="13" spans="1:12" s="64" customFormat="1">
      <c r="A13" s="1015" t="s">
        <v>202</v>
      </c>
      <c r="B13" s="1016">
        <v>361</v>
      </c>
      <c r="C13" s="1017">
        <v>7.9426195243228973E-3</v>
      </c>
      <c r="D13" s="1016">
        <v>0</v>
      </c>
      <c r="E13" s="1017">
        <v>0</v>
      </c>
      <c r="F13" s="1016">
        <v>-1</v>
      </c>
      <c r="G13" s="1017">
        <v>-2.7624309392265678E-3</v>
      </c>
    </row>
    <row r="14" spans="1:12" s="64" customFormat="1">
      <c r="A14" s="1015" t="s">
        <v>203</v>
      </c>
      <c r="B14" s="1016">
        <v>3651</v>
      </c>
      <c r="C14" s="1017">
        <v>8.0328265604717161E-2</v>
      </c>
      <c r="D14" s="1016">
        <v>-6</v>
      </c>
      <c r="E14" s="1017">
        <v>-1.6406890894175019E-3</v>
      </c>
      <c r="F14" s="1016">
        <v>-37</v>
      </c>
      <c r="G14" s="1017">
        <v>-1.0032537960954491E-2</v>
      </c>
    </row>
    <row r="15" spans="1:12" s="64" customFormat="1">
      <c r="A15" s="1015" t="s">
        <v>204</v>
      </c>
      <c r="B15" s="1016">
        <v>1844</v>
      </c>
      <c r="C15" s="1017">
        <v>4.0571164550834968E-2</v>
      </c>
      <c r="D15" s="1016">
        <v>3</v>
      </c>
      <c r="E15" s="1017">
        <v>1.6295491580662347E-3</v>
      </c>
      <c r="F15" s="1016">
        <v>55</v>
      </c>
      <c r="G15" s="1017">
        <v>3.0743432084963773E-2</v>
      </c>
    </row>
    <row r="16" spans="1:12" s="64" customFormat="1" ht="24">
      <c r="A16" s="1018" t="s">
        <v>205</v>
      </c>
      <c r="B16" s="1016">
        <v>4370</v>
      </c>
      <c r="C16" s="1017">
        <v>9.614749950496139E-2</v>
      </c>
      <c r="D16" s="1016">
        <v>2</v>
      </c>
      <c r="E16" s="1017">
        <v>4.5787545787545625E-4</v>
      </c>
      <c r="F16" s="1016">
        <v>-36</v>
      </c>
      <c r="G16" s="1017">
        <v>-8.1706763504312274E-3</v>
      </c>
    </row>
    <row r="17" spans="1:12" s="64" customFormat="1">
      <c r="A17" s="1015" t="s">
        <v>206</v>
      </c>
      <c r="B17" s="1016">
        <v>3697</v>
      </c>
      <c r="C17" s="1017">
        <v>8.1340344546874652E-2</v>
      </c>
      <c r="D17" s="1016">
        <v>0</v>
      </c>
      <c r="E17" s="1017">
        <v>0</v>
      </c>
      <c r="F17" s="1016">
        <v>13</v>
      </c>
      <c r="G17" s="1017">
        <v>3.5287730727469047E-3</v>
      </c>
    </row>
    <row r="18" spans="1:12" s="64" customFormat="1">
      <c r="A18" s="1015" t="s">
        <v>207</v>
      </c>
      <c r="B18" s="1016">
        <v>4104</v>
      </c>
      <c r="C18" s="1017">
        <v>9.0295043013355045E-2</v>
      </c>
      <c r="D18" s="1016">
        <v>10</v>
      </c>
      <c r="E18" s="1017">
        <v>2.4425989252565561E-3</v>
      </c>
      <c r="F18" s="1016">
        <v>33</v>
      </c>
      <c r="G18" s="1017">
        <v>8.1061164333087188E-3</v>
      </c>
    </row>
    <row r="19" spans="1:12" s="64" customFormat="1">
      <c r="A19" s="1015" t="s">
        <v>678</v>
      </c>
      <c r="B19" s="1016">
        <v>2980</v>
      </c>
      <c r="C19" s="1017">
        <v>6.556511407889816E-2</v>
      </c>
      <c r="D19" s="1016">
        <v>4</v>
      </c>
      <c r="E19" s="1017">
        <v>1.3440860215054862E-3</v>
      </c>
      <c r="F19" s="1016">
        <v>29</v>
      </c>
      <c r="G19" s="1017">
        <v>9.8271772280582592E-3</v>
      </c>
    </row>
    <row r="20" spans="1:12" s="64" customFormat="1">
      <c r="A20" s="1015" t="s">
        <v>208</v>
      </c>
      <c r="B20" s="1016">
        <v>809</v>
      </c>
      <c r="C20" s="1017">
        <v>1.779938835229148E-2</v>
      </c>
      <c r="D20" s="1016">
        <v>4</v>
      </c>
      <c r="E20" s="1017">
        <v>4.9689440993789802E-3</v>
      </c>
      <c r="F20" s="1016">
        <v>-5</v>
      </c>
      <c r="G20" s="1017">
        <v>-6.14250614250611E-3</v>
      </c>
    </row>
    <row r="21" spans="1:12" s="64" customFormat="1">
      <c r="A21" s="1015" t="s">
        <v>209</v>
      </c>
      <c r="B21" s="1016">
        <v>3625</v>
      </c>
      <c r="C21" s="1017">
        <v>7.9756220985236853E-2</v>
      </c>
      <c r="D21" s="1016">
        <v>-1</v>
      </c>
      <c r="E21" s="1017">
        <v>-2.7578599007171967E-4</v>
      </c>
      <c r="F21" s="1016">
        <v>-31</v>
      </c>
      <c r="G21" s="1017">
        <v>-8.4792122538293047E-3</v>
      </c>
    </row>
    <row r="22" spans="1:12" s="64" customFormat="1">
      <c r="A22" s="1015" t="s">
        <v>214</v>
      </c>
      <c r="B22" s="1016">
        <v>92</v>
      </c>
      <c r="C22" s="1017">
        <v>2.0241578843149767E-3</v>
      </c>
      <c r="D22" s="1016">
        <v>0</v>
      </c>
      <c r="E22" s="1017">
        <v>0</v>
      </c>
      <c r="F22" s="1016">
        <v>3</v>
      </c>
      <c r="G22" s="1017">
        <v>3.3707865168539408E-2</v>
      </c>
    </row>
    <row r="23" spans="1:12" s="64" customFormat="1">
      <c r="A23" s="1015" t="s">
        <v>248</v>
      </c>
      <c r="B23" s="1016">
        <v>215</v>
      </c>
      <c r="C23" s="1017">
        <v>4.7303689687795648E-3</v>
      </c>
      <c r="D23" s="1016">
        <v>3</v>
      </c>
      <c r="E23" s="1017">
        <v>1.4150943396226356E-2</v>
      </c>
      <c r="F23" s="1016">
        <v>5</v>
      </c>
      <c r="G23" s="1017">
        <v>2.3809523809523725E-2</v>
      </c>
    </row>
    <row r="24" spans="1:12" s="64" customFormat="1">
      <c r="A24" s="1015" t="s">
        <v>247</v>
      </c>
      <c r="B24" s="1016">
        <v>10555</v>
      </c>
      <c r="C24" s="1017">
        <v>0.23222811379287583</v>
      </c>
      <c r="D24" s="1016">
        <v>703</v>
      </c>
      <c r="E24" s="1017">
        <v>7.1356069833536262E-2</v>
      </c>
      <c r="F24" s="1016">
        <v>149</v>
      </c>
      <c r="G24" s="1017">
        <v>1.4318662310205621E-2</v>
      </c>
    </row>
    <row r="25" spans="1:12" s="64" customFormat="1">
      <c r="A25" s="1018" t="s">
        <v>210</v>
      </c>
      <c r="B25" s="1016">
        <v>1738</v>
      </c>
      <c r="C25" s="1017">
        <v>3.8238982640645972E-2</v>
      </c>
      <c r="D25" s="1016">
        <v>2</v>
      </c>
      <c r="E25" s="1017">
        <v>1.1520737327188613E-3</v>
      </c>
      <c r="F25" s="1016">
        <v>6</v>
      </c>
      <c r="G25" s="1017">
        <v>3.4642032332563577E-3</v>
      </c>
    </row>
    <row r="26" spans="1:12" s="64" customFormat="1" ht="24">
      <c r="A26" s="1018" t="s">
        <v>929</v>
      </c>
      <c r="B26" s="1016">
        <v>756</v>
      </c>
      <c r="C26" s="1017">
        <v>1.6633297397196982E-2</v>
      </c>
      <c r="D26" s="1016">
        <v>1</v>
      </c>
      <c r="E26" s="1017">
        <v>1.3245033112583293E-3</v>
      </c>
      <c r="F26" s="1016">
        <v>-2</v>
      </c>
      <c r="G26" s="1017">
        <v>-2.6385224274406704E-3</v>
      </c>
    </row>
    <row r="27" spans="1:12" s="64" customFormat="1">
      <c r="A27" s="1015" t="s">
        <v>212</v>
      </c>
      <c r="B27" s="1016">
        <v>2648</v>
      </c>
      <c r="C27" s="1017">
        <v>5.8260544322457149E-2</v>
      </c>
      <c r="D27" s="1016">
        <v>-3</v>
      </c>
      <c r="E27" s="1017">
        <v>-1.1316484345530453E-3</v>
      </c>
      <c r="F27" s="1016">
        <v>46</v>
      </c>
      <c r="G27" s="1017">
        <v>1.7678708685626487E-2</v>
      </c>
    </row>
    <row r="28" spans="1:12" s="64" customFormat="1">
      <c r="A28" s="1015" t="s">
        <v>213</v>
      </c>
      <c r="B28" s="1016">
        <v>855</v>
      </c>
      <c r="C28" s="1017">
        <v>1.8811467294448967E-2</v>
      </c>
      <c r="D28" s="1016">
        <v>1</v>
      </c>
      <c r="E28" s="1017">
        <v>1.1709601873535203E-3</v>
      </c>
      <c r="F28" s="1016">
        <v>6</v>
      </c>
      <c r="G28" s="1017">
        <v>7.0671378091873294E-3</v>
      </c>
    </row>
    <row r="29" spans="1:12" s="64" customFormat="1" ht="18" customHeight="1">
      <c r="A29" s="1019" t="s">
        <v>1148</v>
      </c>
      <c r="B29" s="1020">
        <v>45451</v>
      </c>
      <c r="C29" s="1021">
        <v>1</v>
      </c>
      <c r="D29" s="1020">
        <v>721</v>
      </c>
      <c r="E29" s="1021">
        <v>1.6118935837245774E-2</v>
      </c>
      <c r="F29" s="1020">
        <v>223</v>
      </c>
      <c r="G29" s="1021">
        <v>4.9305739807199433E-3</v>
      </c>
    </row>
    <row r="30" spans="1:12">
      <c r="A30" s="29" t="s">
        <v>583</v>
      </c>
      <c r="I30" s="969"/>
      <c r="J30" s="969"/>
      <c r="K30" s="969"/>
      <c r="L30" s="970"/>
    </row>
    <row r="31" spans="1:12">
      <c r="A31" s="33" t="s">
        <v>1006</v>
      </c>
      <c r="B31" s="848"/>
      <c r="C31" s="952"/>
      <c r="D31" s="772"/>
      <c r="E31" s="847"/>
      <c r="F31" s="847"/>
      <c r="G31" s="847"/>
      <c r="I31" s="969"/>
      <c r="J31" s="969"/>
      <c r="K31" s="969"/>
      <c r="L31" s="970"/>
    </row>
    <row r="32" spans="1:12" ht="12.75" customHeight="1"/>
    <row r="33" spans="1:8">
      <c r="A33" s="139" t="s">
        <v>933</v>
      </c>
      <c r="H33" s="948"/>
    </row>
    <row r="34" spans="1:8">
      <c r="A34" s="546" t="s">
        <v>934</v>
      </c>
      <c r="H34" s="949"/>
    </row>
    <row r="35" spans="1:8">
      <c r="D35" s="777"/>
      <c r="E35" s="777" t="s">
        <v>43</v>
      </c>
      <c r="G35" s="733" t="s">
        <v>1265</v>
      </c>
      <c r="H35" s="321"/>
    </row>
    <row r="36" spans="1:8" ht="12.75" customHeight="1">
      <c r="D36" s="778"/>
      <c r="E36" s="778" t="s">
        <v>44</v>
      </c>
      <c r="F36" s="537"/>
      <c r="G36" s="548" t="s">
        <v>1266</v>
      </c>
      <c r="H36" s="322"/>
    </row>
    <row r="37" spans="1:8" ht="12.75" customHeight="1">
      <c r="D37" s="778"/>
      <c r="E37" s="778"/>
      <c r="F37" s="537"/>
      <c r="G37" s="548"/>
      <c r="H37" s="322"/>
    </row>
    <row r="38" spans="1:8" ht="23.45" customHeight="1">
      <c r="A38" s="742"/>
      <c r="B38" s="743"/>
      <c r="C38" s="743" t="s">
        <v>1262</v>
      </c>
      <c r="D38" s="743"/>
      <c r="E38" s="1093" t="s">
        <v>575</v>
      </c>
      <c r="F38" s="1093"/>
      <c r="G38" s="1093"/>
      <c r="H38" s="322"/>
    </row>
    <row r="39" spans="1:8" ht="24">
      <c r="A39" s="742"/>
      <c r="B39" s="744"/>
      <c r="C39" s="745" t="s">
        <v>1263</v>
      </c>
      <c r="D39" s="744"/>
      <c r="E39" s="1097" t="s">
        <v>576</v>
      </c>
      <c r="F39" s="1097"/>
      <c r="G39" s="746" t="s">
        <v>577</v>
      </c>
      <c r="H39" s="322"/>
    </row>
    <row r="40" spans="1:8" ht="24">
      <c r="A40" s="1002" t="s">
        <v>1206</v>
      </c>
      <c r="B40" s="1011" t="s">
        <v>1207</v>
      </c>
      <c r="C40" s="1011" t="s">
        <v>1208</v>
      </c>
      <c r="D40" s="1011" t="s">
        <v>1209</v>
      </c>
      <c r="E40" s="1011" t="s">
        <v>1207</v>
      </c>
      <c r="F40" s="1011" t="s">
        <v>1208</v>
      </c>
      <c r="G40" s="1011" t="s">
        <v>1209</v>
      </c>
      <c r="H40" s="322"/>
    </row>
    <row r="41" spans="1:8" ht="15" customHeight="1">
      <c r="A41" s="78" t="s">
        <v>6</v>
      </c>
      <c r="B41" s="387">
        <v>6</v>
      </c>
      <c r="C41" s="387">
        <v>7</v>
      </c>
      <c r="D41" s="387">
        <v>13</v>
      </c>
      <c r="E41" s="387">
        <v>1</v>
      </c>
      <c r="F41" s="387">
        <v>0</v>
      </c>
      <c r="G41" s="388">
        <v>8.3333333333333259E-2</v>
      </c>
      <c r="H41" s="322"/>
    </row>
    <row r="42" spans="1:8" ht="15" customHeight="1">
      <c r="A42" s="78" t="s">
        <v>7</v>
      </c>
      <c r="B42" s="387">
        <v>292</v>
      </c>
      <c r="C42" s="387">
        <v>110</v>
      </c>
      <c r="D42" s="387">
        <v>402</v>
      </c>
      <c r="E42" s="387">
        <v>-136</v>
      </c>
      <c r="F42" s="387">
        <v>-46</v>
      </c>
      <c r="G42" s="388">
        <v>-0.31164383561643838</v>
      </c>
      <c r="H42" s="322"/>
    </row>
    <row r="43" spans="1:8" ht="15" customHeight="1">
      <c r="A43" s="78" t="s">
        <v>8</v>
      </c>
      <c r="B43" s="387">
        <v>1036</v>
      </c>
      <c r="C43" s="387">
        <v>777</v>
      </c>
      <c r="D43" s="387">
        <v>1813</v>
      </c>
      <c r="E43" s="387">
        <v>-98</v>
      </c>
      <c r="F43" s="387">
        <v>-72</v>
      </c>
      <c r="G43" s="388">
        <v>-8.572869389813409E-2</v>
      </c>
      <c r="H43" s="322"/>
    </row>
    <row r="44" spans="1:8" ht="15" customHeight="1">
      <c r="A44" s="78" t="s">
        <v>9</v>
      </c>
      <c r="B44" s="387">
        <v>1997</v>
      </c>
      <c r="C44" s="387">
        <v>1849</v>
      </c>
      <c r="D44" s="387">
        <v>3846</v>
      </c>
      <c r="E44" s="387">
        <v>-95</v>
      </c>
      <c r="F44" s="387">
        <v>-168</v>
      </c>
      <c r="G44" s="388">
        <v>-6.4005840837186634E-2</v>
      </c>
      <c r="H44" s="322"/>
    </row>
    <row r="45" spans="1:8" ht="15" customHeight="1">
      <c r="A45" s="78" t="s">
        <v>10</v>
      </c>
      <c r="B45" s="387">
        <v>3125</v>
      </c>
      <c r="C45" s="387">
        <v>3185</v>
      </c>
      <c r="D45" s="387">
        <v>6310</v>
      </c>
      <c r="E45" s="387">
        <v>-73</v>
      </c>
      <c r="F45" s="387">
        <v>-22</v>
      </c>
      <c r="G45" s="388">
        <v>-1.4832162373145996E-2</v>
      </c>
      <c r="H45" s="322"/>
    </row>
    <row r="46" spans="1:8" ht="15" customHeight="1">
      <c r="A46" s="78" t="s">
        <v>11</v>
      </c>
      <c r="B46" s="387">
        <v>3784</v>
      </c>
      <c r="C46" s="387">
        <v>3703</v>
      </c>
      <c r="D46" s="387">
        <v>7487</v>
      </c>
      <c r="E46" s="387">
        <v>-92</v>
      </c>
      <c r="F46" s="387">
        <v>-93</v>
      </c>
      <c r="G46" s="388">
        <v>-2.4113660062565212E-2</v>
      </c>
      <c r="H46" s="322"/>
    </row>
    <row r="47" spans="1:8" ht="15" customHeight="1">
      <c r="A47" s="78" t="s">
        <v>12</v>
      </c>
      <c r="B47" s="387">
        <v>4142</v>
      </c>
      <c r="C47" s="387">
        <v>4322</v>
      </c>
      <c r="D47" s="387">
        <v>8464</v>
      </c>
      <c r="E47" s="387">
        <v>12</v>
      </c>
      <c r="F47" s="387">
        <v>19</v>
      </c>
      <c r="G47" s="388">
        <v>3.6760346258746246E-3</v>
      </c>
      <c r="H47" s="322"/>
    </row>
    <row r="48" spans="1:8" ht="15" customHeight="1">
      <c r="A48" s="78" t="s">
        <v>39</v>
      </c>
      <c r="B48" s="387">
        <v>6054</v>
      </c>
      <c r="C48" s="387">
        <v>6070</v>
      </c>
      <c r="D48" s="387">
        <v>12124</v>
      </c>
      <c r="E48" s="387">
        <v>67</v>
      </c>
      <c r="F48" s="387">
        <v>121</v>
      </c>
      <c r="G48" s="388">
        <v>1.5750670241286846E-2</v>
      </c>
      <c r="H48" s="324"/>
    </row>
    <row r="49" spans="1:8" ht="15" customHeight="1">
      <c r="A49" s="78" t="s">
        <v>40</v>
      </c>
      <c r="B49" s="387">
        <v>2446</v>
      </c>
      <c r="C49" s="387">
        <v>1605</v>
      </c>
      <c r="D49" s="387">
        <v>4051</v>
      </c>
      <c r="E49" s="387">
        <v>105</v>
      </c>
      <c r="F49" s="387">
        <v>106</v>
      </c>
      <c r="G49" s="388">
        <v>5.4947916666666652E-2</v>
      </c>
    </row>
    <row r="50" spans="1:8" ht="15" customHeight="1">
      <c r="A50" s="78" t="s">
        <v>41</v>
      </c>
      <c r="B50" s="387">
        <v>200</v>
      </c>
      <c r="C50" s="387">
        <v>64</v>
      </c>
      <c r="D50" s="387">
        <v>264</v>
      </c>
      <c r="E50" s="387">
        <v>6</v>
      </c>
      <c r="F50" s="387">
        <v>4</v>
      </c>
      <c r="G50" s="388">
        <v>3.937007874015741E-2</v>
      </c>
    </row>
    <row r="51" spans="1:8" ht="15" customHeight="1">
      <c r="A51" s="78" t="s">
        <v>42</v>
      </c>
      <c r="B51" s="387">
        <v>0</v>
      </c>
      <c r="C51" s="387">
        <v>0</v>
      </c>
      <c r="D51" s="387">
        <v>0</v>
      </c>
      <c r="E51" s="387">
        <v>0</v>
      </c>
      <c r="F51" s="387">
        <v>0</v>
      </c>
      <c r="G51" s="388">
        <v>0</v>
      </c>
    </row>
    <row r="52" spans="1:8" ht="24">
      <c r="A52" s="977" t="s">
        <v>582</v>
      </c>
      <c r="B52" s="978">
        <v>23082</v>
      </c>
      <c r="C52" s="978">
        <v>21692</v>
      </c>
      <c r="D52" s="978">
        <v>44774</v>
      </c>
      <c r="E52" s="978">
        <v>-303</v>
      </c>
      <c r="F52" s="978">
        <v>-151</v>
      </c>
      <c r="G52" s="979">
        <v>-1.0038029539223503E-2</v>
      </c>
      <c r="H52" s="184"/>
    </row>
    <row r="53" spans="1:8" ht="12.75" customHeight="1">
      <c r="A53" s="33" t="s">
        <v>1006</v>
      </c>
      <c r="H53" s="184"/>
    </row>
    <row r="54" spans="1:8" ht="12.75" customHeight="1">
      <c r="B54" s="184"/>
      <c r="C54" s="184"/>
      <c r="D54" s="184"/>
      <c r="E54" s="184"/>
      <c r="F54" s="184"/>
      <c r="G54" s="184"/>
      <c r="H54" s="184"/>
    </row>
    <row r="55" spans="1:8">
      <c r="A55" s="634" t="s">
        <v>87</v>
      </c>
    </row>
    <row r="56" spans="1:8">
      <c r="G56" s="838" t="s">
        <v>864</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5"/>
      <c r="J68" s="1125"/>
      <c r="K68" s="204"/>
      <c r="L68" s="204"/>
    </row>
    <row r="69" spans="9:12" ht="12.75" customHeight="1">
      <c r="I69" s="340"/>
      <c r="J69" s="1122"/>
      <c r="K69" s="204"/>
      <c r="L69" s="204"/>
    </row>
    <row r="70" spans="9:12" ht="12.75" customHeight="1">
      <c r="I70" s="342"/>
      <c r="J70" s="1123"/>
      <c r="K70" s="204"/>
      <c r="L70" s="204"/>
    </row>
    <row r="71" spans="9:12" ht="12.75" customHeight="1">
      <c r="I71" s="344"/>
      <c r="J71" s="345"/>
      <c r="K71" s="204"/>
      <c r="L71" s="204"/>
    </row>
    <row r="72" spans="9:12" ht="12.75" customHeight="1">
      <c r="I72" s="344"/>
      <c r="J72" s="345"/>
      <c r="K72" s="204"/>
      <c r="L72" s="204"/>
    </row>
    <row r="73" spans="9:12" ht="12.75" customHeight="1">
      <c r="I73" s="344"/>
      <c r="J73" s="345"/>
      <c r="K73" s="204"/>
      <c r="L73" s="204"/>
    </row>
    <row r="74" spans="9:12" ht="12.75" customHeight="1">
      <c r="I74" s="344"/>
      <c r="J74" s="345"/>
      <c r="K74" s="204"/>
      <c r="L74" s="204"/>
    </row>
    <row r="75" spans="9:12" ht="12.75" customHeight="1">
      <c r="I75" s="344"/>
      <c r="J75" s="345"/>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584</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28" style="271" customWidth="1"/>
    <col min="2" max="2" width="11.7109375" style="271" customWidth="1"/>
    <col min="3" max="3" width="10.85546875" style="271" customWidth="1"/>
    <col min="4" max="4" width="11.28515625" style="271" customWidth="1"/>
    <col min="5" max="5" width="11.140625" style="271" customWidth="1"/>
    <col min="6" max="6" width="11.28515625" style="271" customWidth="1"/>
    <col min="7" max="8" width="11.140625" style="271" customWidth="1"/>
    <col min="9" max="9" width="11.28515625" style="271" customWidth="1"/>
    <col min="10" max="11" width="10.140625" style="271" customWidth="1"/>
    <col min="12" max="12" width="11" style="271" customWidth="1"/>
    <col min="13" max="16384" width="8.85546875" style="271"/>
  </cols>
  <sheetData>
    <row r="1" spans="1:12">
      <c r="A1" s="153" t="s">
        <v>1151</v>
      </c>
      <c r="I1" s="140" t="str">
        <f>Naslovnica!A20</f>
        <v>Lipanj 2021.</v>
      </c>
      <c r="L1" s="140"/>
    </row>
    <row r="2" spans="1:12">
      <c r="A2" s="573" t="s">
        <v>1152</v>
      </c>
      <c r="I2" s="548" t="str">
        <f>Naslovnica!A24</f>
        <v>June 2021</v>
      </c>
      <c r="L2" s="548"/>
    </row>
    <row r="3" spans="1:12" ht="10.15" customHeight="1">
      <c r="A3" s="573"/>
      <c r="I3" s="548"/>
      <c r="L3" s="548"/>
    </row>
    <row r="4" spans="1:12" ht="12.75" customHeight="1">
      <c r="I4" s="14" t="s">
        <v>591</v>
      </c>
    </row>
    <row r="5" spans="1:12" ht="19.899999999999999" customHeight="1">
      <c r="A5" s="1099" t="s">
        <v>1210</v>
      </c>
      <c r="B5" s="1101" t="s">
        <v>1189</v>
      </c>
      <c r="C5" s="1101"/>
      <c r="D5" s="1101"/>
      <c r="E5" s="1101"/>
      <c r="F5" s="1102" t="s">
        <v>1191</v>
      </c>
      <c r="G5" s="1103" t="s">
        <v>1188</v>
      </c>
      <c r="H5" s="1099" t="s">
        <v>1190</v>
      </c>
      <c r="I5" s="1099" t="s">
        <v>1212</v>
      </c>
    </row>
    <row r="6" spans="1:12" s="64" customFormat="1" ht="69" customHeight="1">
      <c r="A6" s="1099"/>
      <c r="B6" s="1003" t="s">
        <v>1184</v>
      </c>
      <c r="C6" s="1003" t="s">
        <v>1185</v>
      </c>
      <c r="D6" s="1003" t="s">
        <v>1186</v>
      </c>
      <c r="E6" s="1003" t="s">
        <v>1187</v>
      </c>
      <c r="F6" s="1102"/>
      <c r="G6" s="1103"/>
      <c r="H6" s="1099"/>
      <c r="I6" s="1099"/>
      <c r="J6" s="953"/>
    </row>
    <row r="7" spans="1:12" s="64" customFormat="1">
      <c r="A7" s="988" t="s">
        <v>923</v>
      </c>
      <c r="B7" s="1022">
        <v>161.5</v>
      </c>
      <c r="C7" s="1022">
        <v>16.420000000000002</v>
      </c>
      <c r="D7" s="1022">
        <v>0</v>
      </c>
      <c r="E7" s="1022">
        <v>0</v>
      </c>
      <c r="F7" s="1023">
        <v>177.92000000000002</v>
      </c>
      <c r="G7" s="1024">
        <v>2.1268759972969065E-2</v>
      </c>
      <c r="H7" s="1023">
        <v>1026.3700100000024</v>
      </c>
      <c r="I7" s="1023">
        <v>22156.269840000004</v>
      </c>
    </row>
    <row r="8" spans="1:12" s="64" customFormat="1">
      <c r="A8" s="988" t="s">
        <v>906</v>
      </c>
      <c r="B8" s="1022">
        <v>2.8333300000000001</v>
      </c>
      <c r="C8" s="1022">
        <v>44.171120000000002</v>
      </c>
      <c r="D8" s="1022">
        <v>0</v>
      </c>
      <c r="E8" s="1022">
        <v>0</v>
      </c>
      <c r="F8" s="1023">
        <v>47.004450000000006</v>
      </c>
      <c r="G8" s="1024">
        <v>0.23674017733175146</v>
      </c>
      <c r="H8" s="1023">
        <v>728.39116999999533</v>
      </c>
      <c r="I8" s="1023">
        <v>18965.355949999986</v>
      </c>
    </row>
    <row r="9" spans="1:12" s="64" customFormat="1">
      <c r="A9" s="988" t="s">
        <v>201</v>
      </c>
      <c r="B9" s="1022">
        <v>11.664479999999999</v>
      </c>
      <c r="C9" s="1022">
        <v>50.792999999999999</v>
      </c>
      <c r="D9" s="1022">
        <v>0</v>
      </c>
      <c r="E9" s="1022">
        <v>0</v>
      </c>
      <c r="F9" s="1023">
        <v>62.457479999999997</v>
      </c>
      <c r="G9" s="1024">
        <v>-4.7644112538059336E-2</v>
      </c>
      <c r="H9" s="1023">
        <v>384.18197999998665</v>
      </c>
      <c r="I9" s="1023">
        <v>37955.884469999975</v>
      </c>
    </row>
    <row r="10" spans="1:12" s="64" customFormat="1">
      <c r="A10" s="988" t="s">
        <v>925</v>
      </c>
      <c r="B10" s="1022">
        <v>605.27283</v>
      </c>
      <c r="C10" s="1022">
        <v>19.411000000000001</v>
      </c>
      <c r="D10" s="1022">
        <v>0</v>
      </c>
      <c r="E10" s="1022">
        <v>0</v>
      </c>
      <c r="F10" s="1023">
        <v>624.68382999999994</v>
      </c>
      <c r="G10" s="1024">
        <v>-1.0529912808876496E-3</v>
      </c>
      <c r="H10" s="1023">
        <v>3815.9127699999954</v>
      </c>
      <c r="I10" s="1023">
        <v>94131.305430000022</v>
      </c>
    </row>
    <row r="11" spans="1:12" s="64" customFormat="1">
      <c r="A11" s="988" t="s">
        <v>202</v>
      </c>
      <c r="B11" s="1022">
        <v>7.32</v>
      </c>
      <c r="C11" s="1022">
        <v>61.580390000000001</v>
      </c>
      <c r="D11" s="1022">
        <v>0</v>
      </c>
      <c r="E11" s="1022">
        <v>0</v>
      </c>
      <c r="F11" s="1023">
        <v>68.900390000000002</v>
      </c>
      <c r="G11" s="1024">
        <v>-0.22307218971635312</v>
      </c>
      <c r="H11" s="1023">
        <v>591.87321999999949</v>
      </c>
      <c r="I11" s="1023">
        <v>6378.7341599999982</v>
      </c>
    </row>
    <row r="12" spans="1:12" s="64" customFormat="1">
      <c r="A12" s="988" t="s">
        <v>203</v>
      </c>
      <c r="B12" s="1022">
        <v>872.27274</v>
      </c>
      <c r="C12" s="1022">
        <v>86.789360000000002</v>
      </c>
      <c r="D12" s="1022">
        <v>0</v>
      </c>
      <c r="E12" s="1022">
        <v>0</v>
      </c>
      <c r="F12" s="1023">
        <v>959.06209999999999</v>
      </c>
      <c r="G12" s="1024">
        <v>-4.8953566612661259E-2</v>
      </c>
      <c r="H12" s="1023">
        <v>6080.3637400000007</v>
      </c>
      <c r="I12" s="1023">
        <v>160528.52173000004</v>
      </c>
    </row>
    <row r="13" spans="1:12" s="64" customFormat="1">
      <c r="A13" s="989" t="s">
        <v>204</v>
      </c>
      <c r="B13" s="1022">
        <v>262.584</v>
      </c>
      <c r="C13" s="1022">
        <v>461.29899</v>
      </c>
      <c r="D13" s="1022">
        <v>0</v>
      </c>
      <c r="E13" s="1022">
        <v>0</v>
      </c>
      <c r="F13" s="1023">
        <v>723.88299000000006</v>
      </c>
      <c r="G13" s="1024">
        <v>-8.9227564477101229E-4</v>
      </c>
      <c r="H13" s="1023">
        <v>4495.9526799999876</v>
      </c>
      <c r="I13" s="1023">
        <v>113413.66923999993</v>
      </c>
    </row>
    <row r="14" spans="1:12" s="64" customFormat="1">
      <c r="A14" s="990" t="s">
        <v>205</v>
      </c>
      <c r="B14" s="1022">
        <v>82</v>
      </c>
      <c r="C14" s="1022">
        <v>235.71526</v>
      </c>
      <c r="D14" s="1022">
        <v>0</v>
      </c>
      <c r="E14" s="1022">
        <v>0</v>
      </c>
      <c r="F14" s="1023">
        <v>317.71526</v>
      </c>
      <c r="G14" s="1024">
        <v>3.2651610157085509E-2</v>
      </c>
      <c r="H14" s="1023">
        <v>1872.9538000000175</v>
      </c>
      <c r="I14" s="1023">
        <v>93255.504470000058</v>
      </c>
    </row>
    <row r="15" spans="1:12" s="64" customFormat="1">
      <c r="A15" s="990" t="s">
        <v>206</v>
      </c>
      <c r="B15" s="1022">
        <v>1309.5</v>
      </c>
      <c r="C15" s="1022">
        <v>147.36367000000001</v>
      </c>
      <c r="D15" s="1022">
        <v>0</v>
      </c>
      <c r="E15" s="1022">
        <v>0</v>
      </c>
      <c r="F15" s="1023">
        <v>1456.86367</v>
      </c>
      <c r="G15" s="1024">
        <v>-2.0212829418693734E-2</v>
      </c>
      <c r="H15" s="1023">
        <v>8926.6511499999615</v>
      </c>
      <c r="I15" s="1023">
        <v>164667.91373999993</v>
      </c>
    </row>
    <row r="16" spans="1:12" s="64" customFormat="1">
      <c r="A16" s="990" t="s">
        <v>207</v>
      </c>
      <c r="B16" s="1022">
        <v>6</v>
      </c>
      <c r="C16" s="1022">
        <v>1057.16473</v>
      </c>
      <c r="D16" s="1022">
        <v>0</v>
      </c>
      <c r="E16" s="1022">
        <v>0</v>
      </c>
      <c r="F16" s="1023">
        <v>1063.16473</v>
      </c>
      <c r="G16" s="1024">
        <v>1.169341132791657E-2</v>
      </c>
      <c r="H16" s="1023">
        <v>6376.719929999992</v>
      </c>
      <c r="I16" s="1023">
        <v>265619.86667000002</v>
      </c>
    </row>
    <row r="17" spans="1:12" s="64" customFormat="1">
      <c r="A17" s="990" t="s">
        <v>678</v>
      </c>
      <c r="B17" s="1022">
        <v>280.39999999999998</v>
      </c>
      <c r="C17" s="1022">
        <v>10.385999999999999</v>
      </c>
      <c r="D17" s="1022">
        <v>0</v>
      </c>
      <c r="E17" s="1022">
        <v>0</v>
      </c>
      <c r="F17" s="1023">
        <v>290.786</v>
      </c>
      <c r="G17" s="1024">
        <v>-2.0988485623863684E-2</v>
      </c>
      <c r="H17" s="1023">
        <v>1742.2983400000012</v>
      </c>
      <c r="I17" s="1023">
        <v>39548.263749999998</v>
      </c>
    </row>
    <row r="18" spans="1:12" s="64" customFormat="1">
      <c r="A18" s="989" t="s">
        <v>208</v>
      </c>
      <c r="B18" s="1022">
        <v>487</v>
      </c>
      <c r="C18" s="1022">
        <v>20.329000000000001</v>
      </c>
      <c r="D18" s="1022">
        <v>0</v>
      </c>
      <c r="E18" s="1022">
        <v>0</v>
      </c>
      <c r="F18" s="1023">
        <v>507.32900000000001</v>
      </c>
      <c r="G18" s="1024">
        <v>0.82028208633377475</v>
      </c>
      <c r="H18" s="1023">
        <v>1689.5360000000001</v>
      </c>
      <c r="I18" s="1023">
        <v>24720.820020000006</v>
      </c>
    </row>
    <row r="19" spans="1:12" s="64" customFormat="1">
      <c r="A19" s="989" t="s">
        <v>209</v>
      </c>
      <c r="B19" s="1022">
        <v>0</v>
      </c>
      <c r="C19" s="1022">
        <v>59.334330000000001</v>
      </c>
      <c r="D19" s="1022">
        <v>0</v>
      </c>
      <c r="E19" s="1022">
        <v>3.54562</v>
      </c>
      <c r="F19" s="1023">
        <v>62.879950000000001</v>
      </c>
      <c r="G19" s="1024">
        <v>-0.37634422572945125</v>
      </c>
      <c r="H19" s="1023">
        <v>1881.8694400000095</v>
      </c>
      <c r="I19" s="1023">
        <v>39725.779429999995</v>
      </c>
    </row>
    <row r="20" spans="1:12" s="64" customFormat="1">
      <c r="A20" s="989" t="s">
        <v>214</v>
      </c>
      <c r="B20" s="1022">
        <v>23.483000000000001</v>
      </c>
      <c r="C20" s="1022">
        <v>10.554320000000001</v>
      </c>
      <c r="D20" s="1022">
        <v>0</v>
      </c>
      <c r="E20" s="1022">
        <v>0</v>
      </c>
      <c r="F20" s="1023">
        <v>34.037320000000001</v>
      </c>
      <c r="G20" s="1024">
        <v>-1.4716971488137887E-4</v>
      </c>
      <c r="H20" s="1023">
        <v>238.54748999999947</v>
      </c>
      <c r="I20" s="1023">
        <v>2184.5164499999996</v>
      </c>
    </row>
    <row r="21" spans="1:12" s="64" customFormat="1">
      <c r="A21" s="989" t="s">
        <v>248</v>
      </c>
      <c r="B21" s="1022">
        <v>0.6</v>
      </c>
      <c r="C21" s="1022">
        <v>38.11</v>
      </c>
      <c r="D21" s="1022">
        <v>0</v>
      </c>
      <c r="E21" s="1022">
        <v>0</v>
      </c>
      <c r="F21" s="1023">
        <v>38.71</v>
      </c>
      <c r="G21" s="1024">
        <v>3.8776331678518794E-2</v>
      </c>
      <c r="H21" s="1023">
        <v>231.21399999999994</v>
      </c>
      <c r="I21" s="1023">
        <v>1404.9122399999999</v>
      </c>
    </row>
    <row r="22" spans="1:12" s="64" customFormat="1">
      <c r="A22" s="989" t="s">
        <v>247</v>
      </c>
      <c r="B22" s="1022">
        <v>7668.07204</v>
      </c>
      <c r="C22" s="1022">
        <v>7.3170000000000002</v>
      </c>
      <c r="D22" s="1022">
        <v>0</v>
      </c>
      <c r="E22" s="1022">
        <v>0</v>
      </c>
      <c r="F22" s="1023">
        <v>7675.38904</v>
      </c>
      <c r="G22" s="1024">
        <v>1116.7208446191933</v>
      </c>
      <c r="H22" s="1023">
        <v>7746.5639200000078</v>
      </c>
      <c r="I22" s="1023">
        <v>62559.941960000011</v>
      </c>
    </row>
    <row r="23" spans="1:12" s="64" customFormat="1">
      <c r="A23" s="989" t="s">
        <v>210</v>
      </c>
      <c r="B23" s="1022">
        <v>0</v>
      </c>
      <c r="C23" s="1022">
        <v>155.34333999999998</v>
      </c>
      <c r="D23" s="1022">
        <v>0</v>
      </c>
      <c r="E23" s="1022">
        <v>0</v>
      </c>
      <c r="F23" s="1023">
        <v>155.34333999999998</v>
      </c>
      <c r="G23" s="1024">
        <v>-0.19575395798171413</v>
      </c>
      <c r="H23" s="1023">
        <v>1223.9012500000026</v>
      </c>
      <c r="I23" s="1023">
        <v>33381.442410000003</v>
      </c>
    </row>
    <row r="24" spans="1:12" s="64" customFormat="1" ht="24">
      <c r="A24" s="988" t="s">
        <v>211</v>
      </c>
      <c r="B24" s="1022">
        <v>0</v>
      </c>
      <c r="C24" s="1022">
        <v>231.25606999999999</v>
      </c>
      <c r="D24" s="1022">
        <v>0</v>
      </c>
      <c r="E24" s="1022">
        <v>0</v>
      </c>
      <c r="F24" s="1023">
        <v>231.25606999999999</v>
      </c>
      <c r="G24" s="1024">
        <v>0.11937516641949086</v>
      </c>
      <c r="H24" s="1023">
        <v>1590.0438999999969</v>
      </c>
      <c r="I24" s="1023">
        <v>35994.438950000011</v>
      </c>
    </row>
    <row r="25" spans="1:12" s="64" customFormat="1">
      <c r="A25" s="989" t="s">
        <v>212</v>
      </c>
      <c r="B25" s="1022">
        <v>0</v>
      </c>
      <c r="C25" s="1022">
        <v>194.56389000000001</v>
      </c>
      <c r="D25" s="1022">
        <v>0</v>
      </c>
      <c r="E25" s="1022">
        <v>4.7299999999999995E-2</v>
      </c>
      <c r="F25" s="1023">
        <v>194.61119000000002</v>
      </c>
      <c r="G25" s="1024">
        <v>-7.4014089878371103E-2</v>
      </c>
      <c r="H25" s="1023">
        <v>2231.4923999999919</v>
      </c>
      <c r="I25" s="1023">
        <v>34640.923339999987</v>
      </c>
    </row>
    <row r="26" spans="1:12" s="64" customFormat="1">
      <c r="A26" s="989" t="s">
        <v>213</v>
      </c>
      <c r="B26" s="1022">
        <v>0</v>
      </c>
      <c r="C26" s="1022">
        <v>103.52997999999999</v>
      </c>
      <c r="D26" s="1022">
        <v>0</v>
      </c>
      <c r="E26" s="1022">
        <v>42.825859999999999</v>
      </c>
      <c r="F26" s="1023">
        <v>146.35584</v>
      </c>
      <c r="G26" s="1024">
        <v>0.23583899860081758</v>
      </c>
      <c r="H26" s="1023">
        <v>785.83047000000079</v>
      </c>
      <c r="I26" s="1023">
        <v>44204.134520000043</v>
      </c>
    </row>
    <row r="27" spans="1:12" s="64" customFormat="1" ht="21.6" customHeight="1">
      <c r="A27" s="959" t="s">
        <v>1146</v>
      </c>
      <c r="B27" s="1025">
        <v>11780.502420000001</v>
      </c>
      <c r="C27" s="1025">
        <v>3011.43145</v>
      </c>
      <c r="D27" s="1025">
        <v>0</v>
      </c>
      <c r="E27" s="1025">
        <v>46.418779999999998</v>
      </c>
      <c r="F27" s="1026">
        <v>14838.352649999997</v>
      </c>
      <c r="G27" s="1027">
        <v>1.1037402732662471</v>
      </c>
      <c r="H27" s="1026">
        <v>53660.667659999948</v>
      </c>
      <c r="I27" s="1026">
        <v>1347115.10867</v>
      </c>
    </row>
    <row r="28" spans="1:12">
      <c r="A28" s="29" t="s">
        <v>583</v>
      </c>
      <c r="I28" s="969"/>
      <c r="J28" s="969"/>
      <c r="K28" s="969"/>
      <c r="L28" s="970"/>
    </row>
    <row r="29" spans="1:12">
      <c r="A29" s="33" t="s">
        <v>1006</v>
      </c>
      <c r="B29" s="848"/>
      <c r="C29" s="952"/>
      <c r="D29" s="772"/>
      <c r="E29" s="847"/>
      <c r="F29" s="847"/>
      <c r="G29" s="847"/>
      <c r="I29" s="969"/>
      <c r="J29" s="969"/>
      <c r="K29" s="969"/>
      <c r="L29" s="970"/>
    </row>
    <row r="30" spans="1:12" ht="12.75" customHeight="1">
      <c r="A30" s="271" t="s">
        <v>1282</v>
      </c>
    </row>
    <row r="31" spans="1:12" ht="12.75" customHeight="1">
      <c r="A31" s="1014" t="s">
        <v>1216</v>
      </c>
    </row>
    <row r="32" spans="1:12" ht="12.75" customHeight="1"/>
    <row r="33" spans="1:13">
      <c r="A33" s="153" t="s">
        <v>1153</v>
      </c>
      <c r="H33" s="948"/>
      <c r="L33" s="140" t="str">
        <f>I1</f>
        <v>Lipanj 2021.</v>
      </c>
    </row>
    <row r="34" spans="1:13">
      <c r="A34" s="573" t="s">
        <v>1154</v>
      </c>
      <c r="H34" s="949"/>
      <c r="L34" s="548" t="str">
        <f>I2</f>
        <v>June 2021</v>
      </c>
    </row>
    <row r="35" spans="1:13" ht="10.15" customHeight="1">
      <c r="A35" s="573"/>
      <c r="H35" s="949"/>
    </row>
    <row r="36" spans="1:13" ht="10.15" customHeight="1">
      <c r="A36" s="573"/>
      <c r="H36" s="949"/>
      <c r="L36" s="14" t="s">
        <v>591</v>
      </c>
    </row>
    <row r="37" spans="1:13" s="64" customFormat="1" ht="14.45" customHeight="1">
      <c r="A37" s="1099" t="s">
        <v>1210</v>
      </c>
      <c r="B37" s="1100" t="s">
        <v>1264</v>
      </c>
      <c r="C37" s="1100"/>
      <c r="D37" s="1100"/>
      <c r="E37" s="1100"/>
      <c r="F37" s="1104" t="s">
        <v>1194</v>
      </c>
      <c r="G37" s="1104"/>
      <c r="H37" s="1104"/>
      <c r="I37" s="1102" t="s">
        <v>1193</v>
      </c>
      <c r="J37" s="1103" t="s">
        <v>1188</v>
      </c>
      <c r="K37" s="1099" t="s">
        <v>1190</v>
      </c>
      <c r="L37" s="1099" t="s">
        <v>1213</v>
      </c>
      <c r="M37" s="953"/>
    </row>
    <row r="38" spans="1:13" s="64" customFormat="1" ht="94.9" customHeight="1">
      <c r="A38" s="1099"/>
      <c r="B38" s="1003" t="s">
        <v>1196</v>
      </c>
      <c r="C38" s="1003" t="s">
        <v>1197</v>
      </c>
      <c r="D38" s="1003" t="s">
        <v>1198</v>
      </c>
      <c r="E38" s="1003" t="s">
        <v>1199</v>
      </c>
      <c r="F38" s="1003" t="s">
        <v>1195</v>
      </c>
      <c r="G38" s="1003" t="s">
        <v>1200</v>
      </c>
      <c r="H38" s="1003" t="s">
        <v>1147</v>
      </c>
      <c r="I38" s="1102"/>
      <c r="J38" s="1103"/>
      <c r="K38" s="1099"/>
      <c r="L38" s="1099"/>
    </row>
    <row r="39" spans="1:13" s="64" customFormat="1">
      <c r="A39" s="988" t="s">
        <v>923</v>
      </c>
      <c r="B39" s="1022">
        <v>0</v>
      </c>
      <c r="C39" s="1022">
        <v>0</v>
      </c>
      <c r="D39" s="1022">
        <v>0</v>
      </c>
      <c r="E39" s="1022">
        <v>0</v>
      </c>
      <c r="F39" s="1022">
        <v>0</v>
      </c>
      <c r="G39" s="1022">
        <v>73.948080000000004</v>
      </c>
      <c r="H39" s="1022">
        <v>0</v>
      </c>
      <c r="I39" s="1023">
        <v>73.948080000000004</v>
      </c>
      <c r="J39" s="1028">
        <v>1</v>
      </c>
      <c r="K39" s="1023">
        <v>257.43371999999999</v>
      </c>
      <c r="L39" s="1023">
        <v>2020.3207200000002</v>
      </c>
    </row>
    <row r="40" spans="1:13" s="64" customFormat="1">
      <c r="A40" s="988" t="s">
        <v>906</v>
      </c>
      <c r="B40" s="1022">
        <v>0</v>
      </c>
      <c r="C40" s="1022">
        <v>0</v>
      </c>
      <c r="D40" s="1022">
        <v>0</v>
      </c>
      <c r="E40" s="1022">
        <v>0</v>
      </c>
      <c r="F40" s="1022">
        <v>0</v>
      </c>
      <c r="G40" s="1022">
        <v>56.319139999999997</v>
      </c>
      <c r="H40" s="1022">
        <v>0</v>
      </c>
      <c r="I40" s="1023">
        <v>56.319139999999997</v>
      </c>
      <c r="J40" s="1028">
        <v>-0.57717277725899563</v>
      </c>
      <c r="K40" s="1023">
        <v>204.11994000000004</v>
      </c>
      <c r="L40" s="1023">
        <v>4149.2580499999995</v>
      </c>
    </row>
    <row r="41" spans="1:13" s="64" customFormat="1">
      <c r="A41" s="988" t="s">
        <v>201</v>
      </c>
      <c r="B41" s="1022">
        <v>0</v>
      </c>
      <c r="C41" s="1022">
        <v>0</v>
      </c>
      <c r="D41" s="1022">
        <v>0</v>
      </c>
      <c r="E41" s="1022">
        <v>0</v>
      </c>
      <c r="F41" s="1022">
        <v>0</v>
      </c>
      <c r="G41" s="1022">
        <v>0</v>
      </c>
      <c r="H41" s="1022">
        <v>0</v>
      </c>
      <c r="I41" s="1023">
        <v>0</v>
      </c>
      <c r="J41" s="1028" t="s">
        <v>150</v>
      </c>
      <c r="K41" s="1023">
        <v>748.86127000000124</v>
      </c>
      <c r="L41" s="1023">
        <v>28372.869540000014</v>
      </c>
    </row>
    <row r="42" spans="1:13" s="64" customFormat="1">
      <c r="A42" s="988" t="s">
        <v>925</v>
      </c>
      <c r="B42" s="1022">
        <v>689.64697999999999</v>
      </c>
      <c r="C42" s="1022">
        <v>0</v>
      </c>
      <c r="D42" s="1022">
        <v>0</v>
      </c>
      <c r="E42" s="1022">
        <v>0</v>
      </c>
      <c r="F42" s="1022">
        <v>237.13217</v>
      </c>
      <c r="G42" s="1022">
        <v>123.62571000000001</v>
      </c>
      <c r="H42" s="1022">
        <v>0</v>
      </c>
      <c r="I42" s="1023">
        <v>1050.4048599999999</v>
      </c>
      <c r="J42" s="1028">
        <v>2.0161062891153061</v>
      </c>
      <c r="K42" s="1023">
        <v>3691.2069900000024</v>
      </c>
      <c r="L42" s="1023">
        <v>32271.765040000002</v>
      </c>
      <c r="M42" s="1040"/>
    </row>
    <row r="43" spans="1:13" s="64" customFormat="1">
      <c r="A43" s="988" t="s">
        <v>202</v>
      </c>
      <c r="B43" s="1022">
        <v>0</v>
      </c>
      <c r="C43" s="1022">
        <v>0</v>
      </c>
      <c r="D43" s="1022">
        <v>0</v>
      </c>
      <c r="E43" s="1022">
        <v>0</v>
      </c>
      <c r="F43" s="1022">
        <v>0</v>
      </c>
      <c r="G43" s="1022">
        <v>0</v>
      </c>
      <c r="H43" s="1022">
        <v>0</v>
      </c>
      <c r="I43" s="1023">
        <v>0</v>
      </c>
      <c r="J43" s="1028" t="s">
        <v>150</v>
      </c>
      <c r="K43" s="1023">
        <v>6.5033999999999992</v>
      </c>
      <c r="L43" s="1023">
        <v>319.97057000000007</v>
      </c>
    </row>
    <row r="44" spans="1:13" s="64" customFormat="1">
      <c r="A44" s="988" t="s">
        <v>203</v>
      </c>
      <c r="B44" s="1022">
        <v>20.376369999999998</v>
      </c>
      <c r="C44" s="1022">
        <v>0</v>
      </c>
      <c r="D44" s="1022">
        <v>0</v>
      </c>
      <c r="E44" s="1022">
        <v>0</v>
      </c>
      <c r="F44" s="1022">
        <v>0</v>
      </c>
      <c r="G44" s="1022">
        <v>315.53098</v>
      </c>
      <c r="H44" s="1022">
        <v>0</v>
      </c>
      <c r="I44" s="1023">
        <v>335.90735000000001</v>
      </c>
      <c r="J44" s="1028">
        <v>1.2964035647825951</v>
      </c>
      <c r="K44" s="1023">
        <v>2576.6722899999986</v>
      </c>
      <c r="L44" s="1023">
        <v>28296.724839999999</v>
      </c>
    </row>
    <row r="45" spans="1:13" s="64" customFormat="1">
      <c r="A45" s="989" t="s">
        <v>204</v>
      </c>
      <c r="B45" s="1022">
        <v>0</v>
      </c>
      <c r="C45" s="1022">
        <v>0</v>
      </c>
      <c r="D45" s="1022">
        <v>0</v>
      </c>
      <c r="E45" s="1022">
        <v>0</v>
      </c>
      <c r="F45" s="1022">
        <v>0</v>
      </c>
      <c r="G45" s="1022">
        <v>468.23157000000003</v>
      </c>
      <c r="H45" s="1022">
        <v>0</v>
      </c>
      <c r="I45" s="1023">
        <v>468.23157000000003</v>
      </c>
      <c r="J45" s="1028">
        <v>-0.41474640622962822</v>
      </c>
      <c r="K45" s="1023">
        <v>3896.0590999999913</v>
      </c>
      <c r="L45" s="1023">
        <v>47488.796999999991</v>
      </c>
    </row>
    <row r="46" spans="1:13" s="64" customFormat="1">
      <c r="A46" s="990" t="s">
        <v>205</v>
      </c>
      <c r="B46" s="1022">
        <v>0</v>
      </c>
      <c r="C46" s="1022">
        <v>0</v>
      </c>
      <c r="D46" s="1022">
        <v>93.317599999999999</v>
      </c>
      <c r="E46" s="1022">
        <v>34.003410000000002</v>
      </c>
      <c r="F46" s="1022">
        <v>0</v>
      </c>
      <c r="G46" s="1022">
        <v>0</v>
      </c>
      <c r="H46" s="1022">
        <v>0</v>
      </c>
      <c r="I46" s="1023">
        <v>127.32101</v>
      </c>
      <c r="J46" s="1028">
        <v>-0.50046649436585444</v>
      </c>
      <c r="K46" s="1023">
        <v>1549.6608600000109</v>
      </c>
      <c r="L46" s="1023">
        <v>41122.705439999991</v>
      </c>
    </row>
    <row r="47" spans="1:13" s="64" customFormat="1">
      <c r="A47" s="990" t="s">
        <v>206</v>
      </c>
      <c r="B47" s="1022">
        <v>1.5276800000000001</v>
      </c>
      <c r="C47" s="1022">
        <v>0</v>
      </c>
      <c r="D47" s="1022">
        <v>225.48434</v>
      </c>
      <c r="E47" s="1022">
        <v>272.51573999999999</v>
      </c>
      <c r="F47" s="1022">
        <v>0</v>
      </c>
      <c r="G47" s="1022">
        <v>0</v>
      </c>
      <c r="H47" s="1022">
        <v>0</v>
      </c>
      <c r="I47" s="1023">
        <v>499.52776</v>
      </c>
      <c r="J47" s="1028">
        <v>0.26914310872882852</v>
      </c>
      <c r="K47" s="1023">
        <v>3588.8552400000044</v>
      </c>
      <c r="L47" s="1023">
        <v>22842.882150000001</v>
      </c>
    </row>
    <row r="48" spans="1:13" s="64" customFormat="1">
      <c r="A48" s="990" t="s">
        <v>207</v>
      </c>
      <c r="B48" s="1022">
        <v>104.5822</v>
      </c>
      <c r="C48" s="1022">
        <v>0</v>
      </c>
      <c r="D48" s="1022">
        <v>265.39434</v>
      </c>
      <c r="E48" s="1022">
        <v>172.36042999999998</v>
      </c>
      <c r="F48" s="1022">
        <v>0</v>
      </c>
      <c r="G48" s="1022">
        <v>0</v>
      </c>
      <c r="H48" s="1022">
        <v>0</v>
      </c>
      <c r="I48" s="1023">
        <v>542.33696999999995</v>
      </c>
      <c r="J48" s="1028">
        <v>7.1506348494242866E-2</v>
      </c>
      <c r="K48" s="1023">
        <v>3999.0940300000075</v>
      </c>
      <c r="L48" s="1023">
        <v>118500.66053999998</v>
      </c>
    </row>
    <row r="49" spans="1:12" s="64" customFormat="1">
      <c r="A49" s="990" t="s">
        <v>678</v>
      </c>
      <c r="B49" s="1022">
        <v>0</v>
      </c>
      <c r="C49" s="1022">
        <v>0</v>
      </c>
      <c r="D49" s="1022">
        <v>8.23996</v>
      </c>
      <c r="E49" s="1022">
        <v>12.47777</v>
      </c>
      <c r="F49" s="1022">
        <v>0</v>
      </c>
      <c r="G49" s="1022">
        <v>0</v>
      </c>
      <c r="H49" s="1022">
        <v>0</v>
      </c>
      <c r="I49" s="1023">
        <v>20.71773</v>
      </c>
      <c r="J49" s="1028">
        <v>0.7991340284610422</v>
      </c>
      <c r="K49" s="1023">
        <v>97.796239999999983</v>
      </c>
      <c r="L49" s="1023">
        <v>350.79007999999999</v>
      </c>
    </row>
    <row r="50" spans="1:12" s="64" customFormat="1">
      <c r="A50" s="989" t="s">
        <v>208</v>
      </c>
      <c r="B50" s="1022">
        <v>0</v>
      </c>
      <c r="C50" s="1022">
        <v>0</v>
      </c>
      <c r="D50" s="1022">
        <v>0</v>
      </c>
      <c r="E50" s="1022">
        <v>15.988110000000001</v>
      </c>
      <c r="F50" s="1022">
        <v>0</v>
      </c>
      <c r="G50" s="1022">
        <v>37.305579999999999</v>
      </c>
      <c r="H50" s="1022">
        <v>0</v>
      </c>
      <c r="I50" s="1023">
        <v>53.293689999999998</v>
      </c>
      <c r="J50" s="1028">
        <v>-9.2109806732777466E-2</v>
      </c>
      <c r="K50" s="1023">
        <v>677.69020999999975</v>
      </c>
      <c r="L50" s="1023">
        <v>5168.9777100000001</v>
      </c>
    </row>
    <row r="51" spans="1:12" s="64" customFormat="1">
      <c r="A51" s="989" t="s">
        <v>209</v>
      </c>
      <c r="B51" s="1022">
        <v>0</v>
      </c>
      <c r="C51" s="1022">
        <v>0</v>
      </c>
      <c r="D51" s="1022">
        <v>0</v>
      </c>
      <c r="E51" s="1022">
        <v>10</v>
      </c>
      <c r="F51" s="1022">
        <v>0</v>
      </c>
      <c r="G51" s="1022">
        <v>4.5073599999999994</v>
      </c>
      <c r="H51" s="1022">
        <v>0</v>
      </c>
      <c r="I51" s="1023">
        <v>14.507359999999998</v>
      </c>
      <c r="J51" s="1028">
        <v>-0.86731919819872472</v>
      </c>
      <c r="K51" s="1023">
        <v>372.39655999999991</v>
      </c>
      <c r="L51" s="1023">
        <v>1469.8972699999999</v>
      </c>
    </row>
    <row r="52" spans="1:12" s="64" customFormat="1">
      <c r="A52" s="989" t="s">
        <v>214</v>
      </c>
      <c r="B52" s="1022">
        <v>0</v>
      </c>
      <c r="C52" s="1022">
        <v>0</v>
      </c>
      <c r="D52" s="1022">
        <v>0</v>
      </c>
      <c r="E52" s="1022">
        <v>0</v>
      </c>
      <c r="F52" s="1022">
        <v>0</v>
      </c>
      <c r="G52" s="1022">
        <v>0</v>
      </c>
      <c r="H52" s="1022">
        <v>0</v>
      </c>
      <c r="I52" s="1023">
        <v>0</v>
      </c>
      <c r="J52" s="1028" t="s">
        <v>150</v>
      </c>
      <c r="K52" s="1023">
        <v>0</v>
      </c>
      <c r="L52" s="1023">
        <v>0</v>
      </c>
    </row>
    <row r="53" spans="1:12" s="64" customFormat="1">
      <c r="A53" s="989" t="s">
        <v>248</v>
      </c>
      <c r="B53" s="1022">
        <v>0</v>
      </c>
      <c r="C53" s="1022">
        <v>0</v>
      </c>
      <c r="D53" s="1022">
        <v>0</v>
      </c>
      <c r="E53" s="1022">
        <v>0</v>
      </c>
      <c r="F53" s="1022">
        <v>0</v>
      </c>
      <c r="G53" s="1022">
        <v>0</v>
      </c>
      <c r="H53" s="1022">
        <v>0</v>
      </c>
      <c r="I53" s="1023">
        <v>0</v>
      </c>
      <c r="J53" s="1028" t="s">
        <v>150</v>
      </c>
      <c r="K53" s="1023">
        <v>37.610309999999998</v>
      </c>
      <c r="L53" s="1023">
        <v>50.457419999999999</v>
      </c>
    </row>
    <row r="54" spans="1:12" s="64" customFormat="1">
      <c r="A54" s="989" t="s">
        <v>247</v>
      </c>
      <c r="B54" s="1022">
        <v>12.042209999999999</v>
      </c>
      <c r="C54" s="1022">
        <v>0</v>
      </c>
      <c r="D54" s="1022">
        <v>0</v>
      </c>
      <c r="E54" s="1022">
        <v>374.93284999999997</v>
      </c>
      <c r="F54" s="1022">
        <v>0</v>
      </c>
      <c r="G54" s="1022">
        <v>105.48087</v>
      </c>
      <c r="H54" s="1022">
        <v>0</v>
      </c>
      <c r="I54" s="1023">
        <v>492.45592999999997</v>
      </c>
      <c r="J54" s="1028">
        <v>0.21291719957699495</v>
      </c>
      <c r="K54" s="1023">
        <v>1855.7002899999989</v>
      </c>
      <c r="L54" s="1023">
        <v>8117.9994699999988</v>
      </c>
    </row>
    <row r="55" spans="1:12" s="64" customFormat="1">
      <c r="A55" s="989" t="s">
        <v>210</v>
      </c>
      <c r="B55" s="1022">
        <v>8.9431399999999996</v>
      </c>
      <c r="C55" s="1022">
        <v>0</v>
      </c>
      <c r="D55" s="1022">
        <v>7.7242299999999995</v>
      </c>
      <c r="E55" s="1022">
        <v>46.75685</v>
      </c>
      <c r="F55" s="1022">
        <v>0</v>
      </c>
      <c r="G55" s="1022">
        <v>0</v>
      </c>
      <c r="H55" s="1022">
        <v>0</v>
      </c>
      <c r="I55" s="1023">
        <v>63.424219999999998</v>
      </c>
      <c r="J55" s="1028">
        <v>3.5032465665207102</v>
      </c>
      <c r="K55" s="1023">
        <v>382.42074999999932</v>
      </c>
      <c r="L55" s="1023">
        <v>11762.474259999999</v>
      </c>
    </row>
    <row r="56" spans="1:12" s="64" customFormat="1" ht="24">
      <c r="A56" s="988" t="s">
        <v>211</v>
      </c>
      <c r="B56" s="1022">
        <v>0</v>
      </c>
      <c r="C56" s="1022">
        <v>0</v>
      </c>
      <c r="D56" s="1022">
        <v>50.785379999999996</v>
      </c>
      <c r="E56" s="1022">
        <v>9.7597699999999996</v>
      </c>
      <c r="F56" s="1022">
        <v>0</v>
      </c>
      <c r="G56" s="1022">
        <v>0</v>
      </c>
      <c r="H56" s="1022">
        <v>0</v>
      </c>
      <c r="I56" s="1023">
        <v>60.545149999999992</v>
      </c>
      <c r="J56" s="1028">
        <v>0.59059150837196284</v>
      </c>
      <c r="K56" s="1023">
        <v>920.29506000000038</v>
      </c>
      <c r="L56" s="1023">
        <v>11632.772229999995</v>
      </c>
    </row>
    <row r="57" spans="1:12" s="64" customFormat="1">
      <c r="A57" s="989" t="s">
        <v>212</v>
      </c>
      <c r="B57" s="1022">
        <v>0</v>
      </c>
      <c r="C57" s="1022">
        <v>0</v>
      </c>
      <c r="D57" s="1022">
        <v>6.0896499999999998</v>
      </c>
      <c r="E57" s="1022">
        <v>33.609949999999998</v>
      </c>
      <c r="F57" s="1022">
        <v>0</v>
      </c>
      <c r="G57" s="1022">
        <v>4.1507399999999999</v>
      </c>
      <c r="H57" s="1022">
        <v>0</v>
      </c>
      <c r="I57" s="1023">
        <v>43.850339999999996</v>
      </c>
      <c r="J57" s="1028">
        <v>-0.10695191304284069</v>
      </c>
      <c r="K57" s="1023">
        <v>228.61141999999927</v>
      </c>
      <c r="L57" s="1023">
        <v>3257.8099899999993</v>
      </c>
    </row>
    <row r="58" spans="1:12" s="64" customFormat="1">
      <c r="A58" s="989" t="s">
        <v>213</v>
      </c>
      <c r="B58" s="1022">
        <v>0</v>
      </c>
      <c r="C58" s="1022">
        <v>0</v>
      </c>
      <c r="D58" s="1022">
        <v>30.24485</v>
      </c>
      <c r="E58" s="1022">
        <v>0</v>
      </c>
      <c r="F58" s="1022">
        <v>0</v>
      </c>
      <c r="G58" s="1022">
        <v>0</v>
      </c>
      <c r="H58" s="1022">
        <v>0</v>
      </c>
      <c r="I58" s="1023">
        <v>30.24485</v>
      </c>
      <c r="J58" s="1028">
        <v>-0.72358258487619553</v>
      </c>
      <c r="K58" s="1023">
        <v>582.04072000000087</v>
      </c>
      <c r="L58" s="1023">
        <v>19918.921899999998</v>
      </c>
    </row>
    <row r="59" spans="1:12" s="64" customFormat="1" ht="23.45" customHeight="1">
      <c r="A59" s="959" t="s">
        <v>1146</v>
      </c>
      <c r="B59" s="1025">
        <v>837.11857999999984</v>
      </c>
      <c r="C59" s="1025">
        <v>0</v>
      </c>
      <c r="D59" s="1025">
        <v>687.28035000000011</v>
      </c>
      <c r="E59" s="1025">
        <v>982.40487999999993</v>
      </c>
      <c r="F59" s="1025">
        <v>237.13217</v>
      </c>
      <c r="G59" s="1025">
        <v>1189.1000300000001</v>
      </c>
      <c r="H59" s="1025">
        <v>0</v>
      </c>
      <c r="I59" s="1026">
        <v>3933.0360099999994</v>
      </c>
      <c r="J59" s="1027">
        <v>0.16408898397044602</v>
      </c>
      <c r="K59" s="1026">
        <v>25673.028400000014</v>
      </c>
      <c r="L59" s="1026">
        <v>409491.20066000003</v>
      </c>
    </row>
    <row r="60" spans="1:12" ht="12.75" customHeight="1">
      <c r="A60" s="33" t="s">
        <v>1006</v>
      </c>
      <c r="H60" s="184"/>
    </row>
    <row r="61" spans="1:12" ht="12.75" customHeight="1">
      <c r="A61" s="271" t="s">
        <v>1283</v>
      </c>
      <c r="B61" s="184"/>
      <c r="C61" s="184"/>
      <c r="D61" s="184"/>
      <c r="E61" s="184"/>
      <c r="F61" s="184"/>
      <c r="G61" s="184"/>
      <c r="H61" s="184"/>
    </row>
    <row r="62" spans="1:12">
      <c r="A62" s="1014" t="s">
        <v>1217</v>
      </c>
    </row>
    <row r="63" spans="1:12">
      <c r="A63" s="634" t="s">
        <v>87</v>
      </c>
    </row>
    <row r="64" spans="1:12">
      <c r="L64" s="838" t="s">
        <v>1160</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5"/>
      <c r="J75" s="1125"/>
      <c r="K75" s="204"/>
      <c r="L75" s="204"/>
    </row>
    <row r="76" spans="9:12" ht="12.75" customHeight="1">
      <c r="I76" s="340"/>
      <c r="J76" s="1122"/>
      <c r="K76" s="204"/>
      <c r="L76" s="204"/>
    </row>
    <row r="77" spans="9:12" ht="12.75" customHeight="1">
      <c r="I77" s="342"/>
      <c r="J77" s="1123"/>
      <c r="K77" s="204"/>
      <c r="L77" s="204"/>
    </row>
    <row r="78" spans="9:12" ht="12.75" customHeight="1">
      <c r="I78" s="344"/>
      <c r="J78" s="345"/>
      <c r="K78" s="204"/>
      <c r="L78" s="204"/>
    </row>
    <row r="79" spans="9:12" ht="12.75" customHeight="1">
      <c r="I79" s="344"/>
      <c r="J79" s="345"/>
      <c r="K79" s="204"/>
      <c r="L79" s="204"/>
    </row>
    <row r="80" spans="9:12" ht="12.75" customHeight="1">
      <c r="I80" s="344"/>
      <c r="J80" s="345"/>
      <c r="K80" s="204"/>
      <c r="L80" s="204"/>
    </row>
    <row r="81" spans="1:12" ht="12.75" customHeight="1">
      <c r="I81" s="344"/>
      <c r="J81" s="345"/>
      <c r="K81" s="204"/>
      <c r="L81" s="204"/>
    </row>
    <row r="82" spans="1:12" ht="12.75" customHeight="1">
      <c r="I82" s="344"/>
      <c r="J82" s="345"/>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71" customWidth="1"/>
    <col min="2" max="2" width="13.28515625" style="271" bestFit="1" customWidth="1"/>
    <col min="3" max="3" width="9.5703125" style="271" customWidth="1"/>
    <col min="4" max="4" width="11.5703125" style="271" customWidth="1"/>
    <col min="5" max="5" width="11" style="271" customWidth="1"/>
    <col min="6" max="6" width="13.140625" style="271" bestFit="1" customWidth="1"/>
    <col min="7" max="7" width="12.140625" style="271" customWidth="1"/>
    <col min="8" max="8" width="6" style="271" customWidth="1"/>
    <col min="9" max="9" width="8.42578125" style="271" customWidth="1"/>
    <col min="10" max="10" width="8" style="271" customWidth="1"/>
    <col min="11" max="11" width="8.140625" style="271" bestFit="1" customWidth="1"/>
    <col min="12" max="12" width="9" style="271" customWidth="1"/>
    <col min="13" max="13" width="8.85546875" style="271" customWidth="1"/>
    <col min="14" max="16384" width="8.85546875" style="271"/>
  </cols>
  <sheetData>
    <row r="1" spans="1:8">
      <c r="A1" s="154" t="s">
        <v>1155</v>
      </c>
      <c r="G1" s="140" t="str">
        <f>Naslovnica!A20</f>
        <v>Lipanj 2021.</v>
      </c>
    </row>
    <row r="2" spans="1:8">
      <c r="A2" s="546" t="s">
        <v>1156</v>
      </c>
      <c r="G2" s="548" t="str">
        <f>Naslovnica!A24</f>
        <v>June 2021</v>
      </c>
    </row>
    <row r="4" spans="1:8">
      <c r="A4" s="204"/>
      <c r="B4" s="204"/>
      <c r="C4" s="991"/>
      <c r="D4" s="991"/>
      <c r="E4" s="1001"/>
      <c r="F4" s="1001"/>
      <c r="G4" s="14" t="s">
        <v>591</v>
      </c>
    </row>
    <row r="5" spans="1:8" s="64" customFormat="1">
      <c r="A5" s="1116" t="s">
        <v>1215</v>
      </c>
      <c r="B5" s="1117" t="s">
        <v>1157</v>
      </c>
      <c r="C5" s="1117"/>
      <c r="D5" s="1117"/>
      <c r="E5" s="1117"/>
      <c r="F5" s="1117"/>
      <c r="G5" s="1117"/>
      <c r="H5" s="953"/>
    </row>
    <row r="6" spans="1:8" s="64" customFormat="1" ht="22.9" customHeight="1">
      <c r="A6" s="1116"/>
      <c r="B6" s="1118" t="str">
        <f>Naslovnica!A20</f>
        <v>Lipanj 2021.</v>
      </c>
      <c r="C6" s="1118"/>
      <c r="D6" s="1119" t="s">
        <v>17</v>
      </c>
      <c r="E6" s="1119"/>
      <c r="F6" s="1116" t="s">
        <v>249</v>
      </c>
      <c r="G6" s="1116"/>
    </row>
    <row r="7" spans="1:8" s="64" customFormat="1">
      <c r="A7" s="1116"/>
      <c r="B7" s="1120" t="str">
        <f>Naslovnica!A24</f>
        <v>June 2021</v>
      </c>
      <c r="C7" s="1121"/>
      <c r="D7" s="1126" t="s">
        <v>45</v>
      </c>
      <c r="E7" s="1126"/>
      <c r="F7" s="1126" t="s">
        <v>51</v>
      </c>
      <c r="G7" s="1126"/>
    </row>
    <row r="8" spans="1:8" s="64" customFormat="1">
      <c r="A8" s="1116"/>
      <c r="B8" s="972" t="s">
        <v>27</v>
      </c>
      <c r="C8" s="972" t="s">
        <v>28</v>
      </c>
      <c r="D8" s="695" t="s">
        <v>1201</v>
      </c>
      <c r="E8" s="695" t="s">
        <v>154</v>
      </c>
      <c r="F8" s="695" t="s">
        <v>1201</v>
      </c>
      <c r="G8" s="695" t="s">
        <v>154</v>
      </c>
    </row>
    <row r="9" spans="1:8" s="64" customFormat="1">
      <c r="A9" s="1116"/>
      <c r="B9" s="973" t="s">
        <v>29</v>
      </c>
      <c r="C9" s="973" t="s">
        <v>30</v>
      </c>
      <c r="D9" s="736" t="s">
        <v>1202</v>
      </c>
      <c r="E9" s="736" t="s">
        <v>155</v>
      </c>
      <c r="F9" s="736" t="s">
        <v>1202</v>
      </c>
      <c r="G9" s="736" t="s">
        <v>155</v>
      </c>
    </row>
    <row r="10" spans="1:8" s="64" customFormat="1" ht="15" customHeight="1">
      <c r="A10" s="996" t="s">
        <v>923</v>
      </c>
      <c r="B10" s="997">
        <v>24439.201269999998</v>
      </c>
      <c r="C10" s="998">
        <v>1.905304350558475E-2</v>
      </c>
      <c r="D10" s="997">
        <v>384.40185999999812</v>
      </c>
      <c r="E10" s="998">
        <v>1.5980256307612128E-2</v>
      </c>
      <c r="F10" s="997">
        <v>1768.2382799999978</v>
      </c>
      <c r="G10" s="998">
        <v>7.7995728755763771E-2</v>
      </c>
    </row>
    <row r="11" spans="1:8" s="64" customFormat="1" ht="15" customHeight="1">
      <c r="A11" s="996" t="s">
        <v>906</v>
      </c>
      <c r="B11" s="997">
        <v>25104.041010000001</v>
      </c>
      <c r="C11" s="998">
        <v>1.957135915553241E-2</v>
      </c>
      <c r="D11" s="997">
        <v>318.9694899999995</v>
      </c>
      <c r="E11" s="998">
        <v>1.286941979338696E-2</v>
      </c>
      <c r="F11" s="997">
        <v>1697.59476</v>
      </c>
      <c r="G11" s="998">
        <v>7.2526804875387763E-2</v>
      </c>
    </row>
    <row r="12" spans="1:8" s="64" customFormat="1" ht="15" customHeight="1">
      <c r="A12" s="996" t="s">
        <v>201</v>
      </c>
      <c r="B12" s="997">
        <v>26861.215670000001</v>
      </c>
      <c r="C12" s="998">
        <v>2.0941269934285578E-2</v>
      </c>
      <c r="D12" s="997">
        <v>461.66047999999864</v>
      </c>
      <c r="E12" s="998">
        <v>1.7487434037330774E-2</v>
      </c>
      <c r="F12" s="997">
        <v>982.75627000000168</v>
      </c>
      <c r="G12" s="998">
        <v>3.7975841405767818E-2</v>
      </c>
    </row>
    <row r="13" spans="1:8" s="64" customFormat="1" ht="15" customHeight="1">
      <c r="A13" s="996" t="s">
        <v>925</v>
      </c>
      <c r="B13" s="997">
        <v>93717.299840000007</v>
      </c>
      <c r="C13" s="998">
        <v>7.3062935705240875E-2</v>
      </c>
      <c r="D13" s="997">
        <v>818.98696000000928</v>
      </c>
      <c r="E13" s="998">
        <v>8.8159508457157365E-3</v>
      </c>
      <c r="F13" s="997">
        <v>4493.5672500000073</v>
      </c>
      <c r="G13" s="998">
        <v>5.0362914883294696E-2</v>
      </c>
    </row>
    <row r="14" spans="1:8" s="64" customFormat="1" ht="15" customHeight="1">
      <c r="A14" s="996" t="s">
        <v>202</v>
      </c>
      <c r="B14" s="997">
        <v>6356.7803600000007</v>
      </c>
      <c r="C14" s="998">
        <v>4.9558089651318103E-3</v>
      </c>
      <c r="D14" s="997">
        <v>78.775000000000546</v>
      </c>
      <c r="E14" s="998">
        <v>1.2547775206104728E-2</v>
      </c>
      <c r="F14" s="997">
        <v>627.68199000000095</v>
      </c>
      <c r="G14" s="998">
        <v>0.10956034430946615</v>
      </c>
    </row>
    <row r="15" spans="1:8" s="64" customFormat="1" ht="15" customHeight="1">
      <c r="A15" s="996" t="s">
        <v>203</v>
      </c>
      <c r="B15" s="997">
        <v>168193.38262000002</v>
      </c>
      <c r="C15" s="998">
        <v>0.13112522790767633</v>
      </c>
      <c r="D15" s="997">
        <v>2677.9181100000278</v>
      </c>
      <c r="E15" s="998">
        <v>1.6179262269709227E-2</v>
      </c>
      <c r="F15" s="997">
        <v>10712.076430000016</v>
      </c>
      <c r="G15" s="998">
        <v>6.8021257183858763E-2</v>
      </c>
    </row>
    <row r="16" spans="1:8" s="64" customFormat="1" ht="15" customHeight="1">
      <c r="A16" s="996" t="s">
        <v>204</v>
      </c>
      <c r="B16" s="997">
        <v>97113.434560000009</v>
      </c>
      <c r="C16" s="998">
        <v>7.5710595989065974E-2</v>
      </c>
      <c r="D16" s="997">
        <v>1540.9585800000059</v>
      </c>
      <c r="E16" s="998">
        <v>1.6123455672765852E-2</v>
      </c>
      <c r="F16" s="997">
        <v>5088.1401800000167</v>
      </c>
      <c r="G16" s="998">
        <v>5.5290669965037731E-2</v>
      </c>
    </row>
    <row r="17" spans="1:7" s="64" customFormat="1" ht="15" customHeight="1">
      <c r="A17" s="996" t="s">
        <v>205</v>
      </c>
      <c r="B17" s="997">
        <v>78439.962540000008</v>
      </c>
      <c r="C17" s="998">
        <v>6.1152572145867778E-2</v>
      </c>
      <c r="D17" s="997">
        <v>738.21379000000888</v>
      </c>
      <c r="E17" s="998">
        <v>9.5006071533236813E-3</v>
      </c>
      <c r="F17" s="997">
        <v>3464.2398600000015</v>
      </c>
      <c r="G17" s="998">
        <v>4.6204821189727463E-2</v>
      </c>
    </row>
    <row r="18" spans="1:7" s="64" customFormat="1" ht="15" customHeight="1">
      <c r="A18" s="996" t="s">
        <v>206</v>
      </c>
      <c r="B18" s="997">
        <v>180778.13743999999</v>
      </c>
      <c r="C18" s="998">
        <v>0.14093642748181759</v>
      </c>
      <c r="D18" s="997">
        <v>2237.2127500000061</v>
      </c>
      <c r="E18" s="998">
        <v>1.2530531887209984E-2</v>
      </c>
      <c r="F18" s="997">
        <v>12543.236680000002</v>
      </c>
      <c r="G18" s="998">
        <v>7.4557874872193786E-2</v>
      </c>
    </row>
    <row r="19" spans="1:7" s="64" customFormat="1" ht="15" customHeight="1">
      <c r="A19" s="996" t="s">
        <v>207</v>
      </c>
      <c r="B19" s="997">
        <v>236496.61986000001</v>
      </c>
      <c r="C19" s="998">
        <v>0.18437510855346867</v>
      </c>
      <c r="D19" s="997">
        <v>2304.1166500000108</v>
      </c>
      <c r="E19" s="998">
        <v>9.8385585294928912E-3</v>
      </c>
      <c r="F19" s="997">
        <v>12460.792860000016</v>
      </c>
      <c r="G19" s="998">
        <v>5.5619643638515015E-2</v>
      </c>
    </row>
    <row r="20" spans="1:7" s="64" customFormat="1" ht="15" customHeight="1">
      <c r="A20" s="996" t="s">
        <v>678</v>
      </c>
      <c r="B20" s="997">
        <v>42818.864529999999</v>
      </c>
      <c r="C20" s="998">
        <v>3.338201112780597E-2</v>
      </c>
      <c r="D20" s="997">
        <v>568.43307999999524</v>
      </c>
      <c r="E20" s="998">
        <v>1.3453900007451836E-2</v>
      </c>
      <c r="F20" s="997">
        <v>3241.4077000000034</v>
      </c>
      <c r="G20" s="998">
        <v>8.1900353373463686E-2</v>
      </c>
    </row>
    <row r="21" spans="1:7" s="64" customFormat="1" ht="15" customHeight="1">
      <c r="A21" s="996" t="s">
        <v>208</v>
      </c>
      <c r="B21" s="997">
        <v>24879.79927</v>
      </c>
      <c r="C21" s="998">
        <v>1.9396538072765163E-2</v>
      </c>
      <c r="D21" s="997">
        <v>650.88475999999719</v>
      </c>
      <c r="E21" s="998">
        <v>2.6863967006502065E-2</v>
      </c>
      <c r="F21" s="997">
        <v>2454.63969</v>
      </c>
      <c r="G21" s="998">
        <v>0.10945918494997842</v>
      </c>
    </row>
    <row r="22" spans="1:7" s="64" customFormat="1" ht="15" customHeight="1">
      <c r="A22" s="996" t="s">
        <v>209</v>
      </c>
      <c r="B22" s="997">
        <v>46069.627380000005</v>
      </c>
      <c r="C22" s="998">
        <v>3.5916338061125951E-2</v>
      </c>
      <c r="D22" s="997">
        <v>470.78189000000566</v>
      </c>
      <c r="E22" s="998">
        <v>1.0324425650277691E-2</v>
      </c>
      <c r="F22" s="997">
        <v>4549.34926000001</v>
      </c>
      <c r="G22" s="998">
        <v>0.10956933493681542</v>
      </c>
    </row>
    <row r="23" spans="1:7" s="64" customFormat="1" ht="15" customHeight="1">
      <c r="A23" s="996" t="s">
        <v>214</v>
      </c>
      <c r="B23" s="997">
        <v>2523.08529</v>
      </c>
      <c r="C23" s="998">
        <v>1.967022296169785E-3</v>
      </c>
      <c r="D23" s="997">
        <v>57.080240000000231</v>
      </c>
      <c r="E23" s="998">
        <v>2.3146846353781836E-2</v>
      </c>
      <c r="F23" s="997">
        <v>406.61356999999998</v>
      </c>
      <c r="G23" s="998">
        <v>0.19211859348633298</v>
      </c>
    </row>
    <row r="24" spans="1:7" s="64" customFormat="1" ht="15" customHeight="1">
      <c r="A24" s="996" t="s">
        <v>248</v>
      </c>
      <c r="B24" s="997">
        <v>1433.22397</v>
      </c>
      <c r="C24" s="998">
        <v>1.117355610437955E-3</v>
      </c>
      <c r="D24" s="997">
        <v>43.319950000000063</v>
      </c>
      <c r="E24" s="998">
        <v>3.1167583787548248E-2</v>
      </c>
      <c r="F24" s="997">
        <v>240.20034999999984</v>
      </c>
      <c r="G24" s="998">
        <v>0.20133746388022034</v>
      </c>
    </row>
    <row r="25" spans="1:7" s="64" customFormat="1" ht="15" customHeight="1">
      <c r="A25" s="996" t="s">
        <v>247</v>
      </c>
      <c r="B25" s="997">
        <v>58696.460709999999</v>
      </c>
      <c r="C25" s="998">
        <v>4.5760342458666455E-2</v>
      </c>
      <c r="D25" s="997">
        <v>7448.709060000001</v>
      </c>
      <c r="E25" s="998">
        <v>0.14534704099550488</v>
      </c>
      <c r="F25" s="997">
        <v>7584.3858299999993</v>
      </c>
      <c r="G25" s="998">
        <v>0.14838735949981463</v>
      </c>
    </row>
    <row r="26" spans="1:7" s="64" customFormat="1" ht="15" customHeight="1">
      <c r="A26" s="996" t="s">
        <v>210</v>
      </c>
      <c r="B26" s="997">
        <v>37705.828500000003</v>
      </c>
      <c r="C26" s="998">
        <v>2.9395837568001564E-2</v>
      </c>
      <c r="D26" s="997">
        <v>336.76940000000468</v>
      </c>
      <c r="E26" s="998">
        <v>9.0119849980383471E-3</v>
      </c>
      <c r="F26" s="997">
        <v>2918.79133</v>
      </c>
      <c r="G26" s="998">
        <v>8.3904568122206591E-2</v>
      </c>
    </row>
    <row r="27" spans="1:7" s="64" customFormat="1" ht="15" customHeight="1">
      <c r="A27" s="996" t="s">
        <v>929</v>
      </c>
      <c r="B27" s="997">
        <v>36613.290719999997</v>
      </c>
      <c r="C27" s="998">
        <v>2.8544084287529681E-2</v>
      </c>
      <c r="D27" s="997">
        <v>411.4533900000024</v>
      </c>
      <c r="E27" s="998">
        <v>1.1365538888244098E-2</v>
      </c>
      <c r="F27" s="997">
        <v>2803.1661199999944</v>
      </c>
      <c r="G27" s="998">
        <v>8.290907392870106E-2</v>
      </c>
    </row>
    <row r="28" spans="1:7" s="64" customFormat="1" ht="15" customHeight="1">
      <c r="A28" s="996" t="s">
        <v>212</v>
      </c>
      <c r="B28" s="997">
        <v>38646.798999999999</v>
      </c>
      <c r="C28" s="998">
        <v>3.0129427494935038E-2</v>
      </c>
      <c r="D28" s="997">
        <v>400.9606500000009</v>
      </c>
      <c r="E28" s="998">
        <v>1.0483772020649207E-2</v>
      </c>
      <c r="F28" s="997">
        <v>4141.9025699999984</v>
      </c>
      <c r="G28" s="998">
        <v>0.12003811048680202</v>
      </c>
    </row>
    <row r="29" spans="1:7" s="64" customFormat="1" ht="15" customHeight="1">
      <c r="A29" s="996" t="s">
        <v>213</v>
      </c>
      <c r="B29" s="997">
        <v>55805.721700000002</v>
      </c>
      <c r="C29" s="998">
        <v>4.3506693678891054E-2</v>
      </c>
      <c r="D29" s="997">
        <v>355.87849000000278</v>
      </c>
      <c r="E29" s="998">
        <v>6.4180251809229372E-3</v>
      </c>
      <c r="F29" s="997">
        <v>2439.3743800000011</v>
      </c>
      <c r="G29" s="998">
        <v>4.5709974590781188E-2</v>
      </c>
    </row>
    <row r="30" spans="1:7" s="64" customFormat="1" ht="24" customHeight="1">
      <c r="A30" s="974" t="s">
        <v>1148</v>
      </c>
      <c r="B30" s="975">
        <v>1282692.77624</v>
      </c>
      <c r="C30" s="976">
        <v>1.0000000000000004</v>
      </c>
      <c r="D30" s="975">
        <v>22305.484579999698</v>
      </c>
      <c r="E30" s="976">
        <v>1.7697325835951627E-2</v>
      </c>
      <c r="F30" s="975">
        <v>84618.155360000208</v>
      </c>
      <c r="G30" s="976">
        <v>7.062845158830533E-2</v>
      </c>
    </row>
    <row r="31" spans="1:7">
      <c r="A31" s="34" t="s">
        <v>574</v>
      </c>
      <c r="B31" s="1000"/>
      <c r="C31" s="1000"/>
      <c r="D31" s="967"/>
      <c r="E31" s="992"/>
      <c r="F31" s="992"/>
      <c r="G31" s="992"/>
    </row>
    <row r="33" spans="1:13">
      <c r="A33" s="546"/>
      <c r="H33" s="949"/>
    </row>
    <row r="34" spans="1:13" ht="12.75" customHeight="1">
      <c r="A34" s="156" t="s">
        <v>1158</v>
      </c>
      <c r="G34" s="140" t="str">
        <f>G1</f>
        <v>Lipanj 2021.</v>
      </c>
    </row>
    <row r="35" spans="1:13">
      <c r="A35" s="874" t="s">
        <v>1159</v>
      </c>
      <c r="G35" s="548" t="str">
        <f>G2</f>
        <v>June 2021</v>
      </c>
      <c r="M35" s="838"/>
    </row>
    <row r="37" spans="1:13" ht="30" customHeight="1">
      <c r="A37" s="1105" t="s">
        <v>1214</v>
      </c>
      <c r="B37" s="947" t="s">
        <v>1103</v>
      </c>
      <c r="C37" s="1093" t="s">
        <v>1104</v>
      </c>
      <c r="D37" s="1093"/>
      <c r="E37" s="1093"/>
      <c r="F37" s="1093"/>
      <c r="G37" s="947"/>
    </row>
    <row r="38" spans="1:13" ht="31.9" customHeight="1">
      <c r="A38" s="1105"/>
      <c r="B38" s="851" t="str">
        <f>G34</f>
        <v>Lipanj 2021.</v>
      </c>
      <c r="C38" s="1011" t="s">
        <v>681</v>
      </c>
      <c r="D38" s="1011" t="s">
        <v>60</v>
      </c>
      <c r="E38" s="1011" t="s">
        <v>61</v>
      </c>
      <c r="F38" s="1011" t="s">
        <v>876</v>
      </c>
      <c r="G38" s="1011" t="s">
        <v>62</v>
      </c>
    </row>
    <row r="39" spans="1:13" ht="39" customHeight="1">
      <c r="A39" s="1105"/>
      <c r="B39" s="852" t="str">
        <f>G35</f>
        <v>June 2021</v>
      </c>
      <c r="C39" s="1012" t="s">
        <v>262</v>
      </c>
      <c r="D39" s="1012" t="s">
        <v>51</v>
      </c>
      <c r="E39" s="1012" t="s">
        <v>878</v>
      </c>
      <c r="F39" s="1013" t="s">
        <v>53</v>
      </c>
      <c r="G39" s="1012" t="s">
        <v>877</v>
      </c>
    </row>
    <row r="40" spans="1:13" ht="15" customHeight="1">
      <c r="A40" s="996" t="s">
        <v>923</v>
      </c>
      <c r="B40" s="993">
        <v>170.2867</v>
      </c>
      <c r="C40" s="994">
        <v>1.1743197976117829E-2</v>
      </c>
      <c r="D40" s="994">
        <v>4.3701599384639918E-2</v>
      </c>
      <c r="E40" s="994">
        <v>7.8891297171918201E-2</v>
      </c>
      <c r="F40" s="994">
        <v>5.7572807150608529E-2</v>
      </c>
      <c r="G40" s="995">
        <v>40906</v>
      </c>
    </row>
    <row r="41" spans="1:13" ht="15" customHeight="1">
      <c r="A41" s="996" t="s">
        <v>906</v>
      </c>
      <c r="B41" s="993">
        <v>298.57040000000001</v>
      </c>
      <c r="C41" s="994">
        <v>1.3264698715612198E-2</v>
      </c>
      <c r="D41" s="994">
        <v>4.970342762498451E-2</v>
      </c>
      <c r="E41" s="994">
        <v>8.3842395289573671E-2</v>
      </c>
      <c r="F41" s="994">
        <v>6.5178608570136909E-2</v>
      </c>
      <c r="G41" s="995">
        <v>38054</v>
      </c>
    </row>
    <row r="42" spans="1:13" ht="15" customHeight="1">
      <c r="A42" s="996" t="s">
        <v>201</v>
      </c>
      <c r="B42" s="993">
        <v>283.26569999999998</v>
      </c>
      <c r="C42" s="994">
        <v>1.5123334680783364E-2</v>
      </c>
      <c r="D42" s="994">
        <v>5.3075404570447141E-2</v>
      </c>
      <c r="E42" s="994">
        <v>8.8466582565748991E-2</v>
      </c>
      <c r="F42" s="994">
        <v>6.4920646131620074E-2</v>
      </c>
      <c r="G42" s="995">
        <v>38335</v>
      </c>
    </row>
    <row r="43" spans="1:13" ht="15" customHeight="1">
      <c r="A43" s="996" t="s">
        <v>925</v>
      </c>
      <c r="B43" s="993">
        <v>275.84500000000003</v>
      </c>
      <c r="C43" s="994">
        <v>1.3456417461232082E-2</v>
      </c>
      <c r="D43" s="994">
        <v>4.9150262263794361E-2</v>
      </c>
      <c r="E43" s="994">
        <v>8.7306135931300544E-2</v>
      </c>
      <c r="F43" s="994">
        <v>6.4200146618775156E-2</v>
      </c>
      <c r="G43" s="995">
        <v>38425</v>
      </c>
    </row>
    <row r="44" spans="1:13" ht="15" customHeight="1">
      <c r="A44" s="999" t="s">
        <v>202</v>
      </c>
      <c r="B44" s="993">
        <v>111.7937</v>
      </c>
      <c r="C44" s="994">
        <v>1.5687349599439564E-3</v>
      </c>
      <c r="D44" s="994">
        <v>7.0161816262336854E-3</v>
      </c>
      <c r="E44" s="994">
        <v>2.2034401897909679E-2</v>
      </c>
      <c r="F44" s="994">
        <v>2.5076157729799542E-2</v>
      </c>
      <c r="G44" s="995">
        <v>42734</v>
      </c>
    </row>
    <row r="45" spans="1:13" ht="15" customHeight="1">
      <c r="A45" s="999" t="s">
        <v>203</v>
      </c>
      <c r="B45" s="993">
        <v>148.61019999999999</v>
      </c>
      <c r="C45" s="994">
        <v>1.2367612727162396E-2</v>
      </c>
      <c r="D45" s="994">
        <v>4.5130210347907276E-2</v>
      </c>
      <c r="E45" s="994">
        <v>8.346480803721136E-2</v>
      </c>
      <c r="F45" s="994">
        <v>4.6326724343475956E-2</v>
      </c>
      <c r="G45" s="995">
        <v>41184</v>
      </c>
      <c r="I45" s="204"/>
      <c r="J45" s="204"/>
      <c r="K45" s="204"/>
      <c r="L45" s="204"/>
      <c r="M45" s="204"/>
    </row>
    <row r="46" spans="1:13" ht="15" customHeight="1">
      <c r="A46" s="999" t="s">
        <v>204</v>
      </c>
      <c r="B46" s="993">
        <v>220.1875</v>
      </c>
      <c r="C46" s="994">
        <v>1.348583432754483E-2</v>
      </c>
      <c r="D46" s="994">
        <v>4.8966456893225201E-2</v>
      </c>
      <c r="E46" s="994">
        <v>8.6482394976041266E-2</v>
      </c>
      <c r="F46" s="994">
        <v>6.3958654772756862E-2</v>
      </c>
      <c r="G46" s="995">
        <v>39730</v>
      </c>
      <c r="I46" s="204"/>
      <c r="J46" s="204"/>
      <c r="K46" s="204"/>
      <c r="L46" s="204"/>
      <c r="M46" s="204"/>
    </row>
    <row r="47" spans="1:13" ht="15" customHeight="1">
      <c r="A47" s="999" t="s">
        <v>205</v>
      </c>
      <c r="B47" s="993">
        <v>166.0307</v>
      </c>
      <c r="C47" s="994">
        <v>7.0468111329668572E-3</v>
      </c>
      <c r="D47" s="994">
        <v>4.1884156374210696E-2</v>
      </c>
      <c r="E47" s="994">
        <v>9.50116274008308E-2</v>
      </c>
      <c r="F47" s="994">
        <v>3.2637916846843806E-2</v>
      </c>
      <c r="G47" s="995">
        <v>38615</v>
      </c>
      <c r="I47" s="204"/>
      <c r="J47" s="204"/>
      <c r="K47" s="204"/>
      <c r="L47" s="204"/>
      <c r="M47" s="204"/>
    </row>
    <row r="48" spans="1:13" ht="15" customHeight="1">
      <c r="A48" s="999" t="s">
        <v>206</v>
      </c>
      <c r="B48" s="993">
        <v>197.04849999999999</v>
      </c>
      <c r="C48" s="994">
        <v>7.1752518723992506E-3</v>
      </c>
      <c r="D48" s="994">
        <v>4.2345302718846567E-2</v>
      </c>
      <c r="E48" s="994">
        <v>9.6170577790040998E-2</v>
      </c>
      <c r="F48" s="994">
        <v>5.3215176709004997E-2</v>
      </c>
      <c r="G48" s="995">
        <v>39602</v>
      </c>
      <c r="I48" s="1125"/>
      <c r="J48" s="1125"/>
      <c r="K48" s="1125"/>
      <c r="L48" s="204"/>
      <c r="M48" s="204"/>
    </row>
    <row r="49" spans="1:15" ht="15" customHeight="1">
      <c r="A49" s="999" t="s">
        <v>207</v>
      </c>
      <c r="B49" s="993">
        <v>184.86320000000001</v>
      </c>
      <c r="C49" s="994">
        <v>7.6183260613031586E-3</v>
      </c>
      <c r="D49" s="994">
        <v>4.4876457904122501E-2</v>
      </c>
      <c r="E49" s="994">
        <v>0.10112928425452891</v>
      </c>
      <c r="F49" s="994">
        <v>4.1381627633799267E-2</v>
      </c>
      <c r="G49" s="995">
        <v>38846</v>
      </c>
      <c r="I49" s="951"/>
      <c r="J49" s="340"/>
      <c r="K49" s="1122"/>
      <c r="L49" s="204"/>
      <c r="M49" s="204"/>
    </row>
    <row r="50" spans="1:15" ht="15" customHeight="1">
      <c r="A50" s="999" t="s">
        <v>678</v>
      </c>
      <c r="B50" s="993">
        <v>114.23560000000001</v>
      </c>
      <c r="C50" s="994">
        <v>7.0568986142737081E-3</v>
      </c>
      <c r="D50" s="994">
        <v>3.9748426528076815E-2</v>
      </c>
      <c r="E50" s="994">
        <v>9.3629344553422311E-2</v>
      </c>
      <c r="F50" s="994">
        <v>5.6557211594562062E-2</v>
      </c>
      <c r="G50" s="995">
        <v>43494</v>
      </c>
      <c r="I50" s="341"/>
      <c r="J50" s="342"/>
      <c r="K50" s="1123"/>
      <c r="L50" s="204"/>
      <c r="M50" s="204"/>
    </row>
    <row r="51" spans="1:15" ht="15" customHeight="1">
      <c r="A51" s="996" t="s">
        <v>208</v>
      </c>
      <c r="B51" s="993">
        <v>235.04140000000001</v>
      </c>
      <c r="C51" s="994">
        <v>8.1512904208183839E-3</v>
      </c>
      <c r="D51" s="994">
        <v>6.3811085946226823E-2</v>
      </c>
      <c r="E51" s="994">
        <v>0.12610056941905851</v>
      </c>
      <c r="F51" s="994">
        <v>7.0718456261777973E-2</v>
      </c>
      <c r="G51" s="995">
        <v>39812</v>
      </c>
      <c r="I51" s="344"/>
      <c r="J51" s="344"/>
      <c r="K51" s="345"/>
      <c r="L51" s="204"/>
      <c r="M51" s="204"/>
    </row>
    <row r="52" spans="1:15" ht="15" customHeight="1">
      <c r="A52" s="996" t="s">
        <v>209</v>
      </c>
      <c r="B52" s="993">
        <v>149.15610000000001</v>
      </c>
      <c r="C52" s="994">
        <v>9.2612766717596919E-3</v>
      </c>
      <c r="D52" s="994">
        <v>7.2516092476371849E-2</v>
      </c>
      <c r="E52" s="994">
        <v>0.14498713429462781</v>
      </c>
      <c r="F52" s="994">
        <v>7.5305400310240689E-2</v>
      </c>
      <c r="G52" s="995">
        <v>42367</v>
      </c>
      <c r="I52" s="344"/>
      <c r="J52" s="344"/>
      <c r="K52" s="345"/>
      <c r="L52" s="204"/>
      <c r="M52" s="204"/>
    </row>
    <row r="53" spans="1:15" ht="15" customHeight="1">
      <c r="A53" s="996" t="s">
        <v>214</v>
      </c>
      <c r="B53" s="993">
        <v>123.8476</v>
      </c>
      <c r="C53" s="994">
        <v>9.3709911669157802E-3</v>
      </c>
      <c r="D53" s="994">
        <v>7.6080402184698484E-2</v>
      </c>
      <c r="E53" s="994">
        <v>0.14080380097216605</v>
      </c>
      <c r="F53" s="994">
        <v>5.5948985675353669E-2</v>
      </c>
      <c r="G53" s="995">
        <v>42943</v>
      </c>
      <c r="I53" s="344"/>
      <c r="J53" s="344"/>
      <c r="K53" s="345"/>
      <c r="L53" s="204"/>
      <c r="M53" s="204"/>
    </row>
    <row r="54" spans="1:15" ht="15" customHeight="1">
      <c r="A54" s="996" t="s">
        <v>248</v>
      </c>
      <c r="B54" s="993">
        <v>113.0254</v>
      </c>
      <c r="C54" s="994">
        <v>3.3279923302605039E-3</v>
      </c>
      <c r="D54" s="994">
        <v>3.6942642435185052E-2</v>
      </c>
      <c r="E54" s="994">
        <v>7.4143942856980047E-2</v>
      </c>
      <c r="F54" s="994">
        <v>4.5751961661129714E-2</v>
      </c>
      <c r="G54" s="995">
        <v>43378</v>
      </c>
      <c r="I54" s="344"/>
      <c r="J54" s="344"/>
      <c r="K54" s="345"/>
      <c r="L54" s="204"/>
      <c r="M54" s="204"/>
    </row>
    <row r="55" spans="1:15" ht="15" customHeight="1">
      <c r="A55" s="996" t="s">
        <v>247</v>
      </c>
      <c r="B55" s="993">
        <v>113.7775</v>
      </c>
      <c r="C55" s="994">
        <v>5.3467099752237054E-3</v>
      </c>
      <c r="D55" s="994">
        <v>3.3686867218559978E-2</v>
      </c>
      <c r="E55" s="994">
        <v>7.233874509670872E-2</v>
      </c>
      <c r="F55" s="994">
        <v>4.6570954307028067E-2</v>
      </c>
      <c r="G55" s="995">
        <v>43342</v>
      </c>
      <c r="I55" s="344"/>
      <c r="J55" s="344"/>
      <c r="K55" s="345"/>
      <c r="L55" s="204"/>
      <c r="M55" s="204"/>
    </row>
    <row r="56" spans="1:15" ht="15" customHeight="1">
      <c r="A56" s="996" t="s">
        <v>210</v>
      </c>
      <c r="B56" s="993">
        <v>295.97160000000002</v>
      </c>
      <c r="C56" s="994">
        <v>6.5421314010404305E-3</v>
      </c>
      <c r="D56" s="994">
        <v>5.9151409486469866E-2</v>
      </c>
      <c r="E56" s="994">
        <v>0.10200890180977669</v>
      </c>
      <c r="F56" s="994">
        <v>6.8556028008941006E-2</v>
      </c>
      <c r="G56" s="995">
        <v>38404</v>
      </c>
      <c r="I56" s="204"/>
      <c r="J56" s="204"/>
      <c r="K56" s="204"/>
      <c r="L56" s="204"/>
      <c r="M56" s="204"/>
    </row>
    <row r="57" spans="1:15" ht="15" customHeight="1">
      <c r="A57" s="996" t="s">
        <v>211</v>
      </c>
      <c r="B57" s="993">
        <v>307.92779999999999</v>
      </c>
      <c r="C57" s="994">
        <v>6.636861485673569E-3</v>
      </c>
      <c r="D57" s="994">
        <v>6.2620629681328852E-2</v>
      </c>
      <c r="E57" s="994">
        <v>0.10578287674381194</v>
      </c>
      <c r="F57" s="994">
        <v>6.8361928531839755E-2</v>
      </c>
      <c r="G57" s="995">
        <v>38169</v>
      </c>
      <c r="I57" s="204"/>
      <c r="J57" s="204"/>
      <c r="K57" s="204"/>
      <c r="L57" s="204"/>
      <c r="M57" s="204"/>
    </row>
    <row r="58" spans="1:15" ht="15" customHeight="1">
      <c r="A58" s="999" t="s">
        <v>212</v>
      </c>
      <c r="B58" s="993">
        <v>141.27430000000001</v>
      </c>
      <c r="C58" s="994">
        <v>6.528306188460984E-3</v>
      </c>
      <c r="D58" s="994">
        <v>6.0625830524253167E-2</v>
      </c>
      <c r="E58" s="994">
        <v>0.10668833966550476</v>
      </c>
      <c r="F58" s="994">
        <v>6.304144374845877E-2</v>
      </c>
      <c r="G58" s="995">
        <v>42314</v>
      </c>
      <c r="I58" s="204"/>
      <c r="J58" s="204"/>
      <c r="K58" s="204"/>
      <c r="L58" s="204"/>
      <c r="M58" s="204"/>
    </row>
    <row r="59" spans="1:15" ht="15" customHeight="1">
      <c r="A59" s="996" t="s">
        <v>213</v>
      </c>
      <c r="B59" s="993">
        <v>264.45429999999999</v>
      </c>
      <c r="C59" s="994">
        <v>4.3198914767306473E-3</v>
      </c>
      <c r="D59" s="994">
        <v>4.1869922222493527E-2</v>
      </c>
      <c r="E59" s="994">
        <v>7.496023585735874E-2</v>
      </c>
      <c r="F59" s="994">
        <v>6.9186633448860668E-2</v>
      </c>
      <c r="G59" s="995">
        <v>39071</v>
      </c>
    </row>
    <row r="60" spans="1:15" ht="12.75" customHeight="1">
      <c r="A60" s="34" t="s">
        <v>574</v>
      </c>
      <c r="O60" s="271"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1161</v>
      </c>
    </row>
    <row r="65" spans="1:7" ht="12.75" customHeight="1"/>
    <row r="66" spans="1:7" ht="12.75" customHeight="1">
      <c r="B66" s="1029"/>
      <c r="C66" s="77"/>
      <c r="D66" s="77"/>
      <c r="E66" s="77"/>
      <c r="F66" s="77"/>
      <c r="G66" s="1030"/>
    </row>
    <row r="67" spans="1:7" ht="12.75" customHeight="1">
      <c r="B67" s="1029"/>
      <c r="C67" s="77"/>
      <c r="D67" s="77"/>
      <c r="E67" s="77"/>
      <c r="F67" s="77"/>
      <c r="G67" s="1030"/>
    </row>
    <row r="68" spans="1:7" ht="12.75" customHeight="1">
      <c r="B68" s="1029"/>
      <c r="C68" s="77"/>
      <c r="D68" s="77"/>
      <c r="E68" s="77"/>
      <c r="F68" s="77"/>
      <c r="G68" s="1030"/>
    </row>
    <row r="69" spans="1:7" ht="12.75" customHeight="1">
      <c r="B69" s="1029"/>
      <c r="C69" s="77"/>
      <c r="D69" s="77"/>
      <c r="E69" s="77"/>
      <c r="F69" s="77"/>
      <c r="G69" s="1030"/>
    </row>
    <row r="70" spans="1:7" ht="12.75" customHeight="1">
      <c r="B70" s="1029"/>
      <c r="C70" s="77"/>
      <c r="D70" s="77"/>
      <c r="E70" s="77"/>
      <c r="F70" s="77"/>
      <c r="G70" s="1030"/>
    </row>
    <row r="71" spans="1:7" ht="12.75" customHeight="1">
      <c r="B71" s="1029"/>
      <c r="C71" s="77"/>
      <c r="D71" s="77"/>
      <c r="E71" s="77"/>
      <c r="F71" s="77"/>
      <c r="G71" s="1030"/>
    </row>
    <row r="72" spans="1:7" ht="12.75" customHeight="1">
      <c r="B72" s="1029"/>
      <c r="C72" s="77"/>
      <c r="D72" s="77"/>
      <c r="E72" s="77"/>
      <c r="F72" s="77"/>
      <c r="G72" s="1030"/>
    </row>
    <row r="73" spans="1:7" ht="12.75" customHeight="1">
      <c r="B73" s="1029"/>
      <c r="C73" s="77"/>
      <c r="D73" s="77"/>
      <c r="E73" s="77"/>
      <c r="F73" s="77"/>
      <c r="G73" s="1030"/>
    </row>
    <row r="74" spans="1:7" ht="12.75" customHeight="1">
      <c r="B74" s="1029"/>
      <c r="C74" s="77"/>
      <c r="D74" s="77"/>
      <c r="E74" s="77"/>
      <c r="F74" s="77"/>
      <c r="G74" s="1030"/>
    </row>
    <row r="75" spans="1:7" ht="12.75" customHeight="1">
      <c r="B75" s="1029"/>
      <c r="C75" s="77"/>
      <c r="D75" s="77"/>
      <c r="E75" s="77"/>
      <c r="F75" s="77"/>
      <c r="G75" s="1030"/>
    </row>
    <row r="76" spans="1:7" ht="12.75" customHeight="1">
      <c r="B76" s="1029"/>
      <c r="C76" s="77"/>
      <c r="D76" s="77"/>
      <c r="E76" s="77"/>
      <c r="F76" s="77"/>
      <c r="G76" s="1030"/>
    </row>
    <row r="77" spans="1:7" ht="12.75" customHeight="1">
      <c r="B77" s="1029"/>
      <c r="C77" s="77"/>
      <c r="D77" s="77"/>
      <c r="E77" s="77"/>
      <c r="F77" s="77"/>
      <c r="G77" s="1030"/>
    </row>
    <row r="78" spans="1:7" ht="12.75" customHeight="1">
      <c r="A78" s="343"/>
      <c r="B78" s="1029"/>
      <c r="C78" s="77"/>
      <c r="D78" s="77"/>
      <c r="E78" s="77"/>
      <c r="F78" s="77"/>
      <c r="G78" s="1030"/>
    </row>
    <row r="79" spans="1:7" ht="12.75" customHeight="1">
      <c r="A79" s="343"/>
      <c r="B79" s="1029"/>
      <c r="C79" s="77"/>
      <c r="D79" s="77"/>
      <c r="E79" s="77"/>
      <c r="F79" s="77"/>
      <c r="G79" s="1030"/>
    </row>
    <row r="80" spans="1:7" ht="12.75" customHeight="1">
      <c r="A80" s="343"/>
      <c r="B80" s="1029"/>
      <c r="C80" s="77"/>
      <c r="D80" s="77"/>
      <c r="E80" s="77"/>
      <c r="F80" s="77"/>
      <c r="G80" s="1030"/>
    </row>
    <row r="81" spans="1:7" ht="12.75" customHeight="1">
      <c r="A81" s="968"/>
      <c r="B81" s="1029"/>
      <c r="C81" s="77"/>
      <c r="D81" s="77"/>
      <c r="E81" s="77"/>
      <c r="F81" s="77"/>
      <c r="G81" s="1030"/>
    </row>
    <row r="82" spans="1:7">
      <c r="A82" s="968"/>
      <c r="B82" s="1029"/>
      <c r="C82" s="77"/>
      <c r="D82" s="77"/>
      <c r="E82" s="77"/>
      <c r="F82" s="77"/>
      <c r="G82" s="1030"/>
    </row>
    <row r="83" spans="1:7">
      <c r="A83" s="968"/>
      <c r="B83" s="1029"/>
      <c r="C83" s="77"/>
      <c r="D83" s="77"/>
      <c r="E83" s="77"/>
      <c r="F83" s="77"/>
      <c r="G83" s="1030"/>
    </row>
    <row r="84" spans="1:7">
      <c r="A84" s="968"/>
      <c r="B84" s="1029"/>
      <c r="C84" s="77"/>
      <c r="D84" s="77"/>
      <c r="E84" s="77"/>
      <c r="F84" s="77"/>
      <c r="G84" s="1030"/>
    </row>
    <row r="85" spans="1:7">
      <c r="A85" s="968"/>
      <c r="B85" s="1029"/>
      <c r="C85" s="77"/>
      <c r="D85" s="77"/>
      <c r="E85" s="77"/>
      <c r="F85" s="77"/>
      <c r="G85" s="1030"/>
    </row>
    <row r="86" spans="1:7">
      <c r="A86" s="968"/>
    </row>
    <row r="87" spans="1:7">
      <c r="A87" s="968"/>
    </row>
    <row r="88" spans="1:7">
      <c r="A88" s="971"/>
    </row>
    <row r="89" spans="1:7">
      <c r="A89" s="971"/>
    </row>
    <row r="90" spans="1:7">
      <c r="A90" s="971"/>
    </row>
    <row r="91" spans="1:7">
      <c r="A91" s="971"/>
    </row>
    <row r="92" spans="1:7">
      <c r="A92" s="968"/>
    </row>
    <row r="93" spans="1:7">
      <c r="A93" s="968"/>
    </row>
    <row r="94" spans="1:7">
      <c r="A94" s="968"/>
    </row>
    <row r="95" spans="1:7">
      <c r="A95" s="968"/>
    </row>
    <row r="96" spans="1:7">
      <c r="A96" s="968"/>
    </row>
    <row r="97" spans="1:1">
      <c r="A97" s="971"/>
    </row>
    <row r="98" spans="1:1">
      <c r="A98" s="971"/>
    </row>
    <row r="99" spans="1:1">
      <c r="A99" s="971"/>
    </row>
    <row r="100" spans="1:1">
      <c r="A100" s="971"/>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1182</v>
      </c>
      <c r="AQ1" s="140" t="str">
        <f>Naslovnica!A20</f>
        <v>Lipanj 2021.</v>
      </c>
    </row>
    <row r="2" spans="1:43" ht="12.75" customHeight="1">
      <c r="A2" s="571" t="s">
        <v>1183</v>
      </c>
      <c r="G2" s="537"/>
      <c r="AQ2" s="548" t="str">
        <f>Naslovnica!A24</f>
        <v>June 2021</v>
      </c>
    </row>
    <row r="3" spans="1:43" ht="12.75" customHeight="1">
      <c r="AQ3" s="25"/>
    </row>
    <row r="4" spans="1:43" ht="12.75" customHeight="1">
      <c r="A4" s="343"/>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271"/>
      <c r="AQ4" s="25" t="s">
        <v>451</v>
      </c>
    </row>
    <row r="5" spans="1:43" ht="48.75" customHeight="1">
      <c r="A5" s="1112" t="s">
        <v>585</v>
      </c>
      <c r="B5" s="1081" t="s">
        <v>923</v>
      </c>
      <c r="C5" s="1081"/>
      <c r="D5" s="1081" t="s">
        <v>906</v>
      </c>
      <c r="E5" s="1081"/>
      <c r="F5" s="1081" t="s">
        <v>924</v>
      </c>
      <c r="G5" s="1081"/>
      <c r="H5" s="1114" t="s">
        <v>925</v>
      </c>
      <c r="I5" s="1114"/>
      <c r="J5" s="1081" t="s">
        <v>202</v>
      </c>
      <c r="K5" s="1081"/>
      <c r="L5" s="1081" t="s">
        <v>203</v>
      </c>
      <c r="M5" s="1081"/>
      <c r="N5" s="1081" t="s">
        <v>204</v>
      </c>
      <c r="O5" s="1081"/>
      <c r="P5" s="1081" t="s">
        <v>208</v>
      </c>
      <c r="Q5" s="1081"/>
      <c r="R5" s="1081" t="s">
        <v>205</v>
      </c>
      <c r="S5" s="1081"/>
      <c r="T5" s="1081" t="s">
        <v>926</v>
      </c>
      <c r="U5" s="1081"/>
      <c r="V5" s="1081" t="s">
        <v>927</v>
      </c>
      <c r="W5" s="1081"/>
      <c r="X5" s="1081" t="s">
        <v>678</v>
      </c>
      <c r="Y5" s="1081"/>
      <c r="Z5" s="1081" t="s">
        <v>207</v>
      </c>
      <c r="AA5" s="1081"/>
      <c r="AB5" s="1081" t="s">
        <v>928</v>
      </c>
      <c r="AC5" s="1081"/>
      <c r="AD5" s="1081" t="s">
        <v>929</v>
      </c>
      <c r="AE5" s="1081"/>
      <c r="AF5" s="1081" t="s">
        <v>930</v>
      </c>
      <c r="AG5" s="1081"/>
      <c r="AH5" s="1081" t="s">
        <v>248</v>
      </c>
      <c r="AI5" s="1081"/>
      <c r="AJ5" s="1081" t="s">
        <v>247</v>
      </c>
      <c r="AK5" s="1081"/>
      <c r="AL5" s="1081" t="s">
        <v>931</v>
      </c>
      <c r="AM5" s="1081"/>
      <c r="AN5" s="1081" t="s">
        <v>932</v>
      </c>
      <c r="AO5" s="1081"/>
      <c r="AP5" s="1081" t="s">
        <v>450</v>
      </c>
      <c r="AQ5" s="1081"/>
    </row>
    <row r="6" spans="1:43">
      <c r="A6" s="1112"/>
      <c r="B6" s="740" t="s">
        <v>31</v>
      </c>
      <c r="C6" s="740" t="s">
        <v>32</v>
      </c>
      <c r="D6" s="740" t="s">
        <v>31</v>
      </c>
      <c r="E6" s="740" t="s">
        <v>32</v>
      </c>
      <c r="F6" s="740" t="s">
        <v>31</v>
      </c>
      <c r="G6" s="740" t="s">
        <v>32</v>
      </c>
      <c r="H6" s="740" t="s">
        <v>31</v>
      </c>
      <c r="I6" s="740" t="s">
        <v>32</v>
      </c>
      <c r="J6" s="740" t="s">
        <v>32</v>
      </c>
      <c r="K6" s="740" t="s">
        <v>32</v>
      </c>
      <c r="L6" s="740" t="s">
        <v>31</v>
      </c>
      <c r="M6" s="740" t="s">
        <v>32</v>
      </c>
      <c r="N6" s="740" t="s">
        <v>31</v>
      </c>
      <c r="O6" s="740" t="s">
        <v>32</v>
      </c>
      <c r="P6" s="740" t="s">
        <v>31</v>
      </c>
      <c r="Q6" s="740" t="s">
        <v>32</v>
      </c>
      <c r="R6" s="740" t="s">
        <v>31</v>
      </c>
      <c r="S6" s="740" t="s">
        <v>32</v>
      </c>
      <c r="T6" s="740" t="s">
        <v>31</v>
      </c>
      <c r="U6" s="740" t="s">
        <v>32</v>
      </c>
      <c r="V6" s="740" t="s">
        <v>31</v>
      </c>
      <c r="W6" s="740" t="s">
        <v>32</v>
      </c>
      <c r="X6" s="740" t="s">
        <v>31</v>
      </c>
      <c r="Y6" s="740" t="s">
        <v>32</v>
      </c>
      <c r="Z6" s="740" t="s">
        <v>31</v>
      </c>
      <c r="AA6" s="740" t="s">
        <v>32</v>
      </c>
      <c r="AB6" s="740" t="s">
        <v>31</v>
      </c>
      <c r="AC6" s="740" t="s">
        <v>32</v>
      </c>
      <c r="AD6" s="740" t="s">
        <v>31</v>
      </c>
      <c r="AE6" s="740" t="s">
        <v>32</v>
      </c>
      <c r="AF6" s="740" t="s">
        <v>31</v>
      </c>
      <c r="AG6" s="740" t="s">
        <v>32</v>
      </c>
      <c r="AH6" s="740" t="s">
        <v>31</v>
      </c>
      <c r="AI6" s="740" t="s">
        <v>32</v>
      </c>
      <c r="AJ6" s="740" t="s">
        <v>31</v>
      </c>
      <c r="AK6" s="740" t="s">
        <v>32</v>
      </c>
      <c r="AL6" s="740" t="s">
        <v>31</v>
      </c>
      <c r="AM6" s="740" t="s">
        <v>32</v>
      </c>
      <c r="AN6" s="740" t="s">
        <v>31</v>
      </c>
      <c r="AO6" s="740" t="s">
        <v>32</v>
      </c>
      <c r="AP6" s="740" t="s">
        <v>31</v>
      </c>
      <c r="AQ6" s="740" t="s">
        <v>32</v>
      </c>
    </row>
    <row r="7" spans="1:43">
      <c r="A7" s="1112"/>
      <c r="B7" s="741" t="s">
        <v>29</v>
      </c>
      <c r="C7" s="741" t="s">
        <v>30</v>
      </c>
      <c r="D7" s="741" t="s">
        <v>29</v>
      </c>
      <c r="E7" s="741" t="s">
        <v>30</v>
      </c>
      <c r="F7" s="741" t="s">
        <v>29</v>
      </c>
      <c r="G7" s="741" t="s">
        <v>30</v>
      </c>
      <c r="H7" s="741" t="s">
        <v>29</v>
      </c>
      <c r="I7" s="741" t="s">
        <v>30</v>
      </c>
      <c r="J7" s="741" t="s">
        <v>30</v>
      </c>
      <c r="K7" s="741" t="s">
        <v>30</v>
      </c>
      <c r="L7" s="741" t="s">
        <v>29</v>
      </c>
      <c r="M7" s="741" t="s">
        <v>30</v>
      </c>
      <c r="N7" s="741" t="s">
        <v>29</v>
      </c>
      <c r="O7" s="741" t="s">
        <v>30</v>
      </c>
      <c r="P7" s="741" t="s">
        <v>29</v>
      </c>
      <c r="Q7" s="741" t="s">
        <v>30</v>
      </c>
      <c r="R7" s="741" t="s">
        <v>29</v>
      </c>
      <c r="S7" s="741" t="s">
        <v>30</v>
      </c>
      <c r="T7" s="741" t="s">
        <v>29</v>
      </c>
      <c r="U7" s="741" t="s">
        <v>30</v>
      </c>
      <c r="V7" s="741" t="s">
        <v>29</v>
      </c>
      <c r="W7" s="741" t="s">
        <v>30</v>
      </c>
      <c r="X7" s="741" t="s">
        <v>29</v>
      </c>
      <c r="Y7" s="741" t="s">
        <v>30</v>
      </c>
      <c r="Z7" s="741" t="s">
        <v>29</v>
      </c>
      <c r="AA7" s="741" t="s">
        <v>30</v>
      </c>
      <c r="AB7" s="741" t="s">
        <v>29</v>
      </c>
      <c r="AC7" s="741" t="s">
        <v>30</v>
      </c>
      <c r="AD7" s="741" t="s">
        <v>29</v>
      </c>
      <c r="AE7" s="741" t="s">
        <v>30</v>
      </c>
      <c r="AF7" s="741" t="s">
        <v>29</v>
      </c>
      <c r="AG7" s="741" t="s">
        <v>30</v>
      </c>
      <c r="AH7" s="741" t="s">
        <v>29</v>
      </c>
      <c r="AI7" s="741" t="s">
        <v>30</v>
      </c>
      <c r="AJ7" s="741" t="s">
        <v>29</v>
      </c>
      <c r="AK7" s="741" t="s">
        <v>30</v>
      </c>
      <c r="AL7" s="741" t="s">
        <v>29</v>
      </c>
      <c r="AM7" s="741" t="s">
        <v>30</v>
      </c>
      <c r="AN7" s="741" t="s">
        <v>29</v>
      </c>
      <c r="AO7" s="741" t="s">
        <v>30</v>
      </c>
      <c r="AP7" s="741" t="s">
        <v>29</v>
      </c>
      <c r="AQ7" s="741" t="s">
        <v>30</v>
      </c>
    </row>
    <row r="8" spans="1:43" ht="18">
      <c r="A8" s="376" t="s">
        <v>452</v>
      </c>
      <c r="B8" s="397">
        <v>1613.8996499999998</v>
      </c>
      <c r="C8" s="398">
        <v>6.6037332051467099E-2</v>
      </c>
      <c r="D8" s="397">
        <v>1244.8642</v>
      </c>
      <c r="E8" s="398">
        <v>4.9588199764332756E-2</v>
      </c>
      <c r="F8" s="397">
        <v>805.8763100000001</v>
      </c>
      <c r="G8" s="398">
        <v>3.0001483164443288E-2</v>
      </c>
      <c r="H8" s="397">
        <v>2446.4670000000001</v>
      </c>
      <c r="I8" s="398">
        <v>2.6104753382531938E-2</v>
      </c>
      <c r="J8" s="397">
        <v>535.38556000000005</v>
      </c>
      <c r="K8" s="398">
        <v>8.4222755942794228E-2</v>
      </c>
      <c r="L8" s="397">
        <v>7355.4207699999997</v>
      </c>
      <c r="M8" s="398">
        <v>4.3731927236729945E-2</v>
      </c>
      <c r="N8" s="397">
        <v>2426.7268599999998</v>
      </c>
      <c r="O8" s="398">
        <v>2.498858032871298E-2</v>
      </c>
      <c r="P8" s="397">
        <v>1695.2377799999999</v>
      </c>
      <c r="Q8" s="398">
        <v>6.8137116445473642E-2</v>
      </c>
      <c r="R8" s="397">
        <v>6639.9011500000006</v>
      </c>
      <c r="S8" s="398">
        <v>8.4649468650804374E-2</v>
      </c>
      <c r="T8" s="397">
        <v>2641.3587900000002</v>
      </c>
      <c r="U8" s="398">
        <v>7.005173722677914E-2</v>
      </c>
      <c r="V8" s="397">
        <v>1877.41032</v>
      </c>
      <c r="W8" s="398">
        <v>4.0751584650650582E-2</v>
      </c>
      <c r="X8" s="397">
        <v>1717.3050000000001</v>
      </c>
      <c r="Y8" s="398">
        <v>4.0106271356093806E-2</v>
      </c>
      <c r="Z8" s="397">
        <v>16133.8241</v>
      </c>
      <c r="AA8" s="398">
        <v>6.8220104412277924E-2</v>
      </c>
      <c r="AB8" s="397">
        <v>14508.99373</v>
      </c>
      <c r="AC8" s="398">
        <v>8.0258564091111484E-2</v>
      </c>
      <c r="AD8" s="397">
        <v>822.93621999999993</v>
      </c>
      <c r="AE8" s="398">
        <v>2.2476434207823644E-2</v>
      </c>
      <c r="AF8" s="397">
        <v>224.66273000000001</v>
      </c>
      <c r="AG8" s="398">
        <v>8.9042859902686844E-2</v>
      </c>
      <c r="AH8" s="397">
        <v>179.40389000000002</v>
      </c>
      <c r="AI8" s="398">
        <v>0.12517505550789806</v>
      </c>
      <c r="AJ8" s="397">
        <v>8482.8705600000012</v>
      </c>
      <c r="AK8" s="398">
        <v>0.14452098912592171</v>
      </c>
      <c r="AL8" s="397">
        <v>1932.5665300000001</v>
      </c>
      <c r="AM8" s="398">
        <v>5.0005862840024604E-2</v>
      </c>
      <c r="AN8" s="397">
        <v>3001.39975</v>
      </c>
      <c r="AO8" s="398">
        <v>5.3783011106547519E-2</v>
      </c>
      <c r="AP8" s="397">
        <v>76286.510899999994</v>
      </c>
      <c r="AQ8" s="398">
        <v>5.9473719907743909E-2</v>
      </c>
    </row>
    <row r="9" spans="1:43" ht="18">
      <c r="A9" s="376" t="s">
        <v>453</v>
      </c>
      <c r="B9" s="397">
        <v>646.92723000000001</v>
      </c>
      <c r="C9" s="398">
        <v>2.6470882685082579E-2</v>
      </c>
      <c r="D9" s="397">
        <v>621.62506000000008</v>
      </c>
      <c r="E9" s="398">
        <v>2.4761952069788287E-2</v>
      </c>
      <c r="F9" s="397">
        <v>909.00638000000004</v>
      </c>
      <c r="G9" s="398">
        <v>3.3840850348289223E-2</v>
      </c>
      <c r="H9" s="397">
        <v>4107.6904100000002</v>
      </c>
      <c r="I9" s="398">
        <v>4.3830652579757462E-2</v>
      </c>
      <c r="J9" s="397">
        <v>383.49146999999999</v>
      </c>
      <c r="K9" s="398">
        <v>6.0327941014982525E-2</v>
      </c>
      <c r="L9" s="397">
        <v>6202.0061399999995</v>
      </c>
      <c r="M9" s="398">
        <v>3.6874257736887066E-2</v>
      </c>
      <c r="N9" s="397">
        <v>4889.9192599999997</v>
      </c>
      <c r="O9" s="398">
        <v>5.0352654945860179E-2</v>
      </c>
      <c r="P9" s="397">
        <v>276.46390000000002</v>
      </c>
      <c r="Q9" s="398">
        <v>1.1111982737471661E-2</v>
      </c>
      <c r="R9" s="397">
        <v>34.930769999999995</v>
      </c>
      <c r="S9" s="398">
        <v>4.4531854515085024E-4</v>
      </c>
      <c r="T9" s="397">
        <v>1300.12492</v>
      </c>
      <c r="U9" s="398">
        <v>3.4480741352759289E-2</v>
      </c>
      <c r="V9" s="397">
        <v>54.087940000000003</v>
      </c>
      <c r="W9" s="398">
        <v>1.1740476985815811E-3</v>
      </c>
      <c r="X9" s="397">
        <v>518.05746999999997</v>
      </c>
      <c r="Y9" s="398">
        <v>1.2098813821581737E-2</v>
      </c>
      <c r="Z9" s="397">
        <v>716.20786999999996</v>
      </c>
      <c r="AA9" s="398">
        <v>3.0284063697146152E-3</v>
      </c>
      <c r="AB9" s="397">
        <v>1535.11942</v>
      </c>
      <c r="AC9" s="398">
        <v>8.49173158734144E-3</v>
      </c>
      <c r="AD9" s="397">
        <v>416.90519</v>
      </c>
      <c r="AE9" s="398">
        <v>1.1386717276747421E-2</v>
      </c>
      <c r="AF9" s="397">
        <v>2.5621499999999999</v>
      </c>
      <c r="AG9" s="398">
        <v>1.0154829129854742E-3</v>
      </c>
      <c r="AH9" s="397">
        <v>90.763000000000005</v>
      </c>
      <c r="AI9" s="398">
        <v>6.3327855171163516E-2</v>
      </c>
      <c r="AJ9" s="397">
        <v>4032.3973999999998</v>
      </c>
      <c r="AK9" s="398">
        <v>6.8699157516885989E-2</v>
      </c>
      <c r="AL9" s="397">
        <v>644.77692000000002</v>
      </c>
      <c r="AM9" s="398">
        <v>1.6683837644613207E-2</v>
      </c>
      <c r="AN9" s="397">
        <v>837.77965000000006</v>
      </c>
      <c r="AO9" s="398">
        <v>1.5012432855966453E-2</v>
      </c>
      <c r="AP9" s="397">
        <v>28220.842549999994</v>
      </c>
      <c r="AQ9" s="398">
        <v>2.2001248524517868E-2</v>
      </c>
    </row>
    <row r="10" spans="1:43" ht="27">
      <c r="A10" s="376" t="s">
        <v>454</v>
      </c>
      <c r="B10" s="397">
        <v>22842.68028</v>
      </c>
      <c r="C10" s="398">
        <v>0.93467376524671753</v>
      </c>
      <c r="D10" s="397">
        <v>23876.19887</v>
      </c>
      <c r="E10" s="398">
        <v>0.95108986119007688</v>
      </c>
      <c r="F10" s="397">
        <v>26072.670180000001</v>
      </c>
      <c r="G10" s="398">
        <v>0.97064371510976977</v>
      </c>
      <c r="H10" s="397">
        <v>91336.495239999989</v>
      </c>
      <c r="I10" s="398">
        <v>0.97459588993638657</v>
      </c>
      <c r="J10" s="397">
        <v>5823.15708</v>
      </c>
      <c r="K10" s="398">
        <v>0.91605447402315854</v>
      </c>
      <c r="L10" s="397">
        <v>160917.54206000001</v>
      </c>
      <c r="M10" s="398">
        <v>0.95674121991546535</v>
      </c>
      <c r="N10" s="397">
        <v>94730.003719999993</v>
      </c>
      <c r="O10" s="398">
        <v>0.97545724923343846</v>
      </c>
      <c r="P10" s="397">
        <v>23196.291289999997</v>
      </c>
      <c r="Q10" s="398">
        <v>0.93233434234214374</v>
      </c>
      <c r="R10" s="397">
        <v>71925.880659999995</v>
      </c>
      <c r="S10" s="398">
        <v>0.91695455136559767</v>
      </c>
      <c r="T10" s="397">
        <v>35117.292710000002</v>
      </c>
      <c r="U10" s="398">
        <v>0.93134918677095235</v>
      </c>
      <c r="V10" s="397">
        <v>44209.076159999997</v>
      </c>
      <c r="W10" s="398">
        <v>0.95961436360981467</v>
      </c>
      <c r="X10" s="397">
        <v>41203.658080000001</v>
      </c>
      <c r="Y10" s="398">
        <v>0.96227815782297677</v>
      </c>
      <c r="Z10" s="397">
        <v>220496.45734999998</v>
      </c>
      <c r="AA10" s="398">
        <v>0.93234506895078795</v>
      </c>
      <c r="AB10" s="397">
        <v>166831.01072999998</v>
      </c>
      <c r="AC10" s="398">
        <v>0.92284948330862715</v>
      </c>
      <c r="AD10" s="397">
        <v>35803.028989999999</v>
      </c>
      <c r="AE10" s="398">
        <v>0.97786973762624962</v>
      </c>
      <c r="AF10" s="397">
        <v>2298.3934900000004</v>
      </c>
      <c r="AG10" s="398">
        <v>0.91094561848917932</v>
      </c>
      <c r="AH10" s="397">
        <v>1254.3900599999999</v>
      </c>
      <c r="AI10" s="398">
        <v>0.87522263530102695</v>
      </c>
      <c r="AJ10" s="397">
        <v>50295.198240000005</v>
      </c>
      <c r="AK10" s="398">
        <v>0.856869351773902</v>
      </c>
      <c r="AL10" s="397">
        <v>36771.745369999997</v>
      </c>
      <c r="AM10" s="398">
        <v>0.95148230439473136</v>
      </c>
      <c r="AN10" s="397">
        <v>52826.152780000004</v>
      </c>
      <c r="AO10" s="398">
        <v>0.9466081822932505</v>
      </c>
      <c r="AP10" s="397">
        <v>1207827.3233399997</v>
      </c>
      <c r="AQ10" s="398">
        <v>0.94163415101532955</v>
      </c>
    </row>
    <row r="11" spans="1:43" ht="18.75">
      <c r="A11" s="376" t="s">
        <v>455</v>
      </c>
      <c r="B11" s="399">
        <v>18630.197539999997</v>
      </c>
      <c r="C11" s="400">
        <v>0.76230795460759004</v>
      </c>
      <c r="D11" s="399">
        <v>19506.85068</v>
      </c>
      <c r="E11" s="400">
        <v>0.77704026535010828</v>
      </c>
      <c r="F11" s="399">
        <v>21506.895129999997</v>
      </c>
      <c r="G11" s="400">
        <v>0.80066722914604871</v>
      </c>
      <c r="H11" s="399">
        <v>75007.336060000001</v>
      </c>
      <c r="I11" s="400">
        <v>0.80035741733977805</v>
      </c>
      <c r="J11" s="399">
        <v>5532.7998699999998</v>
      </c>
      <c r="K11" s="400">
        <v>0.87037770150418992</v>
      </c>
      <c r="L11" s="399">
        <v>130913.58437000001</v>
      </c>
      <c r="M11" s="400">
        <v>0.77835157565953195</v>
      </c>
      <c r="N11" s="399">
        <v>77692.09388</v>
      </c>
      <c r="O11" s="400">
        <v>0.80001386263400498</v>
      </c>
      <c r="P11" s="399">
        <v>17034.495139999999</v>
      </c>
      <c r="Q11" s="400">
        <v>0.68467172725706638</v>
      </c>
      <c r="R11" s="399">
        <v>31297.935550000002</v>
      </c>
      <c r="S11" s="400">
        <v>0.39900497828565129</v>
      </c>
      <c r="T11" s="399">
        <v>24099.24942</v>
      </c>
      <c r="U11" s="400">
        <v>0.63913857296624577</v>
      </c>
      <c r="V11" s="399">
        <v>29641.807089999998</v>
      </c>
      <c r="W11" s="400">
        <v>0.64341321551188102</v>
      </c>
      <c r="X11" s="399">
        <v>20374.062959999999</v>
      </c>
      <c r="Y11" s="400">
        <v>0.47581978606007652</v>
      </c>
      <c r="Z11" s="399">
        <v>100301.14593000001</v>
      </c>
      <c r="AA11" s="400">
        <v>0.42411238684669467</v>
      </c>
      <c r="AB11" s="399">
        <v>74070.609650000013</v>
      </c>
      <c r="AC11" s="400">
        <v>0.40973212081346916</v>
      </c>
      <c r="AD11" s="399">
        <v>24846.98041</v>
      </c>
      <c r="AE11" s="400">
        <v>0.67863281123833386</v>
      </c>
      <c r="AF11" s="399">
        <v>1509.1784299999999</v>
      </c>
      <c r="AG11" s="400">
        <v>0.59814800394639056</v>
      </c>
      <c r="AH11" s="399">
        <v>1035.78027</v>
      </c>
      <c r="AI11" s="400">
        <v>0.72269253911515308</v>
      </c>
      <c r="AJ11" s="399">
        <v>42109.323329999999</v>
      </c>
      <c r="AK11" s="400">
        <v>0.71740821883705019</v>
      </c>
      <c r="AL11" s="399">
        <v>25353.531760000002</v>
      </c>
      <c r="AM11" s="400">
        <v>0.65603186851257722</v>
      </c>
      <c r="AN11" s="399">
        <v>40826.196109999997</v>
      </c>
      <c r="AO11" s="400">
        <v>0.73157724452473116</v>
      </c>
      <c r="AP11" s="399">
        <v>781290.05358000007</v>
      </c>
      <c r="AQ11" s="400">
        <v>0.60910146846581181</v>
      </c>
    </row>
    <row r="12" spans="1:43" ht="19.5">
      <c r="A12" s="383" t="s">
        <v>456</v>
      </c>
      <c r="B12" s="399">
        <v>5508.0384400000003</v>
      </c>
      <c r="C12" s="400">
        <v>0.22537718712221352</v>
      </c>
      <c r="D12" s="399">
        <v>6055.7475100000001</v>
      </c>
      <c r="E12" s="400">
        <v>0.2412260046101741</v>
      </c>
      <c r="F12" s="399">
        <v>6746.2770300000002</v>
      </c>
      <c r="G12" s="400">
        <v>0.25115307923397756</v>
      </c>
      <c r="H12" s="399">
        <v>23545.350879999998</v>
      </c>
      <c r="I12" s="400">
        <v>0.2512380416443718</v>
      </c>
      <c r="J12" s="399">
        <v>300.67321999999996</v>
      </c>
      <c r="K12" s="400">
        <v>4.7299608204961804E-2</v>
      </c>
      <c r="L12" s="399">
        <v>40046.554979999994</v>
      </c>
      <c r="M12" s="400">
        <v>0.23809827924596963</v>
      </c>
      <c r="N12" s="399">
        <v>24003.23415</v>
      </c>
      <c r="O12" s="400">
        <v>0.24716697811890609</v>
      </c>
      <c r="P12" s="399">
        <v>5116.7362199999998</v>
      </c>
      <c r="Q12" s="400">
        <v>0.20565825971794505</v>
      </c>
      <c r="R12" s="399">
        <v>10359.450769999999</v>
      </c>
      <c r="S12" s="400">
        <v>0.13206853285679807</v>
      </c>
      <c r="T12" s="399">
        <v>7273.0132400000002</v>
      </c>
      <c r="U12" s="400">
        <v>0.19288830213610078</v>
      </c>
      <c r="V12" s="399">
        <v>9284.5121899999995</v>
      </c>
      <c r="W12" s="400">
        <v>0.20153217462380957</v>
      </c>
      <c r="X12" s="399">
        <v>5027.4684999999999</v>
      </c>
      <c r="Y12" s="400">
        <v>0.11741246656546966</v>
      </c>
      <c r="Z12" s="399">
        <v>30736.197960000001</v>
      </c>
      <c r="AA12" s="400">
        <v>0.12996463957157209</v>
      </c>
      <c r="AB12" s="399">
        <v>22725.638879999999</v>
      </c>
      <c r="AC12" s="400">
        <v>0.12571010633153915</v>
      </c>
      <c r="AD12" s="399">
        <v>7528.6655999999994</v>
      </c>
      <c r="AE12" s="400">
        <v>0.20562657581301394</v>
      </c>
      <c r="AF12" s="399">
        <v>504.71181000000001</v>
      </c>
      <c r="AG12" s="400">
        <v>0.20003755402180637</v>
      </c>
      <c r="AH12" s="399">
        <v>166.54924</v>
      </c>
      <c r="AI12" s="400">
        <v>0.11620601070466327</v>
      </c>
      <c r="AJ12" s="399">
        <v>6947.7268600000007</v>
      </c>
      <c r="AK12" s="400">
        <v>0.11836704932391827</v>
      </c>
      <c r="AL12" s="399">
        <v>7591.4912000000004</v>
      </c>
      <c r="AM12" s="400">
        <v>0.19643259976072017</v>
      </c>
      <c r="AN12" s="399">
        <v>6933.3422199999995</v>
      </c>
      <c r="AO12" s="400">
        <v>0.12424070523220201</v>
      </c>
      <c r="AP12" s="399">
        <v>226401.38089999996</v>
      </c>
      <c r="AQ12" s="400">
        <v>0.17650476021931999</v>
      </c>
    </row>
    <row r="13" spans="1:43" ht="19.5">
      <c r="A13" s="383" t="s">
        <v>457</v>
      </c>
      <c r="B13" s="399">
        <v>12221.10799</v>
      </c>
      <c r="C13" s="400">
        <v>0.50006167754758968</v>
      </c>
      <c r="D13" s="399">
        <v>12244.266240000001</v>
      </c>
      <c r="E13" s="400">
        <v>0.48774084777825211</v>
      </c>
      <c r="F13" s="399">
        <v>13162.683550000002</v>
      </c>
      <c r="G13" s="400">
        <v>0.49002560817828184</v>
      </c>
      <c r="H13" s="399">
        <v>47190.825109999998</v>
      </c>
      <c r="I13" s="400">
        <v>0.50354443833280627</v>
      </c>
      <c r="J13" s="399">
        <v>5212.9523799999997</v>
      </c>
      <c r="K13" s="400">
        <v>0.82006174399277454</v>
      </c>
      <c r="L13" s="399">
        <v>83971.204549999995</v>
      </c>
      <c r="M13" s="400">
        <v>0.4992539138398151</v>
      </c>
      <c r="N13" s="399">
        <v>48958.880409999998</v>
      </c>
      <c r="O13" s="400">
        <v>0.50414116895262673</v>
      </c>
      <c r="P13" s="399">
        <v>10937.297070000001</v>
      </c>
      <c r="Q13" s="400">
        <v>0.43960551897169708</v>
      </c>
      <c r="R13" s="399">
        <v>16103.993490000001</v>
      </c>
      <c r="S13" s="400">
        <v>0.20530343167601414</v>
      </c>
      <c r="T13" s="399">
        <v>15905.931119999999</v>
      </c>
      <c r="U13" s="400">
        <v>0.42184276948058569</v>
      </c>
      <c r="V13" s="399">
        <v>18848.462339999998</v>
      </c>
      <c r="W13" s="400">
        <v>0.4091299064464019</v>
      </c>
      <c r="X13" s="399">
        <v>10125.319509999999</v>
      </c>
      <c r="Y13" s="400">
        <v>0.23646865981011569</v>
      </c>
      <c r="Z13" s="399">
        <v>51361.654040000001</v>
      </c>
      <c r="AA13" s="400">
        <v>0.21717711682477658</v>
      </c>
      <c r="AB13" s="399">
        <v>37059.420130000006</v>
      </c>
      <c r="AC13" s="400">
        <v>0.20499945764902006</v>
      </c>
      <c r="AD13" s="399">
        <v>16469.01931</v>
      </c>
      <c r="AE13" s="400">
        <v>0.44980986374447363</v>
      </c>
      <c r="AF13" s="399">
        <v>903.47068999999999</v>
      </c>
      <c r="AG13" s="400">
        <v>0.3580817079711166</v>
      </c>
      <c r="AH13" s="399">
        <v>845.00651000000005</v>
      </c>
      <c r="AI13" s="400">
        <v>0.58958441087194491</v>
      </c>
      <c r="AJ13" s="399">
        <v>32258.102480000001</v>
      </c>
      <c r="AK13" s="400">
        <v>0.54957491626925736</v>
      </c>
      <c r="AL13" s="399">
        <v>16914.54811</v>
      </c>
      <c r="AM13" s="400">
        <v>0.43767009293576942</v>
      </c>
      <c r="AN13" s="399">
        <v>31542.770069999999</v>
      </c>
      <c r="AO13" s="400">
        <v>0.56522465992944948</v>
      </c>
      <c r="AP13" s="399">
        <v>482236.91509999987</v>
      </c>
      <c r="AQ13" s="400">
        <v>0.37595667804793881</v>
      </c>
    </row>
    <row r="14" spans="1:43" ht="19.5">
      <c r="A14" s="383" t="s">
        <v>458</v>
      </c>
      <c r="B14" s="399">
        <v>0</v>
      </c>
      <c r="C14" s="400">
        <v>0</v>
      </c>
      <c r="D14" s="399">
        <v>0</v>
      </c>
      <c r="E14" s="400">
        <v>0</v>
      </c>
      <c r="F14" s="399">
        <v>0</v>
      </c>
      <c r="G14" s="400">
        <v>0</v>
      </c>
      <c r="H14" s="399">
        <v>0</v>
      </c>
      <c r="I14" s="400">
        <v>0</v>
      </c>
      <c r="J14" s="399">
        <v>0</v>
      </c>
      <c r="K14" s="400">
        <v>0</v>
      </c>
      <c r="L14" s="399">
        <v>0</v>
      </c>
      <c r="M14" s="400">
        <v>0</v>
      </c>
      <c r="N14" s="399">
        <v>0</v>
      </c>
      <c r="O14" s="400">
        <v>0</v>
      </c>
      <c r="P14" s="399">
        <v>0</v>
      </c>
      <c r="Q14" s="400">
        <v>0</v>
      </c>
      <c r="R14" s="399">
        <v>0</v>
      </c>
      <c r="S14" s="400">
        <v>0</v>
      </c>
      <c r="T14" s="399">
        <v>0</v>
      </c>
      <c r="U14" s="400">
        <v>0</v>
      </c>
      <c r="V14" s="399">
        <v>0</v>
      </c>
      <c r="W14" s="400">
        <v>0</v>
      </c>
      <c r="X14" s="399">
        <v>551.93402000000003</v>
      </c>
      <c r="Y14" s="400">
        <v>1.2889973287668589E-2</v>
      </c>
      <c r="Z14" s="399">
        <v>0</v>
      </c>
      <c r="AA14" s="400">
        <v>0</v>
      </c>
      <c r="AB14" s="399">
        <v>0</v>
      </c>
      <c r="AC14" s="400">
        <v>0</v>
      </c>
      <c r="AD14" s="399">
        <v>0</v>
      </c>
      <c r="AE14" s="400">
        <v>0</v>
      </c>
      <c r="AF14" s="399">
        <v>0</v>
      </c>
      <c r="AG14" s="400">
        <v>0</v>
      </c>
      <c r="AH14" s="399">
        <v>0</v>
      </c>
      <c r="AI14" s="400">
        <v>0</v>
      </c>
      <c r="AJ14" s="399">
        <v>0</v>
      </c>
      <c r="AK14" s="400">
        <v>0</v>
      </c>
      <c r="AL14" s="399">
        <v>0</v>
      </c>
      <c r="AM14" s="400">
        <v>0</v>
      </c>
      <c r="AN14" s="399">
        <v>0</v>
      </c>
      <c r="AO14" s="400">
        <v>0</v>
      </c>
      <c r="AP14" s="399">
        <v>551.93402000000003</v>
      </c>
      <c r="AQ14" s="400">
        <v>4.3029323173613814E-4</v>
      </c>
    </row>
    <row r="15" spans="1:43" ht="19.5">
      <c r="A15" s="383" t="s">
        <v>459</v>
      </c>
      <c r="B15" s="399">
        <v>793.12954999999999</v>
      </c>
      <c r="C15" s="400">
        <v>3.2453169844346076E-2</v>
      </c>
      <c r="D15" s="399">
        <v>1068.5624299999999</v>
      </c>
      <c r="E15" s="400">
        <v>4.2565355513879216E-2</v>
      </c>
      <c r="F15" s="399">
        <v>1471.9397099999999</v>
      </c>
      <c r="G15" s="400">
        <v>5.4797955816123352E-2</v>
      </c>
      <c r="H15" s="399">
        <v>3765.2777599999999</v>
      </c>
      <c r="I15" s="400">
        <v>4.0176976571330118E-2</v>
      </c>
      <c r="J15" s="399">
        <v>6.8082600000000006</v>
      </c>
      <c r="K15" s="400">
        <v>1.0710233207916332E-3</v>
      </c>
      <c r="L15" s="399">
        <v>6079.6680400000005</v>
      </c>
      <c r="M15" s="400">
        <v>3.61468920218894E-2</v>
      </c>
      <c r="N15" s="399">
        <v>4176.8813300000002</v>
      </c>
      <c r="O15" s="400">
        <v>4.3010334767632864E-2</v>
      </c>
      <c r="P15" s="399">
        <v>667.29399000000001</v>
      </c>
      <c r="Q15" s="400">
        <v>2.6820714377893774E-2</v>
      </c>
      <c r="R15" s="399">
        <v>3574.9037699999999</v>
      </c>
      <c r="S15" s="400">
        <v>4.5575031581344752E-2</v>
      </c>
      <c r="T15" s="399">
        <v>344.54883000000001</v>
      </c>
      <c r="U15" s="400">
        <v>9.1378135345839169E-3</v>
      </c>
      <c r="V15" s="399">
        <v>691.09906000000001</v>
      </c>
      <c r="W15" s="400">
        <v>1.5001186232733102E-2</v>
      </c>
      <c r="X15" s="399">
        <v>4442.4887099999996</v>
      </c>
      <c r="Y15" s="400">
        <v>0.10375073600766498</v>
      </c>
      <c r="Z15" s="399">
        <v>14613.55544</v>
      </c>
      <c r="AA15" s="400">
        <v>6.1791815243071355E-2</v>
      </c>
      <c r="AB15" s="399">
        <v>11741.719660000001</v>
      </c>
      <c r="AC15" s="400">
        <v>6.4950993667013859E-2</v>
      </c>
      <c r="AD15" s="399">
        <v>291.54108000000002</v>
      </c>
      <c r="AE15" s="400">
        <v>7.9627117439281629E-3</v>
      </c>
      <c r="AF15" s="399">
        <v>28.44753</v>
      </c>
      <c r="AG15" s="400">
        <v>1.1274898281381522E-2</v>
      </c>
      <c r="AH15" s="399">
        <v>0</v>
      </c>
      <c r="AI15" s="400">
        <v>0</v>
      </c>
      <c r="AJ15" s="399">
        <v>2903.4939900000004</v>
      </c>
      <c r="AK15" s="400">
        <v>4.9466253243874686E-2</v>
      </c>
      <c r="AL15" s="399">
        <v>262.32369</v>
      </c>
      <c r="AM15" s="400">
        <v>6.7877210218626385E-3</v>
      </c>
      <c r="AN15" s="399">
        <v>2350.0838199999998</v>
      </c>
      <c r="AO15" s="400">
        <v>4.2111879363079717E-2</v>
      </c>
      <c r="AP15" s="399">
        <v>59273.766649999998</v>
      </c>
      <c r="AQ15" s="400">
        <v>4.6210415891744135E-2</v>
      </c>
    </row>
    <row r="16" spans="1:43" ht="19.5">
      <c r="A16" s="384" t="s">
        <v>460</v>
      </c>
      <c r="B16" s="399">
        <v>0</v>
      </c>
      <c r="C16" s="400">
        <v>0</v>
      </c>
      <c r="D16" s="399">
        <v>0</v>
      </c>
      <c r="E16" s="400">
        <v>0</v>
      </c>
      <c r="F16" s="399">
        <v>0</v>
      </c>
      <c r="G16" s="400">
        <v>0</v>
      </c>
      <c r="H16" s="399">
        <v>0</v>
      </c>
      <c r="I16" s="400">
        <v>0</v>
      </c>
      <c r="J16" s="399">
        <v>0</v>
      </c>
      <c r="K16" s="400">
        <v>0</v>
      </c>
      <c r="L16" s="399">
        <v>0</v>
      </c>
      <c r="M16" s="400">
        <v>0</v>
      </c>
      <c r="N16" s="399">
        <v>0</v>
      </c>
      <c r="O16" s="400">
        <v>0</v>
      </c>
      <c r="P16" s="399">
        <v>0</v>
      </c>
      <c r="Q16" s="400">
        <v>0</v>
      </c>
      <c r="R16" s="399">
        <v>0</v>
      </c>
      <c r="S16" s="400">
        <v>0</v>
      </c>
      <c r="T16" s="399">
        <v>0</v>
      </c>
      <c r="U16" s="400">
        <v>0</v>
      </c>
      <c r="V16" s="399">
        <v>0</v>
      </c>
      <c r="W16" s="400">
        <v>0</v>
      </c>
      <c r="X16" s="399">
        <v>0</v>
      </c>
      <c r="Y16" s="400">
        <v>0</v>
      </c>
      <c r="Z16" s="399">
        <v>0</v>
      </c>
      <c r="AA16" s="400">
        <v>0</v>
      </c>
      <c r="AB16" s="399">
        <v>0</v>
      </c>
      <c r="AC16" s="400">
        <v>0</v>
      </c>
      <c r="AD16" s="399">
        <v>0</v>
      </c>
      <c r="AE16" s="400">
        <v>0</v>
      </c>
      <c r="AF16" s="399">
        <v>0</v>
      </c>
      <c r="AG16" s="400">
        <v>0</v>
      </c>
      <c r="AH16" s="399">
        <v>0</v>
      </c>
      <c r="AI16" s="400">
        <v>0</v>
      </c>
      <c r="AJ16" s="399">
        <v>0</v>
      </c>
      <c r="AK16" s="400">
        <v>0</v>
      </c>
      <c r="AL16" s="399">
        <v>0</v>
      </c>
      <c r="AM16" s="400">
        <v>0</v>
      </c>
      <c r="AN16" s="399">
        <v>0</v>
      </c>
      <c r="AO16" s="400">
        <v>0</v>
      </c>
      <c r="AP16" s="399">
        <v>0</v>
      </c>
      <c r="AQ16" s="400">
        <v>0</v>
      </c>
    </row>
    <row r="17" spans="1:43" s="271" customFormat="1" ht="19.5">
      <c r="A17" s="384" t="s">
        <v>461</v>
      </c>
      <c r="B17" s="399">
        <v>107.92156</v>
      </c>
      <c r="C17" s="400">
        <v>4.4159200934409584E-3</v>
      </c>
      <c r="D17" s="399">
        <v>138.27449999999999</v>
      </c>
      <c r="E17" s="400">
        <v>5.5080574478029252E-3</v>
      </c>
      <c r="F17" s="399">
        <v>125.99484</v>
      </c>
      <c r="G17" s="400">
        <v>4.690585917666106E-3</v>
      </c>
      <c r="H17" s="399">
        <v>505.88231000000002</v>
      </c>
      <c r="I17" s="400">
        <v>5.3979607912698476E-3</v>
      </c>
      <c r="J17" s="399">
        <v>12.366010000000001</v>
      </c>
      <c r="K17" s="400">
        <v>1.9453259856619083E-3</v>
      </c>
      <c r="L17" s="399">
        <v>816.15680000000009</v>
      </c>
      <c r="M17" s="400">
        <v>4.8524905518576283E-3</v>
      </c>
      <c r="N17" s="399">
        <v>553.09798999999998</v>
      </c>
      <c r="O17" s="400">
        <v>5.6953807948393045E-3</v>
      </c>
      <c r="P17" s="399">
        <v>313.16785999999996</v>
      </c>
      <c r="Q17" s="400">
        <v>1.25872341895305E-2</v>
      </c>
      <c r="R17" s="399">
        <v>1259.58752</v>
      </c>
      <c r="S17" s="400">
        <v>1.6057982171494289E-2</v>
      </c>
      <c r="T17" s="399">
        <v>575.75622999999996</v>
      </c>
      <c r="U17" s="400">
        <v>1.5269687814975339E-2</v>
      </c>
      <c r="V17" s="399">
        <v>817.73350000000005</v>
      </c>
      <c r="W17" s="400">
        <v>1.7749948208936436E-2</v>
      </c>
      <c r="X17" s="399">
        <v>226.85221999999999</v>
      </c>
      <c r="Y17" s="400">
        <v>5.2979503891575986E-3</v>
      </c>
      <c r="Z17" s="399">
        <v>3589.7384900000002</v>
      </c>
      <c r="AA17" s="400">
        <v>1.5178815207274566E-2</v>
      </c>
      <c r="AB17" s="399">
        <v>2543.8309800000002</v>
      </c>
      <c r="AC17" s="400">
        <v>1.4071563165896065E-2</v>
      </c>
      <c r="AD17" s="399">
        <v>557.7544200000001</v>
      </c>
      <c r="AE17" s="400">
        <v>1.5233659936918125E-2</v>
      </c>
      <c r="AF17" s="399">
        <v>72.548400000000001</v>
      </c>
      <c r="AG17" s="400">
        <v>2.8753843672086093E-2</v>
      </c>
      <c r="AH17" s="399">
        <v>24.224520000000002</v>
      </c>
      <c r="AI17" s="400">
        <v>1.6902117538544936E-2</v>
      </c>
      <c r="AJ17" s="399">
        <v>0</v>
      </c>
      <c r="AK17" s="400">
        <v>0</v>
      </c>
      <c r="AL17" s="399">
        <v>585.16876000000002</v>
      </c>
      <c r="AM17" s="400">
        <v>1.5141454794225002E-2</v>
      </c>
      <c r="AN17" s="399">
        <v>0</v>
      </c>
      <c r="AO17" s="400">
        <v>0</v>
      </c>
      <c r="AP17" s="399">
        <v>12826.056910000001</v>
      </c>
      <c r="AQ17" s="400">
        <v>9.9993210750725717E-3</v>
      </c>
    </row>
    <row r="18" spans="1:43" ht="19.5">
      <c r="A18" s="385" t="s">
        <v>462</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c r="T18" s="399">
        <v>0</v>
      </c>
      <c r="U18" s="400">
        <v>0</v>
      </c>
      <c r="V18" s="399">
        <v>0</v>
      </c>
      <c r="W18" s="400">
        <v>0</v>
      </c>
      <c r="X18" s="399">
        <v>0</v>
      </c>
      <c r="Y18" s="400">
        <v>0</v>
      </c>
      <c r="Z18" s="399">
        <v>0</v>
      </c>
      <c r="AA18" s="400">
        <v>0</v>
      </c>
      <c r="AB18" s="399">
        <v>0</v>
      </c>
      <c r="AC18" s="400">
        <v>0</v>
      </c>
      <c r="AD18" s="399">
        <v>0</v>
      </c>
      <c r="AE18" s="400">
        <v>0</v>
      </c>
      <c r="AF18" s="399">
        <v>0</v>
      </c>
      <c r="AG18" s="400">
        <v>0</v>
      </c>
      <c r="AH18" s="399">
        <v>0</v>
      </c>
      <c r="AI18" s="400">
        <v>0</v>
      </c>
      <c r="AJ18" s="399">
        <v>0</v>
      </c>
      <c r="AK18" s="400">
        <v>0</v>
      </c>
      <c r="AL18" s="399">
        <v>0</v>
      </c>
      <c r="AM18" s="400">
        <v>0</v>
      </c>
      <c r="AN18" s="399">
        <v>0</v>
      </c>
      <c r="AO18" s="400">
        <v>0</v>
      </c>
      <c r="AP18" s="399">
        <v>0</v>
      </c>
      <c r="AQ18" s="400">
        <v>0</v>
      </c>
    </row>
    <row r="19" spans="1:43" ht="18.75">
      <c r="A19" s="376" t="s">
        <v>463</v>
      </c>
      <c r="B19" s="399">
        <v>0</v>
      </c>
      <c r="C19" s="400">
        <v>0</v>
      </c>
      <c r="D19" s="399">
        <v>0</v>
      </c>
      <c r="E19" s="400">
        <v>0</v>
      </c>
      <c r="F19" s="399">
        <v>0</v>
      </c>
      <c r="G19" s="400">
        <v>0</v>
      </c>
      <c r="H19" s="399">
        <v>0</v>
      </c>
      <c r="I19" s="400">
        <v>0</v>
      </c>
      <c r="J19" s="399">
        <v>0</v>
      </c>
      <c r="K19" s="400">
        <v>0</v>
      </c>
      <c r="L19" s="399">
        <v>0</v>
      </c>
      <c r="M19" s="400">
        <v>0</v>
      </c>
      <c r="N19" s="399">
        <v>0</v>
      </c>
      <c r="O19" s="400">
        <v>0</v>
      </c>
      <c r="P19" s="399">
        <v>0</v>
      </c>
      <c r="Q19" s="400">
        <v>0</v>
      </c>
      <c r="R19" s="399">
        <v>0</v>
      </c>
      <c r="S19" s="400">
        <v>0</v>
      </c>
      <c r="T19" s="399">
        <v>0</v>
      </c>
      <c r="U19" s="400">
        <v>0</v>
      </c>
      <c r="V19" s="399">
        <v>0</v>
      </c>
      <c r="W19" s="400">
        <v>0</v>
      </c>
      <c r="X19" s="399">
        <v>0</v>
      </c>
      <c r="Y19" s="400">
        <v>0</v>
      </c>
      <c r="Z19" s="399">
        <v>0</v>
      </c>
      <c r="AA19" s="400">
        <v>0</v>
      </c>
      <c r="AB19" s="399">
        <v>0</v>
      </c>
      <c r="AC19" s="400">
        <v>0</v>
      </c>
      <c r="AD19" s="399">
        <v>0</v>
      </c>
      <c r="AE19" s="400">
        <v>0</v>
      </c>
      <c r="AF19" s="399">
        <v>0</v>
      </c>
      <c r="AG19" s="400">
        <v>0</v>
      </c>
      <c r="AH19" s="399">
        <v>0</v>
      </c>
      <c r="AI19" s="400">
        <v>0</v>
      </c>
      <c r="AJ19" s="399">
        <v>0</v>
      </c>
      <c r="AK19" s="400">
        <v>0</v>
      </c>
      <c r="AL19" s="399">
        <v>0</v>
      </c>
      <c r="AM19" s="400">
        <v>0</v>
      </c>
      <c r="AN19" s="399">
        <v>0</v>
      </c>
      <c r="AO19" s="400">
        <v>0</v>
      </c>
      <c r="AP19" s="399">
        <v>0</v>
      </c>
      <c r="AQ19" s="400">
        <v>0</v>
      </c>
    </row>
    <row r="20" spans="1:43" ht="19.5">
      <c r="A20" s="383" t="s">
        <v>464</v>
      </c>
      <c r="B20" s="399">
        <v>4212.4827400000004</v>
      </c>
      <c r="C20" s="400">
        <v>0.1723658106391274</v>
      </c>
      <c r="D20" s="399">
        <v>4369.3481900000006</v>
      </c>
      <c r="E20" s="400">
        <v>0.17404959583996857</v>
      </c>
      <c r="F20" s="399">
        <v>4565.7750500000002</v>
      </c>
      <c r="G20" s="400">
        <v>0.16997648596372092</v>
      </c>
      <c r="H20" s="399">
        <v>16329.159180000001</v>
      </c>
      <c r="I20" s="400">
        <v>0.17423847259660868</v>
      </c>
      <c r="J20" s="399">
        <v>290.35721000000001</v>
      </c>
      <c r="K20" s="400">
        <v>4.5676772518968664E-2</v>
      </c>
      <c r="L20" s="399">
        <v>30003.957690000003</v>
      </c>
      <c r="M20" s="400">
        <v>0.17838964425593345</v>
      </c>
      <c r="N20" s="399">
        <v>17037.90984</v>
      </c>
      <c r="O20" s="400">
        <v>0.17544338659943351</v>
      </c>
      <c r="P20" s="399">
        <v>6161.7961500000001</v>
      </c>
      <c r="Q20" s="400">
        <v>0.24766261508507742</v>
      </c>
      <c r="R20" s="399">
        <v>40627.945110000001</v>
      </c>
      <c r="S20" s="400">
        <v>0.51794957307994649</v>
      </c>
      <c r="T20" s="399">
        <v>11018.04329</v>
      </c>
      <c r="U20" s="400">
        <v>0.29221061380470659</v>
      </c>
      <c r="V20" s="399">
        <v>14567.26907</v>
      </c>
      <c r="W20" s="400">
        <v>0.31620114809793365</v>
      </c>
      <c r="X20" s="399">
        <v>20829.595120000002</v>
      </c>
      <c r="Y20" s="400">
        <v>0.48645837176290024</v>
      </c>
      <c r="Z20" s="399">
        <v>120195.31142</v>
      </c>
      <c r="AA20" s="400">
        <v>0.50823268210409334</v>
      </c>
      <c r="AB20" s="399">
        <v>92760.401079999996</v>
      </c>
      <c r="AC20" s="400">
        <v>0.51311736249515816</v>
      </c>
      <c r="AD20" s="399">
        <v>10956.048580000001</v>
      </c>
      <c r="AE20" s="400">
        <v>0.29923692638791582</v>
      </c>
      <c r="AF20" s="399">
        <v>789.21506000000011</v>
      </c>
      <c r="AG20" s="400">
        <v>0.31279761454278865</v>
      </c>
      <c r="AH20" s="399">
        <v>218.60979</v>
      </c>
      <c r="AI20" s="400">
        <v>0.15253009618587388</v>
      </c>
      <c r="AJ20" s="399">
        <v>8185.8749100000005</v>
      </c>
      <c r="AK20" s="400">
        <v>0.13946113293685167</v>
      </c>
      <c r="AL20" s="399">
        <v>11418.213609999999</v>
      </c>
      <c r="AM20" s="400">
        <v>0.29545043588215414</v>
      </c>
      <c r="AN20" s="399">
        <v>11999.95667</v>
      </c>
      <c r="AO20" s="400">
        <v>0.21503093776851917</v>
      </c>
      <c r="AP20" s="399">
        <v>426537.26976</v>
      </c>
      <c r="AQ20" s="400">
        <v>0.33253268254951801</v>
      </c>
    </row>
    <row r="21" spans="1:43" s="271" customFormat="1" ht="19.5">
      <c r="A21" s="383" t="s">
        <v>465</v>
      </c>
      <c r="B21" s="399">
        <v>1802.7651899999998</v>
      </c>
      <c r="C21" s="400">
        <v>7.3765307194196481E-2</v>
      </c>
      <c r="D21" s="399">
        <v>2040.6640199999999</v>
      </c>
      <c r="E21" s="400">
        <v>8.1288268291148824E-2</v>
      </c>
      <c r="F21" s="399">
        <v>2426.8533600000001</v>
      </c>
      <c r="G21" s="400">
        <v>9.0347860235043542E-2</v>
      </c>
      <c r="H21" s="399">
        <v>7726.0904099999998</v>
      </c>
      <c r="I21" s="400">
        <v>8.2440386387470199E-2</v>
      </c>
      <c r="J21" s="399">
        <v>0</v>
      </c>
      <c r="K21" s="400">
        <v>0</v>
      </c>
      <c r="L21" s="399">
        <v>12864.44426</v>
      </c>
      <c r="M21" s="400">
        <v>7.6486030903068006E-2</v>
      </c>
      <c r="N21" s="399">
        <v>8065.5710899999995</v>
      </c>
      <c r="O21" s="400">
        <v>8.3053092789936042E-2</v>
      </c>
      <c r="P21" s="399">
        <v>1938.10544</v>
      </c>
      <c r="Q21" s="400">
        <v>7.7898757098774613E-2</v>
      </c>
      <c r="R21" s="399">
        <v>10507.832400000001</v>
      </c>
      <c r="S21" s="400">
        <v>0.13396019146033622</v>
      </c>
      <c r="T21" s="399">
        <v>4837.36661</v>
      </c>
      <c r="U21" s="400">
        <v>0.12829227741276125</v>
      </c>
      <c r="V21" s="399">
        <v>3694.22532</v>
      </c>
      <c r="W21" s="400">
        <v>8.0187870623059501E-2</v>
      </c>
      <c r="X21" s="399">
        <v>4821.2020000000002</v>
      </c>
      <c r="Y21" s="400">
        <v>0.11259527904160424</v>
      </c>
      <c r="Z21" s="399">
        <v>30614.530300000002</v>
      </c>
      <c r="AA21" s="400">
        <v>0.12945018122509755</v>
      </c>
      <c r="AB21" s="399">
        <v>22924.085159999999</v>
      </c>
      <c r="AC21" s="400">
        <v>0.12680784017707047</v>
      </c>
      <c r="AD21" s="399">
        <v>4801.9277400000001</v>
      </c>
      <c r="AE21" s="400">
        <v>0.13115258545654157</v>
      </c>
      <c r="AF21" s="399">
        <v>199.06407000000002</v>
      </c>
      <c r="AG21" s="400">
        <v>7.8897083181837274E-2</v>
      </c>
      <c r="AH21" s="399">
        <v>66.552210000000002</v>
      </c>
      <c r="AI21" s="400">
        <v>4.6435317433324817E-2</v>
      </c>
      <c r="AJ21" s="399">
        <v>2464.6334999999999</v>
      </c>
      <c r="AK21" s="400">
        <v>4.1989473814732156E-2</v>
      </c>
      <c r="AL21" s="399">
        <v>5053.0127599999996</v>
      </c>
      <c r="AM21" s="400">
        <v>0.13074854556518381</v>
      </c>
      <c r="AN21" s="399">
        <v>3765.15148</v>
      </c>
      <c r="AO21" s="400">
        <v>6.7468914751083672E-2</v>
      </c>
      <c r="AP21" s="399">
        <v>130614.07731999998</v>
      </c>
      <c r="AQ21" s="400">
        <v>0.10182802908263675</v>
      </c>
    </row>
    <row r="22" spans="1:43" s="271" customFormat="1" ht="19.5">
      <c r="A22" s="383" t="s">
        <v>466</v>
      </c>
      <c r="B22" s="399">
        <v>238.50581</v>
      </c>
      <c r="C22" s="400">
        <v>9.7591491336986927E-3</v>
      </c>
      <c r="D22" s="399">
        <v>245.13098000000002</v>
      </c>
      <c r="E22" s="400">
        <v>9.7646024399020061E-3</v>
      </c>
      <c r="F22" s="399">
        <v>245.13098000000002</v>
      </c>
      <c r="G22" s="400">
        <v>9.1258334291443362E-3</v>
      </c>
      <c r="H22" s="399">
        <v>894.3968000000001</v>
      </c>
      <c r="I22" s="400">
        <v>9.5435613438177355E-3</v>
      </c>
      <c r="J22" s="399">
        <v>175.56677999999999</v>
      </c>
      <c r="K22" s="400">
        <v>2.7618821216624231E-2</v>
      </c>
      <c r="L22" s="399">
        <v>1590.0387599999999</v>
      </c>
      <c r="M22" s="400">
        <v>9.4536344731642463E-3</v>
      </c>
      <c r="N22" s="399">
        <v>927.52260999999999</v>
      </c>
      <c r="O22" s="400">
        <v>9.5509196476617573E-3</v>
      </c>
      <c r="P22" s="399">
        <v>416.46229999999997</v>
      </c>
      <c r="Q22" s="400">
        <v>1.6738973473237349E-2</v>
      </c>
      <c r="R22" s="399">
        <v>13434.843490000001</v>
      </c>
      <c r="S22" s="400">
        <v>0.17127549599668637</v>
      </c>
      <c r="T22" s="399">
        <v>1575.05701</v>
      </c>
      <c r="U22" s="400">
        <v>4.1772242453179349E-2</v>
      </c>
      <c r="V22" s="399">
        <v>807.96400000000006</v>
      </c>
      <c r="W22" s="400">
        <v>1.7537888755548254E-2</v>
      </c>
      <c r="X22" s="399">
        <v>5840.6181399999996</v>
      </c>
      <c r="Y22" s="400">
        <v>0.13640291969694601</v>
      </c>
      <c r="Z22" s="399">
        <v>40155.594400000002</v>
      </c>
      <c r="AA22" s="400">
        <v>0.16979352357666294</v>
      </c>
      <c r="AB22" s="399">
        <v>32021.9771</v>
      </c>
      <c r="AC22" s="400">
        <v>0.17713412447690502</v>
      </c>
      <c r="AD22" s="399">
        <v>1543.5252700000001</v>
      </c>
      <c r="AE22" s="400">
        <v>4.2157512740499177E-2</v>
      </c>
      <c r="AF22" s="399">
        <v>40.266489999999997</v>
      </c>
      <c r="AG22" s="400">
        <v>1.5959226649845039E-2</v>
      </c>
      <c r="AH22" s="399">
        <v>23.905990000000003</v>
      </c>
      <c r="AI22" s="400">
        <v>1.66798703485262E-2</v>
      </c>
      <c r="AJ22" s="399">
        <v>971.30624</v>
      </c>
      <c r="AK22" s="400">
        <v>1.6547952436159759E-2</v>
      </c>
      <c r="AL22" s="399">
        <v>1535.23892</v>
      </c>
      <c r="AM22" s="400">
        <v>3.972486621725127E-2</v>
      </c>
      <c r="AN22" s="399">
        <v>2413.3838799999999</v>
      </c>
      <c r="AO22" s="400">
        <v>4.3246172730707647E-2</v>
      </c>
      <c r="AP22" s="399">
        <v>105096.43595</v>
      </c>
      <c r="AQ22" s="400">
        <v>8.1934222987152611E-2</v>
      </c>
    </row>
    <row r="23" spans="1:43" ht="19.5">
      <c r="A23" s="383" t="s">
        <v>458</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c r="T23" s="399">
        <v>0</v>
      </c>
      <c r="U23" s="400">
        <v>0</v>
      </c>
      <c r="V23" s="399">
        <v>0</v>
      </c>
      <c r="W23" s="400">
        <v>0</v>
      </c>
      <c r="X23" s="399">
        <v>0</v>
      </c>
      <c r="Y23" s="400">
        <v>0</v>
      </c>
      <c r="Z23" s="399">
        <v>0</v>
      </c>
      <c r="AA23" s="400">
        <v>0</v>
      </c>
      <c r="AB23" s="399">
        <v>0</v>
      </c>
      <c r="AC23" s="400">
        <v>0</v>
      </c>
      <c r="AD23" s="399">
        <v>0</v>
      </c>
      <c r="AE23" s="400">
        <v>0</v>
      </c>
      <c r="AF23" s="399">
        <v>0</v>
      </c>
      <c r="AG23" s="400">
        <v>0</v>
      </c>
      <c r="AH23" s="399">
        <v>0</v>
      </c>
      <c r="AI23" s="400">
        <v>0</v>
      </c>
      <c r="AJ23" s="399">
        <v>0</v>
      </c>
      <c r="AK23" s="400">
        <v>0</v>
      </c>
      <c r="AL23" s="399">
        <v>0</v>
      </c>
      <c r="AM23" s="400">
        <v>0</v>
      </c>
      <c r="AN23" s="399">
        <v>0</v>
      </c>
      <c r="AO23" s="400">
        <v>0</v>
      </c>
      <c r="AP23" s="399">
        <v>0</v>
      </c>
      <c r="AQ23" s="400">
        <v>0</v>
      </c>
    </row>
    <row r="24" spans="1:43" ht="19.5">
      <c r="A24" s="383" t="s">
        <v>467</v>
      </c>
      <c r="B24" s="399">
        <v>0</v>
      </c>
      <c r="C24" s="400">
        <v>0</v>
      </c>
      <c r="D24" s="399">
        <v>0</v>
      </c>
      <c r="E24" s="400">
        <v>0</v>
      </c>
      <c r="F24" s="399">
        <v>0</v>
      </c>
      <c r="G24" s="400">
        <v>0</v>
      </c>
      <c r="H24" s="399">
        <v>0</v>
      </c>
      <c r="I24" s="400">
        <v>0</v>
      </c>
      <c r="J24" s="399">
        <v>0</v>
      </c>
      <c r="K24" s="400">
        <v>0</v>
      </c>
      <c r="L24" s="399">
        <v>0</v>
      </c>
      <c r="M24" s="400">
        <v>0</v>
      </c>
      <c r="N24" s="399">
        <v>0</v>
      </c>
      <c r="O24" s="400">
        <v>0</v>
      </c>
      <c r="P24" s="399">
        <v>0</v>
      </c>
      <c r="Q24" s="400">
        <v>0</v>
      </c>
      <c r="R24" s="399">
        <v>0</v>
      </c>
      <c r="S24" s="400">
        <v>0</v>
      </c>
      <c r="T24" s="399">
        <v>0</v>
      </c>
      <c r="U24" s="400">
        <v>0</v>
      </c>
      <c r="V24" s="399">
        <v>0</v>
      </c>
      <c r="W24" s="400">
        <v>0</v>
      </c>
      <c r="X24" s="399">
        <v>0</v>
      </c>
      <c r="Y24" s="400">
        <v>0</v>
      </c>
      <c r="Z24" s="399">
        <v>0</v>
      </c>
      <c r="AA24" s="400">
        <v>0</v>
      </c>
      <c r="AB24" s="399">
        <v>0</v>
      </c>
      <c r="AC24" s="400">
        <v>0</v>
      </c>
      <c r="AD24" s="399">
        <v>0</v>
      </c>
      <c r="AE24" s="400">
        <v>0</v>
      </c>
      <c r="AF24" s="399">
        <v>0</v>
      </c>
      <c r="AG24" s="400">
        <v>0</v>
      </c>
      <c r="AH24" s="399">
        <v>0</v>
      </c>
      <c r="AI24" s="400">
        <v>0</v>
      </c>
      <c r="AJ24" s="399">
        <v>0</v>
      </c>
      <c r="AK24" s="400">
        <v>0</v>
      </c>
      <c r="AL24" s="399">
        <v>0</v>
      </c>
      <c r="AM24" s="400">
        <v>0</v>
      </c>
      <c r="AN24" s="399">
        <v>0</v>
      </c>
      <c r="AO24" s="400">
        <v>0</v>
      </c>
      <c r="AP24" s="399">
        <v>0</v>
      </c>
      <c r="AQ24" s="400">
        <v>0</v>
      </c>
    </row>
    <row r="25" spans="1:43" ht="19.5">
      <c r="A25" s="384" t="s">
        <v>460</v>
      </c>
      <c r="B25" s="399">
        <v>0</v>
      </c>
      <c r="C25" s="400">
        <v>0</v>
      </c>
      <c r="D25" s="399">
        <v>0</v>
      </c>
      <c r="E25" s="400">
        <v>0</v>
      </c>
      <c r="F25" s="399">
        <v>0</v>
      </c>
      <c r="G25" s="400">
        <v>0</v>
      </c>
      <c r="H25" s="399">
        <v>0</v>
      </c>
      <c r="I25" s="400">
        <v>0</v>
      </c>
      <c r="J25" s="399">
        <v>0</v>
      </c>
      <c r="K25" s="400">
        <v>0</v>
      </c>
      <c r="L25" s="399">
        <v>0</v>
      </c>
      <c r="M25" s="400">
        <v>0</v>
      </c>
      <c r="N25" s="399">
        <v>0</v>
      </c>
      <c r="O25" s="400">
        <v>0</v>
      </c>
      <c r="P25" s="399">
        <v>0</v>
      </c>
      <c r="Q25" s="400">
        <v>0</v>
      </c>
      <c r="R25" s="399">
        <v>0</v>
      </c>
      <c r="S25" s="400">
        <v>0</v>
      </c>
      <c r="T25" s="399">
        <v>0</v>
      </c>
      <c r="U25" s="400">
        <v>0</v>
      </c>
      <c r="V25" s="399">
        <v>0</v>
      </c>
      <c r="W25" s="400">
        <v>0</v>
      </c>
      <c r="X25" s="399">
        <v>0</v>
      </c>
      <c r="Y25" s="400">
        <v>0</v>
      </c>
      <c r="Z25" s="399">
        <v>0</v>
      </c>
      <c r="AA25" s="400">
        <v>0</v>
      </c>
      <c r="AB25" s="399">
        <v>0</v>
      </c>
      <c r="AC25" s="400">
        <v>0</v>
      </c>
      <c r="AD25" s="399">
        <v>0</v>
      </c>
      <c r="AE25" s="400">
        <v>0</v>
      </c>
      <c r="AF25" s="399">
        <v>0</v>
      </c>
      <c r="AG25" s="400">
        <v>0</v>
      </c>
      <c r="AH25" s="399">
        <v>0</v>
      </c>
      <c r="AI25" s="400">
        <v>0</v>
      </c>
      <c r="AJ25" s="399">
        <v>0</v>
      </c>
      <c r="AK25" s="400">
        <v>0</v>
      </c>
      <c r="AL25" s="399">
        <v>0</v>
      </c>
      <c r="AM25" s="400">
        <v>0</v>
      </c>
      <c r="AN25" s="399">
        <v>0</v>
      </c>
      <c r="AO25" s="400">
        <v>0</v>
      </c>
      <c r="AP25" s="399">
        <v>0</v>
      </c>
      <c r="AQ25" s="400">
        <v>0</v>
      </c>
    </row>
    <row r="26" spans="1:43" ht="39">
      <c r="A26" s="384" t="s">
        <v>468</v>
      </c>
      <c r="B26" s="399">
        <v>2171.2117400000002</v>
      </c>
      <c r="C26" s="400">
        <v>8.8841354311232218E-2</v>
      </c>
      <c r="D26" s="399">
        <v>2083.5531900000001</v>
      </c>
      <c r="E26" s="400">
        <v>8.2996725108917729E-2</v>
      </c>
      <c r="F26" s="399">
        <v>1893.79071</v>
      </c>
      <c r="G26" s="400">
        <v>7.0502792299533032E-2</v>
      </c>
      <c r="H26" s="399">
        <v>7708.6719699999994</v>
      </c>
      <c r="I26" s="400">
        <v>8.2254524865320727E-2</v>
      </c>
      <c r="J26" s="399">
        <v>114.79042999999999</v>
      </c>
      <c r="K26" s="400">
        <v>1.805795130234443E-2</v>
      </c>
      <c r="L26" s="399">
        <v>15549.47467</v>
      </c>
      <c r="M26" s="400">
        <v>9.2449978879701175E-2</v>
      </c>
      <c r="N26" s="399">
        <v>8044.8161399999999</v>
      </c>
      <c r="O26" s="400">
        <v>8.2839374161835705E-2</v>
      </c>
      <c r="P26" s="399">
        <v>3807.2284100000002</v>
      </c>
      <c r="Q26" s="400">
        <v>0.15302488451306545</v>
      </c>
      <c r="R26" s="399">
        <v>16685.269220000002</v>
      </c>
      <c r="S26" s="400">
        <v>0.21271388562292395</v>
      </c>
      <c r="T26" s="399">
        <v>4605.61967</v>
      </c>
      <c r="U26" s="400">
        <v>0.12214609393876598</v>
      </c>
      <c r="V26" s="399">
        <v>10065.079750000001</v>
      </c>
      <c r="W26" s="400">
        <v>0.2184753887193259</v>
      </c>
      <c r="X26" s="399">
        <v>10167.77498</v>
      </c>
      <c r="Y26" s="400">
        <v>0.23746017302434994</v>
      </c>
      <c r="Z26" s="399">
        <v>49425.186719999998</v>
      </c>
      <c r="AA26" s="400">
        <v>0.20898897730233293</v>
      </c>
      <c r="AB26" s="399">
        <v>37814.338819999997</v>
      </c>
      <c r="AC26" s="400">
        <v>0.20917539784118266</v>
      </c>
      <c r="AD26" s="399">
        <v>4610.5955700000004</v>
      </c>
      <c r="AE26" s="400">
        <v>0.12592682819087508</v>
      </c>
      <c r="AF26" s="399">
        <v>549.8845</v>
      </c>
      <c r="AG26" s="400">
        <v>0.21794130471110629</v>
      </c>
      <c r="AH26" s="399">
        <v>128.15159</v>
      </c>
      <c r="AI26" s="400">
        <v>8.9414908404022858E-2</v>
      </c>
      <c r="AJ26" s="399">
        <v>4749.9351699999997</v>
      </c>
      <c r="AK26" s="400">
        <v>8.0923706685959731E-2</v>
      </c>
      <c r="AL26" s="399">
        <v>4829.9619299999995</v>
      </c>
      <c r="AM26" s="400">
        <v>0.12497702409971909</v>
      </c>
      <c r="AN26" s="399">
        <v>5821.4213099999997</v>
      </c>
      <c r="AO26" s="400">
        <v>0.10431585028672785</v>
      </c>
      <c r="AP26" s="399">
        <v>190826.75649</v>
      </c>
      <c r="AQ26" s="400">
        <v>0.14877043047972865</v>
      </c>
    </row>
    <row r="27" spans="1:43" ht="19.5">
      <c r="A27" s="385" t="s">
        <v>462</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c r="T27" s="399">
        <v>0</v>
      </c>
      <c r="U27" s="400">
        <v>0</v>
      </c>
      <c r="V27" s="399">
        <v>0</v>
      </c>
      <c r="W27" s="400">
        <v>0</v>
      </c>
      <c r="X27" s="399">
        <v>0</v>
      </c>
      <c r="Y27" s="400">
        <v>0</v>
      </c>
      <c r="Z27" s="399">
        <v>0</v>
      </c>
      <c r="AA27" s="400">
        <v>0</v>
      </c>
      <c r="AB27" s="399">
        <v>0</v>
      </c>
      <c r="AC27" s="400">
        <v>0</v>
      </c>
      <c r="AD27" s="399">
        <v>0</v>
      </c>
      <c r="AE27" s="400">
        <v>0</v>
      </c>
      <c r="AF27" s="399">
        <v>0</v>
      </c>
      <c r="AG27" s="400">
        <v>0</v>
      </c>
      <c r="AH27" s="399">
        <v>0</v>
      </c>
      <c r="AI27" s="400">
        <v>0</v>
      </c>
      <c r="AJ27" s="399">
        <v>0</v>
      </c>
      <c r="AK27" s="400">
        <v>0</v>
      </c>
      <c r="AL27" s="399">
        <v>0</v>
      </c>
      <c r="AM27" s="400">
        <v>0</v>
      </c>
      <c r="AN27" s="399">
        <v>0</v>
      </c>
      <c r="AO27" s="400">
        <v>0</v>
      </c>
      <c r="AP27" s="399">
        <v>0</v>
      </c>
      <c r="AQ27" s="400">
        <v>0</v>
      </c>
    </row>
    <row r="28" spans="1:43" ht="19.5">
      <c r="A28" s="383" t="s">
        <v>463</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c r="T28" s="399">
        <v>0</v>
      </c>
      <c r="U28" s="400">
        <v>0</v>
      </c>
      <c r="V28" s="399">
        <v>0</v>
      </c>
      <c r="W28" s="400">
        <v>0</v>
      </c>
      <c r="X28" s="399">
        <v>0</v>
      </c>
      <c r="Y28" s="400">
        <v>0</v>
      </c>
      <c r="Z28" s="399">
        <v>0</v>
      </c>
      <c r="AA28" s="400">
        <v>0</v>
      </c>
      <c r="AB28" s="399">
        <v>0</v>
      </c>
      <c r="AC28" s="400">
        <v>0</v>
      </c>
      <c r="AD28" s="399">
        <v>0</v>
      </c>
      <c r="AE28" s="400">
        <v>0</v>
      </c>
      <c r="AF28" s="399">
        <v>0</v>
      </c>
      <c r="AG28" s="400">
        <v>0</v>
      </c>
      <c r="AH28" s="399">
        <v>0</v>
      </c>
      <c r="AI28" s="400">
        <v>0</v>
      </c>
      <c r="AJ28" s="399">
        <v>0</v>
      </c>
      <c r="AK28" s="400">
        <v>0</v>
      </c>
      <c r="AL28" s="399">
        <v>0</v>
      </c>
      <c r="AM28" s="400">
        <v>0</v>
      </c>
      <c r="AN28" s="399">
        <v>0</v>
      </c>
      <c r="AO28" s="400">
        <v>0</v>
      </c>
      <c r="AP28" s="399">
        <v>0</v>
      </c>
      <c r="AQ28" s="400">
        <v>0</v>
      </c>
    </row>
    <row r="29" spans="1:43" ht="19.5">
      <c r="A29" s="383" t="s">
        <v>469</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c r="T29" s="399">
        <v>0</v>
      </c>
      <c r="U29" s="400">
        <v>0</v>
      </c>
      <c r="V29" s="399">
        <v>0</v>
      </c>
      <c r="W29" s="400">
        <v>0</v>
      </c>
      <c r="X29" s="399">
        <v>0</v>
      </c>
      <c r="Y29" s="400">
        <v>0</v>
      </c>
      <c r="Z29" s="399">
        <v>0</v>
      </c>
      <c r="AA29" s="400">
        <v>0</v>
      </c>
      <c r="AB29" s="399">
        <v>0</v>
      </c>
      <c r="AC29" s="400">
        <v>0</v>
      </c>
      <c r="AD29" s="399">
        <v>0</v>
      </c>
      <c r="AE29" s="400">
        <v>0</v>
      </c>
      <c r="AF29" s="399">
        <v>0</v>
      </c>
      <c r="AG29" s="400">
        <v>0</v>
      </c>
      <c r="AH29" s="399">
        <v>0</v>
      </c>
      <c r="AI29" s="400">
        <v>0</v>
      </c>
      <c r="AJ29" s="399">
        <v>0</v>
      </c>
      <c r="AK29" s="400">
        <v>0</v>
      </c>
      <c r="AL29" s="399">
        <v>0</v>
      </c>
      <c r="AM29" s="400">
        <v>0</v>
      </c>
      <c r="AN29" s="399">
        <v>0</v>
      </c>
      <c r="AO29" s="400">
        <v>0</v>
      </c>
      <c r="AP29" s="399">
        <v>0</v>
      </c>
      <c r="AQ29" s="400">
        <v>0</v>
      </c>
    </row>
    <row r="30" spans="1:43" ht="18">
      <c r="A30" s="376" t="s">
        <v>470</v>
      </c>
      <c r="B30" s="397">
        <v>25103.507160000001</v>
      </c>
      <c r="C30" s="398">
        <v>1.0271819799832673</v>
      </c>
      <c r="D30" s="397">
        <v>25742.688129999999</v>
      </c>
      <c r="E30" s="398">
        <v>1.0254400130241978</v>
      </c>
      <c r="F30" s="397">
        <v>27787.55287</v>
      </c>
      <c r="G30" s="398">
        <v>1.0344860486225023</v>
      </c>
      <c r="H30" s="397">
        <v>97890.652650000004</v>
      </c>
      <c r="I30" s="398">
        <v>1.0445312958986761</v>
      </c>
      <c r="J30" s="397">
        <v>6742.0341100000005</v>
      </c>
      <c r="K30" s="398">
        <v>1.0606051709809354</v>
      </c>
      <c r="L30" s="397">
        <v>174474.96896999999</v>
      </c>
      <c r="M30" s="398">
        <v>1.0373474048890823</v>
      </c>
      <c r="N30" s="397">
        <v>102046.64984</v>
      </c>
      <c r="O30" s="398">
        <v>1.0507984845080116</v>
      </c>
      <c r="P30" s="397">
        <v>25167.992969999999</v>
      </c>
      <c r="Q30" s="398">
        <v>1.0115834415250891</v>
      </c>
      <c r="R30" s="397">
        <v>78600.712579999992</v>
      </c>
      <c r="S30" s="398">
        <v>1.0020493385615528</v>
      </c>
      <c r="T30" s="397">
        <v>39058.776420000002</v>
      </c>
      <c r="U30" s="398">
        <v>1.0358816653504908</v>
      </c>
      <c r="V30" s="397">
        <v>46140.574420000004</v>
      </c>
      <c r="W30" s="398">
        <v>1.001539995959047</v>
      </c>
      <c r="X30" s="397">
        <v>43439.020549999994</v>
      </c>
      <c r="Y30" s="398">
        <v>1.0144832430006521</v>
      </c>
      <c r="Z30" s="397">
        <v>237346.48931999999</v>
      </c>
      <c r="AA30" s="398">
        <v>1.0035935797327804</v>
      </c>
      <c r="AB30" s="397">
        <v>182875.12388</v>
      </c>
      <c r="AC30" s="398">
        <v>1.0115997789870801</v>
      </c>
      <c r="AD30" s="397">
        <v>37042.8704</v>
      </c>
      <c r="AE30" s="398">
        <v>1.0117328891108208</v>
      </c>
      <c r="AF30" s="397">
        <v>2525.6183700000001</v>
      </c>
      <c r="AG30" s="398">
        <v>1.0010039613048516</v>
      </c>
      <c r="AH30" s="397">
        <v>1524.5569499999999</v>
      </c>
      <c r="AI30" s="398">
        <v>1.0637255459800885</v>
      </c>
      <c r="AJ30" s="397">
        <v>62810.466200000003</v>
      </c>
      <c r="AK30" s="398">
        <v>1.0700894984167095</v>
      </c>
      <c r="AL30" s="397">
        <v>39349.088819999997</v>
      </c>
      <c r="AM30" s="398">
        <v>1.0181720048793692</v>
      </c>
      <c r="AN30" s="397">
        <v>56665.332179999998</v>
      </c>
      <c r="AO30" s="398">
        <v>1.0154036262557644</v>
      </c>
      <c r="AP30" s="397">
        <v>1312334.6767899999</v>
      </c>
      <c r="AQ30" s="398">
        <v>1.0231091194475914</v>
      </c>
    </row>
    <row r="31" spans="1:43" ht="19.5">
      <c r="A31" s="383" t="s">
        <v>471</v>
      </c>
      <c r="B31" s="399">
        <v>664.30588</v>
      </c>
      <c r="C31" s="400">
        <v>2.7181979983267275E-2</v>
      </c>
      <c r="D31" s="399">
        <v>638.64713000000006</v>
      </c>
      <c r="E31" s="400">
        <v>2.5440013024197978E-2</v>
      </c>
      <c r="F31" s="399">
        <v>926.33718999999996</v>
      </c>
      <c r="G31" s="400">
        <v>3.4486048622502256E-2</v>
      </c>
      <c r="H31" s="399">
        <v>4173.3528100000003</v>
      </c>
      <c r="I31" s="400">
        <v>4.4531295898676201E-2</v>
      </c>
      <c r="J31" s="399">
        <v>385.25376</v>
      </c>
      <c r="K31" s="400">
        <v>6.060517098093534E-2</v>
      </c>
      <c r="L31" s="399">
        <v>6281.5863600000002</v>
      </c>
      <c r="M31" s="400">
        <v>3.7347404889082281E-2</v>
      </c>
      <c r="N31" s="399">
        <v>4933.2152999999998</v>
      </c>
      <c r="O31" s="400">
        <v>5.0798484508011714E-2</v>
      </c>
      <c r="P31" s="399">
        <v>288.19370000000004</v>
      </c>
      <c r="Q31" s="400">
        <v>1.1583441525089123E-2</v>
      </c>
      <c r="R31" s="399">
        <v>160.75004000000001</v>
      </c>
      <c r="S31" s="400">
        <v>2.0493385615530661E-3</v>
      </c>
      <c r="T31" s="399">
        <v>1352.9479199999998</v>
      </c>
      <c r="U31" s="400">
        <v>3.5881665350490831E-2</v>
      </c>
      <c r="V31" s="399">
        <v>70.947039999999987</v>
      </c>
      <c r="W31" s="400">
        <v>1.5399959590469772E-3</v>
      </c>
      <c r="X31" s="399">
        <v>620.15602000000001</v>
      </c>
      <c r="Y31" s="400">
        <v>1.4483243000652265E-2</v>
      </c>
      <c r="Z31" s="399">
        <v>849.86946</v>
      </c>
      <c r="AA31" s="400">
        <v>3.5935797327805411E-3</v>
      </c>
      <c r="AB31" s="399">
        <v>2096.9864400000001</v>
      </c>
      <c r="AC31" s="400">
        <v>1.1599778987080155E-2</v>
      </c>
      <c r="AD31" s="399">
        <v>429.57968</v>
      </c>
      <c r="AE31" s="400">
        <v>1.1732889110820684E-2</v>
      </c>
      <c r="AF31" s="399">
        <v>2.53308</v>
      </c>
      <c r="AG31" s="400">
        <v>1.00396130485149E-3</v>
      </c>
      <c r="AH31" s="399">
        <v>91.332979999999992</v>
      </c>
      <c r="AI31" s="400">
        <v>6.3725545980088505E-2</v>
      </c>
      <c r="AJ31" s="399">
        <v>4114.0054900000005</v>
      </c>
      <c r="AK31" s="400">
        <v>7.008949841670957E-2</v>
      </c>
      <c r="AL31" s="399">
        <v>702.28981999999996</v>
      </c>
      <c r="AM31" s="400">
        <v>1.817200487936918E-2</v>
      </c>
      <c r="AN31" s="399">
        <v>859.61047999999994</v>
      </c>
      <c r="AO31" s="400">
        <v>1.5403626255764379E-2</v>
      </c>
      <c r="AP31" s="399">
        <v>29641.900579999998</v>
      </c>
      <c r="AQ31" s="400">
        <v>2.3109119447591774E-2</v>
      </c>
    </row>
    <row r="32" spans="1:43" ht="22.5" customHeight="1">
      <c r="A32" s="727" t="s">
        <v>472</v>
      </c>
      <c r="B32" s="728">
        <v>24439.201280000001</v>
      </c>
      <c r="C32" s="729">
        <v>1</v>
      </c>
      <c r="D32" s="728">
        <v>25104.041000000001</v>
      </c>
      <c r="E32" s="729">
        <v>1</v>
      </c>
      <c r="F32" s="728">
        <v>26861.215680000001</v>
      </c>
      <c r="G32" s="729">
        <v>1</v>
      </c>
      <c r="H32" s="728">
        <v>93717.299840000007</v>
      </c>
      <c r="I32" s="729">
        <v>1</v>
      </c>
      <c r="J32" s="728">
        <v>6356.78035</v>
      </c>
      <c r="K32" s="729">
        <v>1</v>
      </c>
      <c r="L32" s="728">
        <v>168193.38261</v>
      </c>
      <c r="M32" s="729">
        <v>1</v>
      </c>
      <c r="N32" s="728">
        <v>97113.434540000002</v>
      </c>
      <c r="O32" s="729">
        <v>1</v>
      </c>
      <c r="P32" s="728">
        <v>24879.79927</v>
      </c>
      <c r="Q32" s="729">
        <v>1</v>
      </c>
      <c r="R32" s="728">
        <v>78439.962540000008</v>
      </c>
      <c r="S32" s="729">
        <v>1</v>
      </c>
      <c r="T32" s="728">
        <v>37705.828500000003</v>
      </c>
      <c r="U32" s="729">
        <v>1</v>
      </c>
      <c r="V32" s="728">
        <v>46069.627380000005</v>
      </c>
      <c r="W32" s="729">
        <v>1</v>
      </c>
      <c r="X32" s="728">
        <v>42818.864529999999</v>
      </c>
      <c r="Y32" s="729">
        <v>1</v>
      </c>
      <c r="Z32" s="728">
        <v>236496.61986000001</v>
      </c>
      <c r="AA32" s="729">
        <v>1</v>
      </c>
      <c r="AB32" s="728">
        <v>180778.13743999999</v>
      </c>
      <c r="AC32" s="729">
        <v>1</v>
      </c>
      <c r="AD32" s="728">
        <v>36613.290719999997</v>
      </c>
      <c r="AE32" s="729">
        <v>1</v>
      </c>
      <c r="AF32" s="728">
        <v>2523.08529</v>
      </c>
      <c r="AG32" s="729">
        <v>1</v>
      </c>
      <c r="AH32" s="728">
        <v>1433.22397</v>
      </c>
      <c r="AI32" s="729">
        <v>1</v>
      </c>
      <c r="AJ32" s="728">
        <v>58696.460709999999</v>
      </c>
      <c r="AK32" s="729">
        <v>1</v>
      </c>
      <c r="AL32" s="728">
        <v>38646.798999999999</v>
      </c>
      <c r="AM32" s="729">
        <v>1</v>
      </c>
      <c r="AN32" s="728">
        <v>55805.721700000002</v>
      </c>
      <c r="AO32" s="729">
        <v>1</v>
      </c>
      <c r="AP32" s="728">
        <v>1282692.7762100003</v>
      </c>
      <c r="AQ32" s="729">
        <v>1</v>
      </c>
    </row>
    <row r="33" spans="1:43" ht="19.5">
      <c r="A33" s="385" t="s">
        <v>473</v>
      </c>
      <c r="B33" s="399">
        <v>2.43994</v>
      </c>
      <c r="C33" s="400">
        <v>9.9837141649827271E-5</v>
      </c>
      <c r="D33" s="399">
        <v>1.5180400000000001</v>
      </c>
      <c r="E33" s="400">
        <v>6.0469945854533937E-5</v>
      </c>
      <c r="F33" s="399">
        <v>0.76949000000000001</v>
      </c>
      <c r="G33" s="400">
        <v>2.8646879172074761E-5</v>
      </c>
      <c r="H33" s="399">
        <v>9.7625299999999999</v>
      </c>
      <c r="I33" s="400">
        <v>1.0416998800293219E-4</v>
      </c>
      <c r="J33" s="399">
        <v>2.4620600000000001</v>
      </c>
      <c r="K33" s="400">
        <v>3.873124230255966E-4</v>
      </c>
      <c r="L33" s="399">
        <v>12.43056</v>
      </c>
      <c r="M33" s="400">
        <v>7.3906355928541367E-5</v>
      </c>
      <c r="N33" s="399">
        <v>23.214099999999998</v>
      </c>
      <c r="O33" s="400">
        <v>2.3904107716876552E-4</v>
      </c>
      <c r="P33" s="399">
        <v>4.1219099999999997</v>
      </c>
      <c r="Q33" s="400">
        <v>1.6567296043140464E-4</v>
      </c>
      <c r="R33" s="399">
        <v>0</v>
      </c>
      <c r="S33" s="400">
        <v>0</v>
      </c>
      <c r="T33" s="399">
        <v>2.6817299999999999</v>
      </c>
      <c r="U33" s="400">
        <v>7.1122426072669362E-5</v>
      </c>
      <c r="V33" s="399">
        <v>4.57254</v>
      </c>
      <c r="W33" s="400">
        <v>9.9252810583509417E-5</v>
      </c>
      <c r="X33" s="399">
        <v>0</v>
      </c>
      <c r="Y33" s="400">
        <v>0</v>
      </c>
      <c r="Z33" s="399">
        <v>0</v>
      </c>
      <c r="AA33" s="400">
        <v>0</v>
      </c>
      <c r="AB33" s="399">
        <v>0</v>
      </c>
      <c r="AC33" s="400">
        <v>0</v>
      </c>
      <c r="AD33" s="399">
        <v>1.83622</v>
      </c>
      <c r="AE33" s="400">
        <v>5.0151733534209897E-5</v>
      </c>
      <c r="AF33" s="399">
        <v>0.14115</v>
      </c>
      <c r="AG33" s="400">
        <v>5.5943412043752196E-5</v>
      </c>
      <c r="AH33" s="399">
        <v>0</v>
      </c>
      <c r="AI33" s="400">
        <v>0</v>
      </c>
      <c r="AJ33" s="399">
        <v>35.295850000000002</v>
      </c>
      <c r="AK33" s="400">
        <v>6.0132842036907889E-4</v>
      </c>
      <c r="AL33" s="399">
        <v>22.73197</v>
      </c>
      <c r="AM33" s="400">
        <v>5.8819800315156761E-4</v>
      </c>
      <c r="AN33" s="399">
        <v>0.19359999999999999</v>
      </c>
      <c r="AO33" s="400">
        <v>3.4691783226235023E-6</v>
      </c>
      <c r="AP33" s="399">
        <v>124.17169</v>
      </c>
      <c r="AQ33" s="400">
        <v>9.6805480082995973E-5</v>
      </c>
    </row>
    <row r="34" spans="1:43" ht="28.5">
      <c r="A34" s="385" t="s">
        <v>474</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c r="T34" s="399">
        <v>0</v>
      </c>
      <c r="U34" s="400">
        <v>0</v>
      </c>
      <c r="V34" s="399">
        <v>0</v>
      </c>
      <c r="W34" s="400">
        <v>0</v>
      </c>
      <c r="X34" s="399">
        <v>0</v>
      </c>
      <c r="Y34" s="400">
        <v>0</v>
      </c>
      <c r="Z34" s="399">
        <v>0</v>
      </c>
      <c r="AA34" s="400">
        <v>0</v>
      </c>
      <c r="AB34" s="399">
        <v>0</v>
      </c>
      <c r="AC34" s="400">
        <v>0</v>
      </c>
      <c r="AD34" s="399">
        <v>0</v>
      </c>
      <c r="AE34" s="400">
        <v>0</v>
      </c>
      <c r="AF34" s="399">
        <v>0</v>
      </c>
      <c r="AG34" s="400">
        <v>0</v>
      </c>
      <c r="AH34" s="399">
        <v>0</v>
      </c>
      <c r="AI34" s="400">
        <v>0</v>
      </c>
      <c r="AJ34" s="399">
        <v>0</v>
      </c>
      <c r="AK34" s="400">
        <v>0</v>
      </c>
      <c r="AL34" s="399">
        <v>0</v>
      </c>
      <c r="AM34" s="400">
        <v>0</v>
      </c>
      <c r="AN34" s="399">
        <v>0</v>
      </c>
      <c r="AO34" s="400">
        <v>0</v>
      </c>
      <c r="AP34" s="399">
        <v>0</v>
      </c>
      <c r="AQ34" s="400">
        <v>0</v>
      </c>
    </row>
    <row r="35" spans="1:43" ht="12.75" customHeight="1">
      <c r="A35" s="34" t="s">
        <v>574</v>
      </c>
    </row>
    <row r="36" spans="1:43" ht="12.75" customHeight="1"/>
    <row r="37" spans="1:43">
      <c r="A37" s="634" t="s">
        <v>87</v>
      </c>
      <c r="AQ37" s="25" t="s">
        <v>1082</v>
      </c>
    </row>
    <row r="39" spans="1:43" ht="12.75" customHeight="1"/>
    <row r="51" spans="1:1">
      <c r="A51" s="34"/>
    </row>
    <row r="52" spans="1:1">
      <c r="A52" s="555"/>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5" t="s">
        <v>90</v>
      </c>
      <c r="B1" s="614"/>
      <c r="C1" s="614"/>
      <c r="D1" s="614"/>
      <c r="E1" s="614"/>
      <c r="F1" s="568"/>
      <c r="G1" s="568"/>
      <c r="H1" s="568"/>
      <c r="I1" s="568"/>
    </row>
    <row r="2" spans="1:9">
      <c r="A2" s="616" t="s">
        <v>91</v>
      </c>
      <c r="B2" s="614"/>
      <c r="C2" s="614"/>
      <c r="D2" s="614"/>
      <c r="E2" s="614"/>
      <c r="G2" s="568"/>
      <c r="H2" s="568"/>
      <c r="I2" s="568"/>
    </row>
    <row r="4" spans="1:9">
      <c r="A4" s="59" t="s">
        <v>92</v>
      </c>
      <c r="I4" s="60"/>
    </row>
    <row r="5" spans="1:9">
      <c r="A5" s="567" t="s">
        <v>93</v>
      </c>
      <c r="I5" s="61"/>
    </row>
    <row r="7" spans="1:9" ht="26.25" customHeight="1">
      <c r="A7" s="1127" t="s">
        <v>705</v>
      </c>
      <c r="B7" s="1127"/>
      <c r="C7" s="1127"/>
      <c r="D7" s="59"/>
      <c r="E7" s="1127" t="s">
        <v>707</v>
      </c>
      <c r="F7" s="1127"/>
      <c r="G7" s="1127"/>
      <c r="I7" s="59"/>
    </row>
    <row r="8" spans="1:9" ht="27.75" customHeight="1">
      <c r="A8" s="1128" t="s">
        <v>706</v>
      </c>
      <c r="B8" s="1128"/>
      <c r="C8" s="1128"/>
      <c r="E8" s="1128" t="s">
        <v>708</v>
      </c>
      <c r="F8" s="1128"/>
      <c r="G8" s="1128"/>
      <c r="H8" s="569"/>
    </row>
    <row r="9" spans="1:9">
      <c r="B9" s="568"/>
    </row>
    <row r="10" spans="1:9" ht="26.25" customHeight="1">
      <c r="A10" s="141" t="s">
        <v>570</v>
      </c>
      <c r="B10" s="141" t="s">
        <v>571</v>
      </c>
      <c r="C10" s="141" t="s">
        <v>572</v>
      </c>
      <c r="E10" s="141" t="s">
        <v>573</v>
      </c>
      <c r="F10" s="141" t="s">
        <v>571</v>
      </c>
      <c r="G10" s="141" t="s">
        <v>572</v>
      </c>
    </row>
    <row r="11" spans="1:9">
      <c r="A11" s="81" t="s">
        <v>189</v>
      </c>
      <c r="B11" s="82">
        <v>191</v>
      </c>
      <c r="C11" s="82">
        <v>189</v>
      </c>
      <c r="E11" s="83" t="s">
        <v>980</v>
      </c>
      <c r="F11" s="82">
        <v>2223</v>
      </c>
      <c r="G11" s="82">
        <v>2216</v>
      </c>
    </row>
    <row r="12" spans="1:9">
      <c r="A12" s="81" t="s">
        <v>241</v>
      </c>
      <c r="B12" s="82">
        <v>251</v>
      </c>
      <c r="C12" s="82">
        <v>249</v>
      </c>
      <c r="E12" s="83" t="s">
        <v>1110</v>
      </c>
      <c r="F12" s="82">
        <v>2632</v>
      </c>
      <c r="G12" s="82">
        <v>2624</v>
      </c>
    </row>
    <row r="13" spans="1:9">
      <c r="A13" s="81" t="s">
        <v>251</v>
      </c>
      <c r="B13" s="183">
        <v>347</v>
      </c>
      <c r="C13" s="82">
        <v>343</v>
      </c>
      <c r="E13" s="83" t="s">
        <v>1221</v>
      </c>
      <c r="F13" s="82">
        <v>3675</v>
      </c>
      <c r="G13" s="82">
        <v>3666</v>
      </c>
    </row>
    <row r="14" spans="1:9">
      <c r="A14" s="81" t="s">
        <v>935</v>
      </c>
      <c r="B14" s="82">
        <v>1521</v>
      </c>
      <c r="C14" s="82">
        <v>1513</v>
      </c>
      <c r="E14" s="83" t="s">
        <v>1222</v>
      </c>
      <c r="F14" s="82">
        <v>4427</v>
      </c>
      <c r="G14" s="82">
        <v>4419</v>
      </c>
    </row>
    <row r="15" spans="1:9">
      <c r="A15" s="81" t="s">
        <v>1220</v>
      </c>
      <c r="B15" s="82">
        <v>4427</v>
      </c>
      <c r="C15" s="82">
        <v>4419</v>
      </c>
      <c r="E15" s="83" t="s">
        <v>1276</v>
      </c>
      <c r="F15" s="82">
        <v>5194</v>
      </c>
      <c r="G15" s="82">
        <v>5186</v>
      </c>
    </row>
    <row r="16" spans="1:9" ht="15">
      <c r="A16" s="34" t="s">
        <v>574</v>
      </c>
      <c r="E16" s="34" t="s">
        <v>569</v>
      </c>
      <c r="F16"/>
      <c r="G16"/>
    </row>
    <row r="17" spans="1:9">
      <c r="A17" s="34"/>
    </row>
    <row r="18" spans="1:9">
      <c r="A18" s="935"/>
    </row>
    <row r="19" spans="1:9">
      <c r="A19" s="936"/>
    </row>
    <row r="21" spans="1:9">
      <c r="A21" s="59" t="s">
        <v>94</v>
      </c>
    </row>
    <row r="22" spans="1:9">
      <c r="A22" s="567" t="s">
        <v>95</v>
      </c>
    </row>
    <row r="23" spans="1:9">
      <c r="E23" s="34"/>
    </row>
    <row r="24" spans="1:9" ht="29.25" customHeight="1">
      <c r="A24" s="1127" t="s">
        <v>709</v>
      </c>
      <c r="B24" s="1127"/>
      <c r="C24" s="1127"/>
      <c r="E24" s="1127" t="s">
        <v>711</v>
      </c>
      <c r="F24" s="1127"/>
      <c r="G24" s="1127"/>
    </row>
    <row r="25" spans="1:9" ht="27" customHeight="1">
      <c r="A25" s="1128" t="s">
        <v>710</v>
      </c>
      <c r="B25" s="1128"/>
      <c r="C25" s="1128"/>
      <c r="E25" s="1128" t="s">
        <v>712</v>
      </c>
      <c r="F25" s="1128"/>
      <c r="G25" s="1128"/>
      <c r="H25" s="1129"/>
      <c r="I25" s="1129"/>
    </row>
    <row r="26" spans="1:9">
      <c r="H26" s="75"/>
      <c r="I26" s="76"/>
    </row>
    <row r="27" spans="1:9" ht="25.5" customHeight="1">
      <c r="A27" s="141" t="s">
        <v>570</v>
      </c>
      <c r="B27" s="141" t="s">
        <v>571</v>
      </c>
      <c r="C27" s="141" t="s">
        <v>572</v>
      </c>
      <c r="E27" s="141" t="s">
        <v>573</v>
      </c>
      <c r="F27" s="141" t="s">
        <v>571</v>
      </c>
      <c r="G27" s="141" t="s">
        <v>572</v>
      </c>
    </row>
    <row r="28" spans="1:9">
      <c r="A28" s="81" t="s">
        <v>189</v>
      </c>
      <c r="B28" s="82">
        <v>13006</v>
      </c>
      <c r="C28" s="82">
        <v>13515</v>
      </c>
      <c r="E28" s="83" t="s">
        <v>980</v>
      </c>
      <c r="F28" s="82">
        <v>7134</v>
      </c>
      <c r="G28" s="82">
        <v>7300</v>
      </c>
    </row>
    <row r="29" spans="1:9">
      <c r="A29" s="81" t="s">
        <v>241</v>
      </c>
      <c r="B29" s="82">
        <v>11521</v>
      </c>
      <c r="C29" s="82">
        <v>11909</v>
      </c>
      <c r="E29" s="83" t="s">
        <v>1110</v>
      </c>
      <c r="F29" s="82">
        <v>6579</v>
      </c>
      <c r="G29" s="82">
        <v>6706</v>
      </c>
    </row>
    <row r="30" spans="1:9">
      <c r="A30" s="81" t="s">
        <v>251</v>
      </c>
      <c r="B30" s="82">
        <v>10024</v>
      </c>
      <c r="C30" s="82">
        <v>10317</v>
      </c>
      <c r="E30" s="83" t="s">
        <v>1221</v>
      </c>
      <c r="F30" s="82">
        <v>6412</v>
      </c>
      <c r="G30" s="82">
        <v>6532</v>
      </c>
    </row>
    <row r="31" spans="1:9">
      <c r="A31" s="81" t="s">
        <v>935</v>
      </c>
      <c r="B31" s="82">
        <v>7714</v>
      </c>
      <c r="C31" s="82">
        <v>7908</v>
      </c>
      <c r="E31" s="83" t="s">
        <v>1222</v>
      </c>
      <c r="F31" s="82">
        <v>6273</v>
      </c>
      <c r="G31" s="82">
        <v>6390</v>
      </c>
    </row>
    <row r="32" spans="1:9">
      <c r="A32" s="81" t="s">
        <v>1220</v>
      </c>
      <c r="B32" s="82">
        <v>6273</v>
      </c>
      <c r="C32" s="82">
        <v>6390</v>
      </c>
      <c r="E32" s="83" t="s">
        <v>1276</v>
      </c>
      <c r="F32" s="82">
        <v>6043</v>
      </c>
      <c r="G32" s="82">
        <v>6164</v>
      </c>
    </row>
    <row r="33" spans="1:9" ht="15">
      <c r="A33" s="34" t="s">
        <v>569</v>
      </c>
      <c r="E33" s="34" t="s">
        <v>569</v>
      </c>
      <c r="F33" s="271"/>
      <c r="G33" s="271"/>
    </row>
    <row r="35" spans="1:9">
      <c r="A35" s="935"/>
    </row>
    <row r="36" spans="1:9">
      <c r="A36" s="936"/>
    </row>
    <row r="37" spans="1:9">
      <c r="A37" s="634"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1083</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76" customWidth="1"/>
    <col min="2" max="2" width="14.28515625" style="876" bestFit="1" customWidth="1"/>
    <col min="3" max="3" width="12.5703125" style="876" customWidth="1"/>
    <col min="4" max="4" width="13.7109375" style="876" customWidth="1"/>
    <col min="5" max="16384" width="9.140625" style="876"/>
  </cols>
  <sheetData>
    <row r="1" spans="1:4">
      <c r="A1" s="151" t="s">
        <v>1020</v>
      </c>
      <c r="B1" s="296"/>
      <c r="C1" s="296"/>
      <c r="D1" s="296"/>
    </row>
    <row r="2" spans="1:4">
      <c r="A2" s="543" t="s">
        <v>1021</v>
      </c>
      <c r="B2" s="296"/>
      <c r="C2" s="296"/>
      <c r="D2" s="296"/>
    </row>
    <row r="3" spans="1:4">
      <c r="A3" s="296"/>
      <c r="B3" s="296"/>
      <c r="C3" s="296"/>
      <c r="D3" s="296"/>
    </row>
    <row r="4" spans="1:4">
      <c r="A4" s="296"/>
      <c r="B4" s="296"/>
      <c r="C4" s="296"/>
      <c r="D4" s="877" t="s">
        <v>342</v>
      </c>
    </row>
    <row r="5" spans="1:4" ht="35.25" customHeight="1">
      <c r="A5" s="1130" t="s">
        <v>332</v>
      </c>
      <c r="B5" s="878" t="s">
        <v>1022</v>
      </c>
      <c r="C5" s="1132" t="s">
        <v>371</v>
      </c>
      <c r="D5" s="1132"/>
    </row>
    <row r="6" spans="1:4" ht="22.5">
      <c r="A6" s="1131"/>
      <c r="B6" s="879" t="s">
        <v>1276</v>
      </c>
      <c r="C6" s="880" t="s">
        <v>372</v>
      </c>
      <c r="D6" s="880" t="s">
        <v>373</v>
      </c>
    </row>
    <row r="7" spans="1:4">
      <c r="A7" s="474" t="s">
        <v>1023</v>
      </c>
      <c r="B7" s="475">
        <v>4053.0522500000002</v>
      </c>
      <c r="C7" s="476">
        <v>39.259475580653252</v>
      </c>
      <c r="D7" s="475">
        <v>3952.3789999999999</v>
      </c>
    </row>
    <row r="8" spans="1:4">
      <c r="A8" s="474" t="s">
        <v>1066</v>
      </c>
      <c r="B8" s="475">
        <v>12371.23531</v>
      </c>
      <c r="C8" s="476">
        <v>16.471560756341638</v>
      </c>
      <c r="D8" s="475">
        <v>11663.15688</v>
      </c>
    </row>
    <row r="9" spans="1:4">
      <c r="A9" s="474" t="s">
        <v>1067</v>
      </c>
      <c r="B9" s="475">
        <v>1412990.8420899999</v>
      </c>
      <c r="C9" s="476">
        <v>0.6332018426040108</v>
      </c>
      <c r="D9" s="475">
        <v>547824.75836999994</v>
      </c>
    </row>
    <row r="10" spans="1:4">
      <c r="A10" s="474" t="s">
        <v>1024</v>
      </c>
      <c r="B10" s="475">
        <v>9.5435499999999998</v>
      </c>
      <c r="C10" s="476">
        <v>-0.66676013000599188</v>
      </c>
      <c r="D10" s="475">
        <v>-19.095130000000001</v>
      </c>
    </row>
    <row r="11" spans="1:4">
      <c r="A11" s="474" t="s">
        <v>1025</v>
      </c>
      <c r="B11" s="475">
        <v>688.78117000000009</v>
      </c>
      <c r="C11" s="476">
        <v>-0.87793028601224965</v>
      </c>
      <c r="D11" s="475">
        <v>-4953.7418399999997</v>
      </c>
    </row>
    <row r="12" spans="1:4">
      <c r="A12" s="474" t="s">
        <v>1068</v>
      </c>
      <c r="B12" s="475">
        <v>105506.07975</v>
      </c>
      <c r="C12" s="476">
        <v>1.2093215223419855</v>
      </c>
      <c r="D12" s="475">
        <v>57751.111229999995</v>
      </c>
    </row>
    <row r="13" spans="1:4" ht="22.5">
      <c r="A13" s="477" t="s">
        <v>1069</v>
      </c>
      <c r="B13" s="475">
        <v>221.3518</v>
      </c>
      <c r="C13" s="476">
        <v>2.7742184865123298</v>
      </c>
      <c r="D13" s="475">
        <v>162.70341999999999</v>
      </c>
    </row>
    <row r="14" spans="1:4">
      <c r="A14" s="881" t="s">
        <v>1026</v>
      </c>
      <c r="B14" s="882">
        <v>1535840.88592</v>
      </c>
      <c r="C14" s="883">
        <v>0.67037340471672291</v>
      </c>
      <c r="D14" s="882">
        <v>616381.27193000005</v>
      </c>
    </row>
    <row r="15" spans="1:4">
      <c r="A15" s="474" t="s">
        <v>1070</v>
      </c>
      <c r="B15" s="475">
        <v>605377.00773000007</v>
      </c>
      <c r="C15" s="476">
        <v>0.78253604342192318</v>
      </c>
      <c r="D15" s="475">
        <v>265761.43027000001</v>
      </c>
    </row>
    <row r="16" spans="1:4">
      <c r="A16" s="477" t="s">
        <v>1071</v>
      </c>
      <c r="B16" s="475">
        <v>100318.76562999999</v>
      </c>
      <c r="C16" s="476">
        <v>1.3082560637121781</v>
      </c>
      <c r="D16" s="475">
        <v>56857.917759999997</v>
      </c>
    </row>
    <row r="17" spans="1:4" ht="22.5">
      <c r="A17" s="477" t="s">
        <v>1073</v>
      </c>
      <c r="B17" s="475">
        <v>0</v>
      </c>
      <c r="C17" s="476">
        <v>0</v>
      </c>
      <c r="D17" s="475">
        <v>0</v>
      </c>
    </row>
    <row r="18" spans="1:4">
      <c r="A18" s="474" t="s">
        <v>1074</v>
      </c>
      <c r="B18" s="475">
        <v>0</v>
      </c>
      <c r="C18" s="476">
        <v>0</v>
      </c>
      <c r="D18" s="475">
        <v>0</v>
      </c>
    </row>
    <row r="19" spans="1:4">
      <c r="A19" s="474" t="s">
        <v>1075</v>
      </c>
      <c r="B19" s="475">
        <v>1332144.43783</v>
      </c>
      <c r="C19" s="476">
        <v>0.67018811175614612</v>
      </c>
      <c r="D19" s="475">
        <v>534543.00092999998</v>
      </c>
    </row>
    <row r="20" spans="1:4">
      <c r="A20" s="474" t="s">
        <v>1076</v>
      </c>
      <c r="B20" s="475">
        <v>15939.600210000001</v>
      </c>
      <c r="C20" s="476">
        <v>0.17906294078314469</v>
      </c>
      <c r="D20" s="475">
        <v>2420.7288600000011</v>
      </c>
    </row>
    <row r="21" spans="1:4">
      <c r="A21" s="474" t="s">
        <v>1077</v>
      </c>
      <c r="B21" s="475">
        <v>7301.8758100000005</v>
      </c>
      <c r="C21" s="476">
        <v>-0.17849472571705607</v>
      </c>
      <c r="D21" s="475">
        <v>-1586.5343300000002</v>
      </c>
    </row>
    <row r="22" spans="1:4">
      <c r="A22" s="474" t="s">
        <v>1078</v>
      </c>
      <c r="B22" s="475">
        <v>1633.11931</v>
      </c>
      <c r="C22" s="476">
        <v>1.9478858713242724</v>
      </c>
      <c r="D22" s="475">
        <v>1079.1225200000001</v>
      </c>
    </row>
    <row r="23" spans="1:4">
      <c r="A23" s="477" t="s">
        <v>1079</v>
      </c>
      <c r="B23" s="475">
        <v>2483.6572000000001</v>
      </c>
      <c r="C23" s="476">
        <v>2.8068483710778098</v>
      </c>
      <c r="D23" s="475">
        <v>1831.2389900000003</v>
      </c>
    </row>
    <row r="24" spans="1:4" ht="22.5">
      <c r="A24" s="477" t="s">
        <v>1080</v>
      </c>
      <c r="B24" s="475">
        <v>76019.429930000013</v>
      </c>
      <c r="C24" s="476">
        <v>0.38763032208287829</v>
      </c>
      <c r="D24" s="475">
        <v>21235.797200000012</v>
      </c>
    </row>
    <row r="25" spans="1:4">
      <c r="A25" s="881" t="s">
        <v>1027</v>
      </c>
      <c r="B25" s="882">
        <v>1535840.88592</v>
      </c>
      <c r="C25" s="883">
        <v>0.67037340471672291</v>
      </c>
      <c r="D25" s="882">
        <v>616381.27193000005</v>
      </c>
    </row>
    <row r="26" spans="1:4">
      <c r="A26" s="474" t="s">
        <v>1097</v>
      </c>
      <c r="B26" s="475">
        <v>605377.00773000007</v>
      </c>
      <c r="C26" s="476">
        <v>0.78253604342192318</v>
      </c>
      <c r="D26" s="475">
        <v>265761.43027000001</v>
      </c>
    </row>
    <row r="27" spans="1:4">
      <c r="A27" s="34" t="s">
        <v>574</v>
      </c>
      <c r="B27" s="884"/>
      <c r="C27" s="884"/>
      <c r="D27" s="885"/>
    </row>
    <row r="28" spans="1:4">
      <c r="A28" s="935"/>
      <c r="B28" s="884"/>
      <c r="C28" s="884"/>
      <c r="D28" s="885"/>
    </row>
    <row r="29" spans="1:4">
      <c r="A29" s="936"/>
      <c r="B29" s="887"/>
      <c r="C29" s="887"/>
      <c r="D29" s="885"/>
    </row>
    <row r="30" spans="1:4">
      <c r="A30" s="936"/>
      <c r="B30" s="887"/>
      <c r="C30" s="887"/>
      <c r="D30" s="885"/>
    </row>
    <row r="31" spans="1:4">
      <c r="A31" s="151" t="s">
        <v>1086</v>
      </c>
      <c r="B31" s="887"/>
      <c r="C31" s="887"/>
      <c r="D31" s="885"/>
    </row>
    <row r="32" spans="1:4">
      <c r="A32" s="543" t="s">
        <v>1087</v>
      </c>
      <c r="B32" s="887"/>
      <c r="C32" s="887"/>
      <c r="D32" s="885"/>
    </row>
    <row r="33" spans="1:4">
      <c r="A33" s="886"/>
      <c r="B33" s="887"/>
      <c r="C33" s="887"/>
      <c r="D33" s="885"/>
    </row>
    <row r="34" spans="1:4">
      <c r="A34" s="888"/>
      <c r="B34" s="296"/>
      <c r="C34" s="296"/>
      <c r="D34" s="877" t="s">
        <v>342</v>
      </c>
    </row>
    <row r="35" spans="1:4" ht="40.5" customHeight="1">
      <c r="A35" s="1130" t="s">
        <v>332</v>
      </c>
      <c r="B35" s="878" t="s">
        <v>333</v>
      </c>
      <c r="C35" s="1132" t="s">
        <v>391</v>
      </c>
      <c r="D35" s="1132"/>
    </row>
    <row r="36" spans="1:4" ht="22.5">
      <c r="A36" s="1133"/>
      <c r="B36" s="879" t="s">
        <v>1277</v>
      </c>
      <c r="C36" s="880" t="s">
        <v>372</v>
      </c>
      <c r="D36" s="880" t="s">
        <v>373</v>
      </c>
    </row>
    <row r="37" spans="1:4" ht="45">
      <c r="A37" s="80" t="s">
        <v>1054</v>
      </c>
      <c r="B37" s="475">
        <v>200902.28137000001</v>
      </c>
      <c r="C37" s="476">
        <v>0.17150194733615484</v>
      </c>
      <c r="D37" s="475">
        <v>29411.075719999997</v>
      </c>
    </row>
    <row r="38" spans="1:4">
      <c r="A38" s="80" t="s">
        <v>1055</v>
      </c>
      <c r="B38" s="475">
        <v>32606.659909999998</v>
      </c>
      <c r="C38" s="476">
        <v>-0.30921003832062699</v>
      </c>
      <c r="D38" s="475">
        <v>-14595.328709999998</v>
      </c>
    </row>
    <row r="39" spans="1:4">
      <c r="A39" s="80" t="s">
        <v>1056</v>
      </c>
      <c r="B39" s="475">
        <v>0</v>
      </c>
      <c r="C39" s="476">
        <v>0</v>
      </c>
      <c r="D39" s="475">
        <v>0</v>
      </c>
    </row>
    <row r="40" spans="1:4">
      <c r="A40" s="80" t="s">
        <v>1057</v>
      </c>
      <c r="B40" s="475">
        <v>19.45646</v>
      </c>
      <c r="C40" s="476">
        <v>13.350855971145547</v>
      </c>
      <c r="D40" s="475">
        <v>18.10069</v>
      </c>
    </row>
    <row r="41" spans="1:4" ht="22.5">
      <c r="A41" s="80" t="s">
        <v>1058</v>
      </c>
      <c r="B41" s="533">
        <v>-197667.56769999999</v>
      </c>
      <c r="C41" s="889">
        <v>0.27848944482082416</v>
      </c>
      <c r="D41" s="533">
        <v>-43057.321599999996</v>
      </c>
    </row>
    <row r="42" spans="1:4">
      <c r="A42" s="80" t="s">
        <v>1059</v>
      </c>
      <c r="B42" s="533">
        <v>-4378.3145500000001</v>
      </c>
      <c r="C42" s="889">
        <v>1.4066583230112257</v>
      </c>
      <c r="D42" s="533">
        <v>-2559.0639699999997</v>
      </c>
    </row>
    <row r="43" spans="1:4">
      <c r="A43" s="80" t="s">
        <v>1060</v>
      </c>
      <c r="B43" s="533">
        <v>-29533.854509999997</v>
      </c>
      <c r="C43" s="889">
        <v>-0.50277873190011979</v>
      </c>
      <c r="D43" s="533">
        <v>29863.955690000006</v>
      </c>
    </row>
    <row r="44" spans="1:4">
      <c r="A44" s="80" t="s">
        <v>1061</v>
      </c>
      <c r="B44" s="533">
        <v>-60.82987</v>
      </c>
      <c r="C44" s="889">
        <v>0</v>
      </c>
      <c r="D44" s="533">
        <v>-60.82987</v>
      </c>
    </row>
    <row r="45" spans="1:4" ht="22.5">
      <c r="A45" s="80" t="s">
        <v>1062</v>
      </c>
      <c r="B45" s="533">
        <v>1887.8311100000001</v>
      </c>
      <c r="C45" s="889">
        <v>-0.34158667240486151</v>
      </c>
      <c r="D45" s="533">
        <v>-979.41205000000002</v>
      </c>
    </row>
    <row r="46" spans="1:4">
      <c r="A46" s="80" t="s">
        <v>1063</v>
      </c>
      <c r="B46" s="533">
        <v>-657.84061999999994</v>
      </c>
      <c r="C46" s="889">
        <v>0.27434103076510585</v>
      </c>
      <c r="D46" s="533">
        <v>-141.62039000000001</v>
      </c>
    </row>
    <row r="47" spans="1:4" ht="22.5">
      <c r="A47" s="80" t="s">
        <v>1064</v>
      </c>
      <c r="B47" s="533">
        <v>1229.9904899999999</v>
      </c>
      <c r="C47" s="889">
        <v>-0.47682752290297742</v>
      </c>
      <c r="D47" s="533">
        <v>-1121.0324400000002</v>
      </c>
    </row>
    <row r="48" spans="1:4">
      <c r="A48" s="80" t="s">
        <v>1065</v>
      </c>
      <c r="B48" s="533">
        <v>-161.94839000000002</v>
      </c>
      <c r="C48" s="889">
        <v>-0.11351402864995681</v>
      </c>
      <c r="D48" s="533">
        <v>20.737399999999994</v>
      </c>
    </row>
    <row r="49" spans="1:5" ht="21.75">
      <c r="A49" s="890" t="s">
        <v>1072</v>
      </c>
      <c r="B49" s="891">
        <v>1068.0420999999999</v>
      </c>
      <c r="C49" s="892">
        <v>-0.50743725212399404</v>
      </c>
      <c r="D49" s="891">
        <v>-1100.2950400000002</v>
      </c>
    </row>
    <row r="50" spans="1:5">
      <c r="A50" s="34" t="s">
        <v>574</v>
      </c>
    </row>
    <row r="51" spans="1:5">
      <c r="A51" s="935"/>
    </row>
    <row r="52" spans="1:5">
      <c r="A52" s="936"/>
    </row>
    <row r="54" spans="1:5">
      <c r="A54" s="634" t="s">
        <v>87</v>
      </c>
    </row>
    <row r="56" spans="1:5">
      <c r="E56" s="62" t="s">
        <v>1162</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76" customWidth="1"/>
    <col min="2" max="2" width="13.140625" style="876" customWidth="1"/>
    <col min="3" max="3" width="13.42578125" style="876" customWidth="1"/>
    <col min="4" max="4" width="12.85546875" style="876" customWidth="1"/>
    <col min="5" max="5" width="12.7109375" style="876" bestFit="1" customWidth="1"/>
    <col min="6" max="16384" width="9.140625" style="876"/>
  </cols>
  <sheetData>
    <row r="1" spans="1:5">
      <c r="A1" s="893" t="s">
        <v>1089</v>
      </c>
      <c r="B1" s="894"/>
      <c r="C1" s="894"/>
      <c r="D1" s="895"/>
      <c r="E1" s="733" t="s">
        <v>1278</v>
      </c>
    </row>
    <row r="2" spans="1:5">
      <c r="A2" s="543" t="s">
        <v>1090</v>
      </c>
      <c r="B2" s="895"/>
      <c r="C2" s="895"/>
      <c r="D2" s="895"/>
      <c r="E2" s="548" t="s">
        <v>1279</v>
      </c>
    </row>
    <row r="3" spans="1:5">
      <c r="A3" s="895"/>
      <c r="B3" s="895"/>
      <c r="C3" s="877" t="s">
        <v>342</v>
      </c>
      <c r="D3" s="895"/>
    </row>
    <row r="4" spans="1:5" ht="24">
      <c r="A4" s="878" t="s">
        <v>444</v>
      </c>
      <c r="B4" s="907" t="s">
        <v>1028</v>
      </c>
      <c r="C4" s="907" t="s">
        <v>1029</v>
      </c>
      <c r="D4" s="895"/>
    </row>
    <row r="5" spans="1:5">
      <c r="A5" s="922" t="s">
        <v>1088</v>
      </c>
      <c r="B5" s="905">
        <v>52959.24379</v>
      </c>
      <c r="C5" s="906">
        <v>3.7501276982830546E-2</v>
      </c>
      <c r="D5" s="895"/>
    </row>
    <row r="6" spans="1:5">
      <c r="A6" s="80" t="s">
        <v>1030</v>
      </c>
      <c r="B6" s="905">
        <v>63002.891889999999</v>
      </c>
      <c r="C6" s="906">
        <v>4.4613342835011401E-2</v>
      </c>
      <c r="D6" s="895"/>
    </row>
    <row r="7" spans="1:5">
      <c r="A7" s="80" t="s">
        <v>1034</v>
      </c>
      <c r="B7" s="905">
        <v>790.93812000000003</v>
      </c>
      <c r="C7" s="906">
        <v>5.6007577510009733E-4</v>
      </c>
      <c r="D7" s="895"/>
    </row>
    <row r="8" spans="1:5">
      <c r="A8" s="80" t="s">
        <v>1031</v>
      </c>
      <c r="B8" s="905">
        <v>1221317.94508</v>
      </c>
      <c r="C8" s="906">
        <v>0.86483452679501538</v>
      </c>
      <c r="D8" s="895"/>
    </row>
    <row r="9" spans="1:5">
      <c r="A9" s="80" t="s">
        <v>1032</v>
      </c>
      <c r="B9" s="905">
        <v>0</v>
      </c>
      <c r="C9" s="906">
        <v>0</v>
      </c>
      <c r="D9" s="895"/>
    </row>
    <row r="10" spans="1:5">
      <c r="A10" s="80" t="s">
        <v>1033</v>
      </c>
      <c r="B10" s="905">
        <v>26951.09994</v>
      </c>
      <c r="C10" s="906">
        <v>1.9084499541753893E-2</v>
      </c>
      <c r="D10" s="895"/>
    </row>
    <row r="11" spans="1:5">
      <c r="A11" s="80" t="s">
        <v>1035</v>
      </c>
      <c r="B11" s="905"/>
      <c r="C11" s="906">
        <v>0</v>
      </c>
      <c r="D11" s="895"/>
    </row>
    <row r="12" spans="1:5">
      <c r="A12" s="904" t="s">
        <v>1040</v>
      </c>
      <c r="B12" s="905">
        <v>47176.292830000006</v>
      </c>
      <c r="C12" s="906">
        <v>3.3406278070288759E-2</v>
      </c>
      <c r="D12" s="895"/>
    </row>
    <row r="13" spans="1:5">
      <c r="A13" s="80" t="s">
        <v>1036</v>
      </c>
      <c r="B13" s="905">
        <v>0</v>
      </c>
      <c r="C13" s="906">
        <v>0</v>
      </c>
      <c r="D13" s="895"/>
    </row>
    <row r="14" spans="1:5" ht="21.75">
      <c r="A14" s="923" t="s">
        <v>1114</v>
      </c>
      <c r="B14" s="924">
        <v>1412198.4116499999</v>
      </c>
      <c r="C14" s="925">
        <v>1</v>
      </c>
      <c r="D14" s="895"/>
    </row>
    <row r="15" spans="1:5">
      <c r="A15" s="34" t="s">
        <v>574</v>
      </c>
      <c r="B15" s="895"/>
      <c r="C15" s="895"/>
      <c r="D15" s="895"/>
    </row>
    <row r="16" spans="1:5">
      <c r="A16" s="935"/>
      <c r="B16" s="895"/>
      <c r="C16" s="895"/>
      <c r="D16" s="895"/>
    </row>
    <row r="17" spans="1:5">
      <c r="A17" s="936"/>
      <c r="B17" s="895"/>
      <c r="C17" s="895"/>
      <c r="D17" s="895"/>
    </row>
    <row r="18" spans="1:5">
      <c r="A18" s="936"/>
      <c r="B18" s="895"/>
      <c r="C18" s="895"/>
      <c r="D18" s="895"/>
    </row>
    <row r="19" spans="1:5">
      <c r="A19" s="896" t="s">
        <v>1091</v>
      </c>
      <c r="B19" s="895"/>
      <c r="C19" s="895"/>
      <c r="E19" s="733" t="s">
        <v>1278</v>
      </c>
    </row>
    <row r="20" spans="1:5">
      <c r="A20" s="543" t="s">
        <v>1092</v>
      </c>
      <c r="B20" s="895"/>
      <c r="C20" s="895"/>
      <c r="E20" s="548" t="s">
        <v>1279</v>
      </c>
    </row>
    <row r="21" spans="1:5">
      <c r="A21" s="895"/>
      <c r="B21" s="877" t="s">
        <v>342</v>
      </c>
      <c r="C21" s="895"/>
      <c r="D21" s="895"/>
    </row>
    <row r="22" spans="1:5" ht="24">
      <c r="A22" s="910" t="s">
        <v>1045</v>
      </c>
      <c r="B22" s="911" t="s">
        <v>1046</v>
      </c>
      <c r="C22" s="895"/>
      <c r="D22" s="895"/>
    </row>
    <row r="23" spans="1:5">
      <c r="A23" s="897" t="s">
        <v>1037</v>
      </c>
      <c r="B23" s="898">
        <v>50631.751280000004</v>
      </c>
      <c r="C23" s="895"/>
      <c r="D23" s="895"/>
    </row>
    <row r="24" spans="1:5">
      <c r="A24" s="897" t="s">
        <v>1038</v>
      </c>
      <c r="B24" s="898">
        <v>108344.29176000001</v>
      </c>
      <c r="C24" s="895"/>
      <c r="D24" s="895"/>
    </row>
    <row r="25" spans="1:5" ht="21.75">
      <c r="A25" s="908" t="s">
        <v>1125</v>
      </c>
      <c r="B25" s="900">
        <v>57712.540480000003</v>
      </c>
      <c r="C25" s="895"/>
      <c r="D25" s="895"/>
    </row>
    <row r="26" spans="1:5">
      <c r="A26" s="897" t="s">
        <v>1039</v>
      </c>
      <c r="B26" s="898">
        <v>16877.25043</v>
      </c>
      <c r="C26" s="895"/>
      <c r="D26" s="895"/>
    </row>
    <row r="27" spans="1:5">
      <c r="A27" s="897" t="s">
        <v>1049</v>
      </c>
      <c r="B27" s="898">
        <v>108344.29176000001</v>
      </c>
      <c r="C27" s="895"/>
      <c r="D27" s="895"/>
    </row>
    <row r="28" spans="1:5" ht="32.25">
      <c r="A28" s="908" t="s">
        <v>1041</v>
      </c>
      <c r="B28" s="900">
        <v>91467.041329999993</v>
      </c>
      <c r="C28" s="895"/>
      <c r="D28" s="895"/>
    </row>
    <row r="29" spans="1:5" ht="22.5">
      <c r="A29" s="909" t="s">
        <v>1042</v>
      </c>
      <c r="B29" s="898">
        <v>46200</v>
      </c>
      <c r="C29" s="895"/>
      <c r="D29" s="895"/>
    </row>
    <row r="30" spans="1:5">
      <c r="A30" s="897" t="s">
        <v>1049</v>
      </c>
      <c r="B30" s="898">
        <v>108344.29176000001</v>
      </c>
      <c r="C30" s="895"/>
      <c r="D30" s="895"/>
    </row>
    <row r="31" spans="1:5" ht="32.25">
      <c r="A31" s="908" t="s">
        <v>1043</v>
      </c>
      <c r="B31" s="900">
        <v>62144.291760000007</v>
      </c>
      <c r="C31" s="895"/>
      <c r="D31" s="895"/>
    </row>
    <row r="32" spans="1:5">
      <c r="A32" s="34" t="s">
        <v>574</v>
      </c>
      <c r="B32" s="895"/>
      <c r="C32" s="895"/>
      <c r="D32" s="895"/>
    </row>
    <row r="33" spans="1:4">
      <c r="A33" s="57" t="s">
        <v>1126</v>
      </c>
      <c r="B33" s="895"/>
      <c r="C33" s="895"/>
      <c r="D33" s="895"/>
    </row>
    <row r="34" spans="1:4">
      <c r="A34" s="935"/>
      <c r="B34" s="895"/>
      <c r="C34" s="895"/>
      <c r="D34" s="895"/>
    </row>
    <row r="35" spans="1:4">
      <c r="A35" s="936"/>
    </row>
    <row r="36" spans="1:4">
      <c r="A36" s="936"/>
    </row>
    <row r="37" spans="1:4">
      <c r="A37" s="896" t="s">
        <v>1093</v>
      </c>
      <c r="B37" s="895"/>
      <c r="C37" s="895"/>
      <c r="D37" s="895"/>
    </row>
    <row r="38" spans="1:4">
      <c r="A38" s="543" t="s">
        <v>1094</v>
      </c>
      <c r="B38" s="895"/>
      <c r="C38" s="895"/>
      <c r="D38" s="895"/>
    </row>
    <row r="39" spans="1:4">
      <c r="A39" s="895"/>
      <c r="C39" s="895"/>
      <c r="D39" s="877" t="s">
        <v>342</v>
      </c>
    </row>
    <row r="40" spans="1:4" ht="78.75" customHeight="1">
      <c r="A40" s="919" t="s">
        <v>1047</v>
      </c>
      <c r="B40" s="919" t="s">
        <v>1022</v>
      </c>
      <c r="C40" s="1132" t="s">
        <v>371</v>
      </c>
      <c r="D40" s="1132"/>
    </row>
    <row r="41" spans="1:4" ht="22.5">
      <c r="A41" s="920"/>
      <c r="B41" s="937" t="s">
        <v>1276</v>
      </c>
      <c r="C41" s="921" t="s">
        <v>372</v>
      </c>
      <c r="D41" s="921" t="s">
        <v>373</v>
      </c>
    </row>
    <row r="42" spans="1:4">
      <c r="A42" s="897" t="s">
        <v>1048</v>
      </c>
      <c r="B42" s="898">
        <v>7833.4432899999993</v>
      </c>
      <c r="C42" s="901">
        <v>0.32817248863526438</v>
      </c>
      <c r="D42" s="898">
        <v>1935.532169999999</v>
      </c>
    </row>
    <row r="43" spans="1:4">
      <c r="A43" s="897" t="s">
        <v>1050</v>
      </c>
      <c r="B43" s="898">
        <v>2822.2980300000004</v>
      </c>
      <c r="C43" s="901">
        <v>0.27648267163726548</v>
      </c>
      <c r="D43" s="898">
        <v>611.3020700000003</v>
      </c>
    </row>
    <row r="44" spans="1:4">
      <c r="A44" s="897" t="s">
        <v>1051</v>
      </c>
      <c r="B44" s="898">
        <v>904126.62763000012</v>
      </c>
      <c r="C44" s="901">
        <v>0.99991403978478943</v>
      </c>
      <c r="D44" s="898">
        <v>452043.88325000013</v>
      </c>
    </row>
    <row r="45" spans="1:4">
      <c r="A45" s="897" t="s">
        <v>1052</v>
      </c>
      <c r="B45" s="898">
        <v>169757.70733</v>
      </c>
      <c r="C45" s="901">
        <v>-0.13450591969301362</v>
      </c>
      <c r="D45" s="898">
        <v>-26381.944219999968</v>
      </c>
    </row>
    <row r="46" spans="1:4">
      <c r="A46" s="897" t="s">
        <v>1053</v>
      </c>
      <c r="B46" s="898">
        <v>181253.70577</v>
      </c>
      <c r="C46" s="901">
        <v>1.226258554554307</v>
      </c>
      <c r="D46" s="898">
        <v>99837.418609999993</v>
      </c>
    </row>
    <row r="47" spans="1:4">
      <c r="A47" s="899" t="s">
        <v>1081</v>
      </c>
      <c r="B47" s="902">
        <v>1265793.78205</v>
      </c>
      <c r="C47" s="903">
        <v>0.71575454656289961</v>
      </c>
      <c r="D47" s="902">
        <v>528046.19188000029</v>
      </c>
    </row>
    <row r="48" spans="1:4">
      <c r="A48" s="34" t="s">
        <v>574</v>
      </c>
    </row>
    <row r="49" spans="1:5">
      <c r="E49" s="876" t="s">
        <v>1044</v>
      </c>
    </row>
    <row r="50" spans="1:5">
      <c r="A50" s="935"/>
    </row>
    <row r="51" spans="1:5">
      <c r="A51" s="936"/>
    </row>
    <row r="54" spans="1:5">
      <c r="A54" s="634" t="s">
        <v>87</v>
      </c>
    </row>
    <row r="58" spans="1:5">
      <c r="E58" s="62" t="s">
        <v>1163</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5"/>
  <sheetViews>
    <sheetView showGridLines="0" zoomScaleNormal="100" workbookViewId="0"/>
  </sheetViews>
  <sheetFormatPr defaultRowHeight="15"/>
  <cols>
    <col min="1" max="1" width="29.140625" customWidth="1"/>
    <col min="2" max="3" width="12.140625" customWidth="1"/>
    <col min="4" max="4" width="10.28515625" customWidth="1"/>
    <col min="5" max="6" width="11.42578125" customWidth="1"/>
    <col min="7" max="7" width="11.5703125" customWidth="1"/>
    <col min="8" max="8" width="11.85546875" customWidth="1"/>
    <col min="9" max="9" width="10.28515625" customWidth="1"/>
    <col min="10" max="11" width="11.42578125" customWidth="1"/>
    <col min="12" max="13" width="11" bestFit="1" customWidth="1"/>
    <col min="14" max="14" width="10.28515625" customWidth="1"/>
    <col min="15" max="16" width="11.42578125" customWidth="1"/>
  </cols>
  <sheetData>
    <row r="1" spans="1:16" ht="18">
      <c r="A1" s="617" t="s">
        <v>96</v>
      </c>
      <c r="B1" s="564"/>
      <c r="C1" s="564"/>
      <c r="D1" s="204"/>
      <c r="E1" s="204"/>
      <c r="F1" s="204"/>
      <c r="G1" s="204"/>
      <c r="H1" s="204"/>
      <c r="I1" s="204"/>
      <c r="J1" s="204"/>
      <c r="K1" s="204"/>
      <c r="L1" s="204"/>
      <c r="M1" s="204"/>
      <c r="N1" s="204"/>
      <c r="O1" s="204"/>
      <c r="P1" s="204"/>
    </row>
    <row r="2" spans="1:16" ht="18">
      <c r="A2" s="618" t="s">
        <v>97</v>
      </c>
      <c r="B2" s="564"/>
      <c r="C2" s="564"/>
      <c r="D2" s="204"/>
      <c r="E2" s="204"/>
      <c r="F2" s="204"/>
      <c r="G2" s="204"/>
      <c r="H2" s="204"/>
      <c r="I2" s="204"/>
      <c r="J2" s="204"/>
      <c r="K2" s="204"/>
      <c r="L2" s="204"/>
      <c r="M2" s="204"/>
      <c r="N2" s="204"/>
      <c r="O2" s="204"/>
      <c r="P2" s="204"/>
    </row>
    <row r="3" spans="1:16" s="271" customFormat="1" ht="18">
      <c r="A3" s="565"/>
      <c r="B3" s="564"/>
      <c r="C3" s="564"/>
      <c r="D3" s="204"/>
      <c r="E3" s="204"/>
      <c r="F3" s="204"/>
      <c r="G3" s="204"/>
      <c r="H3" s="204"/>
      <c r="I3" s="204"/>
      <c r="J3" s="204"/>
      <c r="K3" s="204"/>
      <c r="L3" s="204"/>
      <c r="M3" s="204"/>
      <c r="N3" s="204"/>
      <c r="O3" s="204"/>
      <c r="P3" s="204"/>
    </row>
    <row r="4" spans="1:16" ht="12.6" customHeight="1">
      <c r="A4" s="151" t="s">
        <v>1290</v>
      </c>
    </row>
    <row r="5" spans="1:16" ht="12.75" customHeight="1">
      <c r="A5" s="543" t="s">
        <v>1291</v>
      </c>
      <c r="H5" s="53"/>
      <c r="J5" s="53"/>
    </row>
    <row r="6" spans="1:16" ht="12.75" customHeight="1">
      <c r="L6" s="1134" t="s">
        <v>562</v>
      </c>
      <c r="M6" s="1135"/>
      <c r="N6" s="1135"/>
      <c r="O6" s="1135"/>
      <c r="P6" s="1135"/>
    </row>
    <row r="7" spans="1:16" ht="24" customHeight="1">
      <c r="A7" s="1136" t="s">
        <v>563</v>
      </c>
      <c r="B7" s="1137" t="s">
        <v>559</v>
      </c>
      <c r="C7" s="1137"/>
      <c r="D7" s="1137"/>
      <c r="E7" s="1137"/>
      <c r="F7" s="1137"/>
      <c r="G7" s="1137" t="s">
        <v>560</v>
      </c>
      <c r="H7" s="1137"/>
      <c r="I7" s="1137"/>
      <c r="J7" s="1137"/>
      <c r="K7" s="1137"/>
      <c r="L7" s="1137" t="s">
        <v>561</v>
      </c>
      <c r="M7" s="1137"/>
      <c r="N7" s="1137"/>
      <c r="O7" s="1137"/>
      <c r="P7" s="1137"/>
    </row>
    <row r="8" spans="1:16" ht="48" customHeight="1">
      <c r="A8" s="1136"/>
      <c r="B8" s="1136" t="s">
        <v>564</v>
      </c>
      <c r="C8" s="1136"/>
      <c r="D8" s="1136"/>
      <c r="E8" s="1136" t="s">
        <v>565</v>
      </c>
      <c r="F8" s="1136"/>
      <c r="G8" s="1136" t="s">
        <v>564</v>
      </c>
      <c r="H8" s="1136"/>
      <c r="I8" s="1136"/>
      <c r="J8" s="1136" t="s">
        <v>566</v>
      </c>
      <c r="K8" s="1136"/>
      <c r="L8" s="1136" t="s">
        <v>567</v>
      </c>
      <c r="M8" s="1136"/>
      <c r="N8" s="1136"/>
      <c r="O8" s="1136" t="s">
        <v>566</v>
      </c>
      <c r="P8" s="1136"/>
    </row>
    <row r="9" spans="1:16" ht="72">
      <c r="A9" s="1136"/>
      <c r="B9" s="853" t="s">
        <v>1287</v>
      </c>
      <c r="C9" s="853" t="s">
        <v>1288</v>
      </c>
      <c r="D9" s="401" t="s">
        <v>1289</v>
      </c>
      <c r="E9" s="853" t="s">
        <v>1287</v>
      </c>
      <c r="F9" s="853" t="s">
        <v>1288</v>
      </c>
      <c r="G9" s="853" t="s">
        <v>1287</v>
      </c>
      <c r="H9" s="853" t="s">
        <v>1288</v>
      </c>
      <c r="I9" s="1043" t="s">
        <v>1289</v>
      </c>
      <c r="J9" s="853" t="s">
        <v>1287</v>
      </c>
      <c r="K9" s="853" t="s">
        <v>1288</v>
      </c>
      <c r="L9" s="853" t="s">
        <v>1287</v>
      </c>
      <c r="M9" s="853" t="s">
        <v>1288</v>
      </c>
      <c r="N9" s="1043" t="s">
        <v>1289</v>
      </c>
      <c r="O9" s="853" t="s">
        <v>1287</v>
      </c>
      <c r="P9" s="853" t="s">
        <v>1288</v>
      </c>
    </row>
    <row r="10" spans="1:16">
      <c r="A10" s="84" t="s">
        <v>1557</v>
      </c>
      <c r="B10" s="85">
        <v>470137.34081999998</v>
      </c>
      <c r="C10" s="85">
        <v>586313.28067999997</v>
      </c>
      <c r="D10" s="86">
        <v>124.71106414507925</v>
      </c>
      <c r="E10" s="87">
        <v>0.11031503477085958</v>
      </c>
      <c r="F10" s="88">
        <v>0.1216499860701057</v>
      </c>
      <c r="G10" s="85">
        <v>0</v>
      </c>
      <c r="H10" s="85">
        <v>0</v>
      </c>
      <c r="I10" s="86" t="s">
        <v>150</v>
      </c>
      <c r="J10" s="87">
        <v>0</v>
      </c>
      <c r="K10" s="88">
        <v>0</v>
      </c>
      <c r="L10" s="85">
        <v>470137.34081999998</v>
      </c>
      <c r="M10" s="85">
        <v>586313.28067999997</v>
      </c>
      <c r="N10" s="89">
        <v>124.71106414507925</v>
      </c>
      <c r="O10" s="90">
        <v>8.3014039946164117E-2</v>
      </c>
      <c r="P10" s="88">
        <v>9.1506982025247804E-2</v>
      </c>
    </row>
    <row r="11" spans="1:16">
      <c r="A11" s="84" t="s">
        <v>1558</v>
      </c>
      <c r="B11" s="85">
        <v>41642.399380000003</v>
      </c>
      <c r="C11" s="85">
        <v>43679.331869999995</v>
      </c>
      <c r="D11" s="86">
        <v>104.89148685072718</v>
      </c>
      <c r="E11" s="87">
        <v>9.7711505483363183E-3</v>
      </c>
      <c r="F11" s="88">
        <v>9.0627149147540671E-3</v>
      </c>
      <c r="G11" s="85">
        <v>159925.06393</v>
      </c>
      <c r="H11" s="85">
        <v>163054.79962999999</v>
      </c>
      <c r="I11" s="86">
        <v>101.95700137495014</v>
      </c>
      <c r="J11" s="87">
        <v>0.11410365857510961</v>
      </c>
      <c r="K11" s="88">
        <v>0.10270311580822263</v>
      </c>
      <c r="L11" s="85">
        <v>201567.46330999999</v>
      </c>
      <c r="M11" s="85">
        <v>206734.13149999999</v>
      </c>
      <c r="N11" s="89">
        <v>102.56324513150912</v>
      </c>
      <c r="O11" s="90">
        <v>3.5591577180145315E-2</v>
      </c>
      <c r="P11" s="88">
        <v>3.2265372589267059E-2</v>
      </c>
    </row>
    <row r="12" spans="1:16">
      <c r="A12" s="84" t="s">
        <v>1559</v>
      </c>
      <c r="B12" s="85">
        <v>442965.66967000003</v>
      </c>
      <c r="C12" s="85">
        <v>461790.10345</v>
      </c>
      <c r="D12" s="86">
        <v>104.24963717708052</v>
      </c>
      <c r="E12" s="87">
        <v>0.10393935773472679</v>
      </c>
      <c r="F12" s="88">
        <v>9.5813554806147241E-2</v>
      </c>
      <c r="G12" s="85">
        <v>201175.81168000001</v>
      </c>
      <c r="H12" s="85">
        <v>258143.99721</v>
      </c>
      <c r="I12" s="86">
        <v>128.3176118710615</v>
      </c>
      <c r="J12" s="87">
        <v>0.14353532564196905</v>
      </c>
      <c r="K12" s="88">
        <v>0.16259682573476497</v>
      </c>
      <c r="L12" s="85">
        <v>644141.48135000002</v>
      </c>
      <c r="M12" s="85">
        <v>719934.10066</v>
      </c>
      <c r="N12" s="89">
        <v>111.76645527488043</v>
      </c>
      <c r="O12" s="90">
        <v>0.11373865043458267</v>
      </c>
      <c r="P12" s="88">
        <v>0.11236142686730854</v>
      </c>
    </row>
    <row r="13" spans="1:16">
      <c r="A13" s="84" t="s">
        <v>1560</v>
      </c>
      <c r="B13" s="85">
        <v>1355897.3608599999</v>
      </c>
      <c r="C13" s="85">
        <v>1429638.3914300001</v>
      </c>
      <c r="D13" s="86">
        <v>105.43854075526991</v>
      </c>
      <c r="E13" s="87">
        <v>0.31815355114763211</v>
      </c>
      <c r="F13" s="88">
        <v>0.29662553473297154</v>
      </c>
      <c r="G13" s="85">
        <v>227976.56796000001</v>
      </c>
      <c r="H13" s="85">
        <v>278588.79619999998</v>
      </c>
      <c r="I13" s="86">
        <v>122.20062732450654</v>
      </c>
      <c r="J13" s="88">
        <v>0.1626571835232726</v>
      </c>
      <c r="K13" s="88">
        <v>0.17547436483886059</v>
      </c>
      <c r="L13" s="85">
        <v>1583873.92882</v>
      </c>
      <c r="M13" s="85">
        <v>1708227.1876300001</v>
      </c>
      <c r="N13" s="89">
        <v>107.85120940166269</v>
      </c>
      <c r="O13" s="90">
        <v>0.27967098586004929</v>
      </c>
      <c r="P13" s="88">
        <v>0.26660612969947717</v>
      </c>
    </row>
    <row r="14" spans="1:16">
      <c r="A14" s="84" t="s">
        <v>1561</v>
      </c>
      <c r="B14" s="85">
        <v>641645.04558999999</v>
      </c>
      <c r="C14" s="85">
        <v>736676.23063999997</v>
      </c>
      <c r="D14" s="86">
        <v>114.81055385733052</v>
      </c>
      <c r="E14" s="87">
        <v>0.15055833555222989</v>
      </c>
      <c r="F14" s="88">
        <v>0.15284772859246429</v>
      </c>
      <c r="G14" s="85">
        <v>0</v>
      </c>
      <c r="H14" s="85">
        <v>0</v>
      </c>
      <c r="I14" s="86" t="s">
        <v>150</v>
      </c>
      <c r="J14" s="87">
        <v>0</v>
      </c>
      <c r="K14" s="88">
        <v>0</v>
      </c>
      <c r="L14" s="85">
        <v>641645.04558999999</v>
      </c>
      <c r="M14" s="85">
        <v>736676.23063999997</v>
      </c>
      <c r="N14" s="89">
        <v>114.81055385733052</v>
      </c>
      <c r="O14" s="90">
        <v>0.11329784473822549</v>
      </c>
      <c r="P14" s="88">
        <v>0.11497440159878214</v>
      </c>
    </row>
    <row r="15" spans="1:16">
      <c r="A15" s="84" t="s">
        <v>1562</v>
      </c>
      <c r="B15" s="85">
        <v>312902.8198</v>
      </c>
      <c r="C15" s="85">
        <v>370311.02377999999</v>
      </c>
      <c r="D15" s="86">
        <v>118.34697559347467</v>
      </c>
      <c r="E15" s="87">
        <v>7.3420854820703901E-2</v>
      </c>
      <c r="F15" s="88">
        <v>7.6833209086099835E-2</v>
      </c>
      <c r="G15" s="85">
        <v>104257.04372</v>
      </c>
      <c r="H15" s="85">
        <v>121721.44981000001</v>
      </c>
      <c r="I15" s="86">
        <v>116.75129609170929</v>
      </c>
      <c r="J15" s="87">
        <v>7.4385526748228417E-2</v>
      </c>
      <c r="K15" s="88">
        <v>7.666853220235495E-2</v>
      </c>
      <c r="L15" s="85">
        <v>417159.86351999996</v>
      </c>
      <c r="M15" s="85">
        <v>492032.47358999995</v>
      </c>
      <c r="N15" s="89">
        <v>117.94818164869073</v>
      </c>
      <c r="O15" s="90">
        <v>7.3659593840780191E-2</v>
      </c>
      <c r="P15" s="88">
        <v>7.6792404675567832E-2</v>
      </c>
    </row>
    <row r="16" spans="1:16">
      <c r="A16" s="84" t="s">
        <v>1563</v>
      </c>
      <c r="B16" s="85">
        <v>83892.538939999999</v>
      </c>
      <c r="C16" s="85">
        <v>98606.512560000003</v>
      </c>
      <c r="D16" s="86">
        <v>117.53907296872185</v>
      </c>
      <c r="E16" s="87">
        <v>1.9684903849671181E-2</v>
      </c>
      <c r="F16" s="88">
        <v>2.0459166242036118E-2</v>
      </c>
      <c r="G16" s="85">
        <v>119662.60892</v>
      </c>
      <c r="H16" s="85">
        <v>124330.22634000001</v>
      </c>
      <c r="I16" s="86">
        <v>103.90064821595234</v>
      </c>
      <c r="J16" s="87">
        <v>8.5377120614383142E-2</v>
      </c>
      <c r="K16" s="88">
        <v>7.8311718902080094E-2</v>
      </c>
      <c r="L16" s="85">
        <v>203555.14786000003</v>
      </c>
      <c r="M16" s="85">
        <v>222936.7389</v>
      </c>
      <c r="N16" s="89">
        <v>109.5215430529569</v>
      </c>
      <c r="O16" s="90">
        <v>3.5942550630470013E-2</v>
      </c>
      <c r="P16" s="88">
        <v>3.4794143048626922E-2</v>
      </c>
    </row>
    <row r="17" spans="1:16">
      <c r="A17" s="84" t="s">
        <v>1564</v>
      </c>
      <c r="B17" s="85">
        <v>130296.53571</v>
      </c>
      <c r="C17" s="85">
        <v>138733.51897999999</v>
      </c>
      <c r="D17" s="86">
        <v>106.4752168766621</v>
      </c>
      <c r="E17" s="87">
        <v>3.0573335958171414E-2</v>
      </c>
      <c r="F17" s="88">
        <v>2.878483433259444E-2</v>
      </c>
      <c r="G17" s="85">
        <v>0</v>
      </c>
      <c r="H17" s="85">
        <v>0</v>
      </c>
      <c r="I17" s="86" t="s">
        <v>150</v>
      </c>
      <c r="J17" s="87">
        <v>0</v>
      </c>
      <c r="K17" s="88">
        <v>0</v>
      </c>
      <c r="L17" s="85">
        <v>130296.53571</v>
      </c>
      <c r="M17" s="85">
        <v>138733.51897999999</v>
      </c>
      <c r="N17" s="89">
        <v>106.4752168766621</v>
      </c>
      <c r="O17" s="90">
        <v>2.3006983026302514E-2</v>
      </c>
      <c r="P17" s="88">
        <v>2.1652393090735741E-2</v>
      </c>
    </row>
    <row r="18" spans="1:16">
      <c r="A18" s="84" t="s">
        <v>1565</v>
      </c>
      <c r="B18" s="85">
        <v>6021.1078799999996</v>
      </c>
      <c r="C18" s="85">
        <v>7792.9494500000001</v>
      </c>
      <c r="D18" s="86">
        <v>129.42716864259208</v>
      </c>
      <c r="E18" s="87">
        <v>1.4128184840259345E-3</v>
      </c>
      <c r="F18" s="88">
        <v>1.6169038349908146E-3</v>
      </c>
      <c r="G18" s="85">
        <v>0</v>
      </c>
      <c r="H18" s="85">
        <v>0</v>
      </c>
      <c r="I18" s="86" t="s">
        <v>150</v>
      </c>
      <c r="J18" s="87">
        <v>0</v>
      </c>
      <c r="K18" s="88">
        <v>0</v>
      </c>
      <c r="L18" s="85">
        <v>6021.1078799999996</v>
      </c>
      <c r="M18" s="85">
        <v>7792.9494500000001</v>
      </c>
      <c r="N18" s="89">
        <v>129.42716864259208</v>
      </c>
      <c r="O18" s="90">
        <v>1.0631712197092943E-3</v>
      </c>
      <c r="P18" s="88">
        <v>1.2162598200364115E-3</v>
      </c>
    </row>
    <row r="19" spans="1:16">
      <c r="A19" s="84" t="s">
        <v>1566</v>
      </c>
      <c r="B19" s="85">
        <v>16250.627420000001</v>
      </c>
      <c r="C19" s="85">
        <v>17367.133620000001</v>
      </c>
      <c r="D19" s="86">
        <v>106.8705421098135</v>
      </c>
      <c r="E19" s="87">
        <v>3.813116664502395E-3</v>
      </c>
      <c r="F19" s="88">
        <v>3.6033834343652659E-3</v>
      </c>
      <c r="G19" s="85">
        <v>103900.17831999999</v>
      </c>
      <c r="H19" s="85">
        <v>102236.37173</v>
      </c>
      <c r="I19" s="86">
        <v>98.398648956235988</v>
      </c>
      <c r="J19" s="87">
        <v>7.4130909699729408E-2</v>
      </c>
      <c r="K19" s="88">
        <v>6.4395491266893215E-2</v>
      </c>
      <c r="L19" s="85">
        <v>120150.80574</v>
      </c>
      <c r="M19" s="85">
        <v>119603.50534999999</v>
      </c>
      <c r="N19" s="89">
        <v>99.544488789210178</v>
      </c>
      <c r="O19" s="90">
        <v>2.1215510705589663E-2</v>
      </c>
      <c r="P19" s="88">
        <v>1.866673700709235E-2</v>
      </c>
    </row>
    <row r="20" spans="1:16">
      <c r="A20" s="84" t="s">
        <v>1567</v>
      </c>
      <c r="B20" s="85">
        <v>0</v>
      </c>
      <c r="C20" s="85">
        <v>0</v>
      </c>
      <c r="D20" s="86" t="s">
        <v>150</v>
      </c>
      <c r="E20" s="87">
        <v>0</v>
      </c>
      <c r="F20" s="88">
        <v>0</v>
      </c>
      <c r="G20" s="85">
        <v>16889.464949999998</v>
      </c>
      <c r="H20" s="85">
        <v>18294.177609999999</v>
      </c>
      <c r="I20" s="86">
        <v>108.31709390533418</v>
      </c>
      <c r="J20" s="87">
        <v>1.205032966574022E-2</v>
      </c>
      <c r="K20" s="88">
        <v>1.1522929996292702E-2</v>
      </c>
      <c r="L20" s="85">
        <v>16889.464949999998</v>
      </c>
      <c r="M20" s="85">
        <v>18294.177609999999</v>
      </c>
      <c r="N20" s="89">
        <v>108.31709390533418</v>
      </c>
      <c r="O20" s="90">
        <v>2.9822407120081149E-3</v>
      </c>
      <c r="P20" s="88">
        <v>2.855205633042153E-3</v>
      </c>
    </row>
    <row r="21" spans="1:16">
      <c r="A21" s="84" t="s">
        <v>1568</v>
      </c>
      <c r="B21" s="85">
        <v>287107.61705</v>
      </c>
      <c r="C21" s="85">
        <v>375730.25543000002</v>
      </c>
      <c r="D21" s="86">
        <v>130.86739365907047</v>
      </c>
      <c r="E21" s="87">
        <v>6.7368158212252394E-2</v>
      </c>
      <c r="F21" s="88">
        <v>7.7957607042715441E-2</v>
      </c>
      <c r="G21" s="85">
        <v>29467.472420000002</v>
      </c>
      <c r="H21" s="85">
        <v>31028.752250000001</v>
      </c>
      <c r="I21" s="86">
        <v>105.29831608136277</v>
      </c>
      <c r="J21" s="86">
        <v>2.1024511914873173E-2</v>
      </c>
      <c r="K21" s="88">
        <v>1.9544040058604183E-2</v>
      </c>
      <c r="L21" s="85">
        <v>316575.08947000001</v>
      </c>
      <c r="M21" s="85">
        <v>406759.00767999998</v>
      </c>
      <c r="N21" s="89">
        <v>128.48737036163618</v>
      </c>
      <c r="O21" s="90">
        <v>5.5898935994715786E-2</v>
      </c>
      <c r="P21" s="88">
        <v>6.3483619475943873E-2</v>
      </c>
    </row>
    <row r="22" spans="1:16">
      <c r="A22" s="84" t="s">
        <v>1569</v>
      </c>
      <c r="B22" s="85">
        <v>215348.91931999999</v>
      </c>
      <c r="C22" s="85">
        <v>225636.54097</v>
      </c>
      <c r="D22" s="86">
        <v>104.77718749761313</v>
      </c>
      <c r="E22" s="87">
        <v>5.0530390717780281E-2</v>
      </c>
      <c r="F22" s="88">
        <v>4.6815726285566378E-2</v>
      </c>
      <c r="G22" s="85">
        <v>90401.128129999997</v>
      </c>
      <c r="H22" s="85">
        <v>80876.922470000005</v>
      </c>
      <c r="I22" s="86">
        <v>89.464505745654137</v>
      </c>
      <c r="J22" s="86">
        <v>6.4499580024962352E-2</v>
      </c>
      <c r="K22" s="88">
        <v>5.09418425799028E-2</v>
      </c>
      <c r="L22" s="85">
        <v>305750.04745000001</v>
      </c>
      <c r="M22" s="85">
        <v>306513.46344000002</v>
      </c>
      <c r="N22" s="89">
        <v>100.24968630303314</v>
      </c>
      <c r="O22" s="90">
        <v>5.3987514814896678E-2</v>
      </c>
      <c r="P22" s="88">
        <v>4.7838114731036996E-2</v>
      </c>
    </row>
    <row r="23" spans="1:16" ht="24">
      <c r="A23" s="84" t="s">
        <v>1570</v>
      </c>
      <c r="B23" s="85">
        <v>257662.33559999999</v>
      </c>
      <c r="C23" s="85">
        <v>327398.77413999999</v>
      </c>
      <c r="D23" s="86">
        <v>127.06504944838358</v>
      </c>
      <c r="E23" s="87">
        <v>6.0458991539107519E-2</v>
      </c>
      <c r="F23" s="88">
        <v>6.7929650625188839E-2</v>
      </c>
      <c r="G23" s="85">
        <v>327632.11885000003</v>
      </c>
      <c r="H23" s="85">
        <v>381029.15188999998</v>
      </c>
      <c r="I23" s="86">
        <v>116.29786274539424</v>
      </c>
      <c r="J23" s="86">
        <v>0.23375962784584728</v>
      </c>
      <c r="K23" s="88">
        <v>0.23999833921888164</v>
      </c>
      <c r="L23" s="85">
        <v>585294.45445000008</v>
      </c>
      <c r="M23" s="85">
        <v>708427.92602999997</v>
      </c>
      <c r="N23" s="89">
        <v>121.03786746035516</v>
      </c>
      <c r="O23" s="90">
        <v>0.10334779436416484</v>
      </c>
      <c r="P23" s="88">
        <v>0.11056563722763735</v>
      </c>
    </row>
    <row r="24" spans="1:16" s="271" customFormat="1">
      <c r="A24" s="84" t="s">
        <v>1571</v>
      </c>
      <c r="B24" s="85">
        <v>0</v>
      </c>
      <c r="C24" s="85">
        <v>0</v>
      </c>
      <c r="D24" s="86" t="s">
        <v>150</v>
      </c>
      <c r="E24" s="87">
        <v>0</v>
      </c>
      <c r="F24" s="88">
        <v>0</v>
      </c>
      <c r="G24" s="85">
        <v>20289.545109999999</v>
      </c>
      <c r="H24" s="85">
        <v>28327.807359999999</v>
      </c>
      <c r="I24" s="86">
        <v>139.61775489011936</v>
      </c>
      <c r="J24" s="86">
        <v>1.4476225745884712E-2</v>
      </c>
      <c r="K24" s="88">
        <v>1.7842799393142286E-2</v>
      </c>
      <c r="L24" s="85">
        <v>20289.545109999999</v>
      </c>
      <c r="M24" s="85">
        <v>28327.807359999999</v>
      </c>
      <c r="N24" s="89">
        <v>139.61775489011936</v>
      </c>
      <c r="O24" s="90">
        <v>3.5826065321961057E-3</v>
      </c>
      <c r="P24" s="88">
        <v>4.4211725101976291E-3</v>
      </c>
    </row>
    <row r="25" spans="1:16" ht="18.75" customHeight="1">
      <c r="A25" s="402" t="s">
        <v>568</v>
      </c>
      <c r="B25" s="403">
        <v>4261770.3180400012</v>
      </c>
      <c r="C25" s="403">
        <v>4819674.0470000003</v>
      </c>
      <c r="D25" s="404">
        <v>113.09089151516218</v>
      </c>
      <c r="E25" s="405">
        <v>1</v>
      </c>
      <c r="F25" s="406">
        <v>1</v>
      </c>
      <c r="G25" s="407">
        <v>1401577.0039900001</v>
      </c>
      <c r="H25" s="403">
        <v>1587632.4524999999</v>
      </c>
      <c r="I25" s="404">
        <v>113.27472182979162</v>
      </c>
      <c r="J25" s="405">
        <v>1</v>
      </c>
      <c r="K25" s="406">
        <v>1</v>
      </c>
      <c r="L25" s="408">
        <v>5663347.3220299995</v>
      </c>
      <c r="M25" s="409">
        <v>6407306.4994999999</v>
      </c>
      <c r="N25" s="410">
        <v>113.13638622473417</v>
      </c>
      <c r="O25" s="411">
        <v>1</v>
      </c>
      <c r="P25" s="406">
        <v>1</v>
      </c>
    </row>
    <row r="26" spans="1:16" ht="12.75" customHeight="1">
      <c r="A26" s="34" t="s">
        <v>569</v>
      </c>
    </row>
    <row r="27" spans="1:16" ht="12.75" customHeight="1">
      <c r="M27" s="77"/>
    </row>
    <row r="28" spans="1:16" ht="12.75" customHeight="1">
      <c r="A28" s="298" t="s">
        <v>250</v>
      </c>
    </row>
    <row r="29" spans="1:16" ht="12.75" customHeight="1">
      <c r="A29" s="928" t="s">
        <v>1258</v>
      </c>
    </row>
    <row r="30" spans="1:16">
      <c r="A30" s="566" t="s">
        <v>1102</v>
      </c>
    </row>
    <row r="31" spans="1:16" ht="12.75" customHeight="1">
      <c r="A31" s="862" t="s">
        <v>1259</v>
      </c>
    </row>
    <row r="32" spans="1:16" ht="12.75" customHeight="1"/>
    <row r="33" spans="1:16" ht="12.75" customHeight="1">
      <c r="A33" s="929"/>
    </row>
    <row r="34" spans="1:16" ht="12.75" customHeight="1">
      <c r="A34" s="929"/>
    </row>
    <row r="35" spans="1:16" ht="12.75" customHeight="1"/>
    <row r="36" spans="1:16" ht="12.75" customHeight="1">
      <c r="A36" s="634" t="s">
        <v>87</v>
      </c>
    </row>
    <row r="37" spans="1:16" ht="12.75" customHeight="1"/>
    <row r="38" spans="1:16" ht="12.75" customHeight="1"/>
    <row r="39" spans="1:16" ht="12.75" customHeight="1"/>
    <row r="40" spans="1:16" ht="12.75" customHeight="1"/>
    <row r="41" spans="1:16" ht="12.75" customHeight="1"/>
    <row r="42" spans="1:16" ht="12.75" customHeight="1"/>
    <row r="43" spans="1:16" ht="12.75" customHeight="1"/>
    <row r="44" spans="1:16" ht="12.75" customHeight="1">
      <c r="P44" s="25" t="s">
        <v>1164</v>
      </c>
    </row>
    <row r="45" spans="1:16" ht="12.75" customHeight="1"/>
    <row r="46" spans="1:16" ht="12.75" customHeight="1"/>
    <row r="47" spans="1:16" ht="12.75" customHeight="1"/>
    <row r="48" spans="1:16" ht="12.75" customHeight="1"/>
    <row r="49" ht="12.75" customHeight="1"/>
    <row r="50" ht="12.75" customHeight="1"/>
    <row r="51" ht="12.75" customHeight="1"/>
    <row r="103" spans="1:1">
      <c r="A103" s="664"/>
    </row>
    <row r="105" spans="1:1">
      <c r="A105" s="665"/>
    </row>
    <row r="107" spans="1:1">
      <c r="A107" s="665"/>
    </row>
    <row r="109" spans="1:1">
      <c r="A109" s="665"/>
    </row>
    <row r="111" spans="1:1">
      <c r="A111" s="665"/>
    </row>
    <row r="113" spans="1:1">
      <c r="A113" s="665"/>
    </row>
    <row r="115" spans="1:1">
      <c r="A115" s="665"/>
    </row>
  </sheetData>
  <mergeCells count="11">
    <mergeCell ref="L6:P6"/>
    <mergeCell ref="A7:A9"/>
    <mergeCell ref="B7:F7"/>
    <mergeCell ref="G7:K7"/>
    <mergeCell ref="L7:P7"/>
    <mergeCell ref="B8:D8"/>
    <mergeCell ref="E8:F8"/>
    <mergeCell ref="G8:I8"/>
    <mergeCell ref="J8:K8"/>
    <mergeCell ref="L8:N8"/>
    <mergeCell ref="O8:P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1096</v>
      </c>
    </row>
    <row r="2" spans="1:1">
      <c r="A2" s="1"/>
    </row>
    <row r="3" spans="1:1">
      <c r="A3" s="683" t="s">
        <v>666</v>
      </c>
    </row>
    <row r="4" spans="1:1">
      <c r="A4" s="651"/>
    </row>
    <row r="5" spans="1:1">
      <c r="A5" s="863" t="s">
        <v>810</v>
      </c>
    </row>
    <row r="6" spans="1:1">
      <c r="A6" s="864" t="s">
        <v>1010</v>
      </c>
    </row>
    <row r="7" spans="1:1">
      <c r="A7" s="863" t="s">
        <v>687</v>
      </c>
    </row>
    <row r="8" spans="1:1">
      <c r="A8" s="864" t="s">
        <v>688</v>
      </c>
    </row>
    <row r="9" spans="1:1">
      <c r="A9" s="863" t="s">
        <v>777</v>
      </c>
    </row>
    <row r="10" spans="1:1">
      <c r="A10" s="864" t="s">
        <v>778</v>
      </c>
    </row>
    <row r="11" spans="1:1">
      <c r="A11" s="863" t="s">
        <v>689</v>
      </c>
    </row>
    <row r="12" spans="1:1" s="271" customFormat="1">
      <c r="A12" s="864" t="s">
        <v>821</v>
      </c>
    </row>
    <row r="13" spans="1:1">
      <c r="A13" s="863" t="s">
        <v>781</v>
      </c>
    </row>
    <row r="14" spans="1:1">
      <c r="A14" s="864" t="s">
        <v>1011</v>
      </c>
    </row>
    <row r="15" spans="1:1">
      <c r="A15" s="863" t="s">
        <v>691</v>
      </c>
    </row>
    <row r="16" spans="1:1">
      <c r="A16" s="864" t="s">
        <v>1012</v>
      </c>
    </row>
    <row r="17" spans="1:2">
      <c r="A17" s="863" t="s">
        <v>692</v>
      </c>
    </row>
    <row r="18" spans="1:2">
      <c r="A18" s="864" t="s">
        <v>693</v>
      </c>
      <c r="B18" s="153"/>
    </row>
    <row r="19" spans="1:2">
      <c r="A19" s="863" t="s">
        <v>694</v>
      </c>
      <c r="B19" s="570"/>
    </row>
    <row r="20" spans="1:2">
      <c r="A20" s="864" t="s">
        <v>695</v>
      </c>
      <c r="B20" s="353"/>
    </row>
    <row r="21" spans="1:2">
      <c r="A21" s="863" t="s">
        <v>696</v>
      </c>
      <c r="B21" s="153"/>
    </row>
    <row r="22" spans="1:2">
      <c r="A22" s="864" t="s">
        <v>992</v>
      </c>
      <c r="B22" s="570"/>
    </row>
    <row r="23" spans="1:2">
      <c r="A23" s="863" t="s">
        <v>697</v>
      </c>
      <c r="B23" s="153"/>
    </row>
    <row r="24" spans="1:2">
      <c r="A24" s="864" t="s">
        <v>993</v>
      </c>
      <c r="B24" s="570"/>
    </row>
    <row r="25" spans="1:2">
      <c r="A25" s="863" t="s">
        <v>834</v>
      </c>
      <c r="B25" s="318"/>
    </row>
    <row r="26" spans="1:2">
      <c r="A26" s="864" t="s">
        <v>1013</v>
      </c>
      <c r="B26" s="577"/>
    </row>
    <row r="27" spans="1:2">
      <c r="A27" s="863" t="s">
        <v>700</v>
      </c>
      <c r="B27" s="139"/>
    </row>
    <row r="28" spans="1:2">
      <c r="A28" s="864" t="s">
        <v>699</v>
      </c>
      <c r="B28" s="546"/>
    </row>
    <row r="29" spans="1:2">
      <c r="A29" s="863" t="s">
        <v>779</v>
      </c>
      <c r="B29" s="154"/>
    </row>
    <row r="30" spans="1:2">
      <c r="A30" s="864" t="s">
        <v>1014</v>
      </c>
      <c r="B30" s="574"/>
    </row>
    <row r="31" spans="1:2">
      <c r="A31" s="863" t="s">
        <v>702</v>
      </c>
      <c r="B31" s="153"/>
    </row>
    <row r="32" spans="1:2">
      <c r="A32" s="864" t="s">
        <v>996</v>
      </c>
      <c r="B32" s="570"/>
    </row>
    <row r="33" spans="1:2">
      <c r="A33" s="863" t="s">
        <v>703</v>
      </c>
      <c r="B33" s="139"/>
    </row>
    <row r="34" spans="1:2">
      <c r="A34" s="864" t="s">
        <v>997</v>
      </c>
      <c r="B34" s="546"/>
    </row>
    <row r="35" spans="1:2">
      <c r="A35" s="863" t="s">
        <v>780</v>
      </c>
      <c r="B35" s="139"/>
    </row>
    <row r="36" spans="1:2">
      <c r="A36" s="864" t="s">
        <v>1015</v>
      </c>
      <c r="B36" s="546"/>
    </row>
    <row r="37" spans="1:2">
      <c r="A37" s="863" t="s">
        <v>704</v>
      </c>
      <c r="B37" s="153"/>
    </row>
    <row r="38" spans="1:2">
      <c r="A38" s="864" t="s">
        <v>998</v>
      </c>
      <c r="B38" s="573"/>
    </row>
    <row r="39" spans="1:2">
      <c r="A39" s="863" t="s">
        <v>1175</v>
      </c>
      <c r="B39" s="155"/>
    </row>
    <row r="40" spans="1:2">
      <c r="A40" s="864" t="s">
        <v>1176</v>
      </c>
      <c r="B40" s="573"/>
    </row>
    <row r="41" spans="1:2">
      <c r="A41" s="863" t="s">
        <v>1177</v>
      </c>
      <c r="B41" s="154"/>
    </row>
    <row r="42" spans="1:2">
      <c r="A42" s="864" t="s">
        <v>1178</v>
      </c>
      <c r="B42" s="546"/>
    </row>
    <row r="43" spans="1:2">
      <c r="A43" s="863" t="s">
        <v>1179</v>
      </c>
      <c r="B43" s="154"/>
    </row>
    <row r="44" spans="1:2">
      <c r="A44" s="864" t="s">
        <v>1180</v>
      </c>
      <c r="B44" s="546"/>
    </row>
    <row r="45" spans="1:2" s="271" customFormat="1">
      <c r="A45" s="863" t="s">
        <v>1181</v>
      </c>
      <c r="B45" s="546"/>
    </row>
    <row r="46" spans="1:2" s="271" customFormat="1">
      <c r="A46" s="864" t="s">
        <v>999</v>
      </c>
      <c r="B46" s="546"/>
    </row>
    <row r="47" spans="1:2" s="271" customFormat="1">
      <c r="A47" s="863" t="s">
        <v>1155</v>
      </c>
      <c r="B47" s="546"/>
    </row>
    <row r="48" spans="1:2" s="271" customFormat="1">
      <c r="A48" s="864" t="s">
        <v>1156</v>
      </c>
      <c r="B48" s="546"/>
    </row>
    <row r="49" spans="1:5" s="271" customFormat="1">
      <c r="A49" s="863" t="s">
        <v>1158</v>
      </c>
      <c r="B49" s="546"/>
    </row>
    <row r="50" spans="1:5" s="271" customFormat="1">
      <c r="A50" s="864" t="s">
        <v>1159</v>
      </c>
      <c r="B50" s="546"/>
    </row>
    <row r="51" spans="1:5" s="271" customFormat="1">
      <c r="A51" s="863" t="s">
        <v>1182</v>
      </c>
      <c r="B51" s="546"/>
    </row>
    <row r="52" spans="1:5" s="271" customFormat="1">
      <c r="A52" s="864" t="s">
        <v>1183</v>
      </c>
      <c r="B52" s="546"/>
    </row>
    <row r="53" spans="1:5">
      <c r="A53" s="653"/>
      <c r="B53" s="570"/>
    </row>
    <row r="54" spans="1:5">
      <c r="A54" s="661" t="s">
        <v>667</v>
      </c>
      <c r="B54" s="139"/>
    </row>
    <row r="55" spans="1:5">
      <c r="A55" s="652"/>
      <c r="B55" s="546"/>
    </row>
    <row r="56" spans="1:5">
      <c r="A56" s="865" t="s">
        <v>92</v>
      </c>
      <c r="B56" s="156"/>
    </row>
    <row r="57" spans="1:5">
      <c r="A57" s="866" t="s">
        <v>93</v>
      </c>
      <c r="B57" s="546"/>
    </row>
    <row r="58" spans="1:5" ht="15" customHeight="1">
      <c r="A58" s="912" t="s">
        <v>705</v>
      </c>
      <c r="C58" s="781"/>
      <c r="D58" s="59"/>
      <c r="E58" s="59"/>
    </row>
    <row r="59" spans="1:5">
      <c r="A59" s="866" t="s">
        <v>782</v>
      </c>
      <c r="C59" s="782"/>
    </row>
    <row r="60" spans="1:5">
      <c r="A60" s="912" t="s">
        <v>707</v>
      </c>
      <c r="C60" s="782"/>
    </row>
    <row r="61" spans="1:5">
      <c r="A61" s="866" t="s">
        <v>783</v>
      </c>
      <c r="C61" s="782"/>
    </row>
    <row r="62" spans="1:5">
      <c r="A62" s="912" t="s">
        <v>94</v>
      </c>
    </row>
    <row r="63" spans="1:5">
      <c r="A63" s="866" t="s">
        <v>95</v>
      </c>
    </row>
    <row r="64" spans="1:5">
      <c r="A64" s="912" t="s">
        <v>709</v>
      </c>
    </row>
    <row r="65" spans="1:1">
      <c r="A65" s="866" t="s">
        <v>784</v>
      </c>
    </row>
    <row r="66" spans="1:1">
      <c r="A66" s="912" t="s">
        <v>711</v>
      </c>
    </row>
    <row r="67" spans="1:1">
      <c r="A67" s="866" t="s">
        <v>785</v>
      </c>
    </row>
    <row r="68" spans="1:1" s="271" customFormat="1">
      <c r="A68" s="912" t="s">
        <v>1020</v>
      </c>
    </row>
    <row r="69" spans="1:1" s="271" customFormat="1">
      <c r="A69" s="866" t="s">
        <v>1021</v>
      </c>
    </row>
    <row r="70" spans="1:1" s="271" customFormat="1">
      <c r="A70" s="912" t="s">
        <v>1086</v>
      </c>
    </row>
    <row r="71" spans="1:1" s="271" customFormat="1">
      <c r="A71" s="866" t="s">
        <v>1087</v>
      </c>
    </row>
    <row r="72" spans="1:1" s="271" customFormat="1">
      <c r="A72" s="912" t="s">
        <v>1089</v>
      </c>
    </row>
    <row r="73" spans="1:1" s="271" customFormat="1">
      <c r="A73" s="866" t="s">
        <v>1090</v>
      </c>
    </row>
    <row r="74" spans="1:1" s="271" customFormat="1">
      <c r="A74" s="912" t="s">
        <v>1091</v>
      </c>
    </row>
    <row r="75" spans="1:1" s="271" customFormat="1">
      <c r="A75" s="866" t="s">
        <v>1092</v>
      </c>
    </row>
    <row r="76" spans="1:1" s="271" customFormat="1">
      <c r="A76" s="912" t="s">
        <v>1093</v>
      </c>
    </row>
    <row r="77" spans="1:1" s="271" customFormat="1">
      <c r="A77" s="866" t="s">
        <v>1094</v>
      </c>
    </row>
    <row r="78" spans="1:1">
      <c r="A78" s="652"/>
    </row>
    <row r="79" spans="1:1">
      <c r="A79" s="662" t="s">
        <v>668</v>
      </c>
    </row>
    <row r="80" spans="1:1">
      <c r="A80" s="654"/>
    </row>
    <row r="81" spans="1:1">
      <c r="A81" s="914" t="s">
        <v>786</v>
      </c>
    </row>
    <row r="82" spans="1:1">
      <c r="A82" s="915" t="s">
        <v>787</v>
      </c>
    </row>
    <row r="83" spans="1:1">
      <c r="A83" s="914" t="s">
        <v>788</v>
      </c>
    </row>
    <row r="84" spans="1:1">
      <c r="A84" s="915" t="s">
        <v>789</v>
      </c>
    </row>
    <row r="85" spans="1:1">
      <c r="A85" s="655"/>
    </row>
    <row r="86" spans="1:1">
      <c r="A86" s="663" t="s">
        <v>669</v>
      </c>
    </row>
    <row r="87" spans="1:1">
      <c r="A87" s="656"/>
    </row>
    <row r="88" spans="1:1">
      <c r="A88" s="868" t="s">
        <v>713</v>
      </c>
    </row>
    <row r="89" spans="1:1">
      <c r="A89" s="913" t="s">
        <v>714</v>
      </c>
    </row>
    <row r="90" spans="1:1" s="271" customFormat="1">
      <c r="A90" s="868" t="s">
        <v>715</v>
      </c>
    </row>
    <row r="91" spans="1:1" s="271" customFormat="1">
      <c r="A91" s="913" t="s">
        <v>716</v>
      </c>
    </row>
    <row r="92" spans="1:1">
      <c r="A92" s="868" t="s">
        <v>962</v>
      </c>
    </row>
    <row r="93" spans="1:1">
      <c r="A93" s="913" t="s">
        <v>963</v>
      </c>
    </row>
    <row r="94" spans="1:1">
      <c r="A94" s="868" t="s">
        <v>972</v>
      </c>
    </row>
    <row r="95" spans="1:1">
      <c r="A95" s="913" t="s">
        <v>973</v>
      </c>
    </row>
    <row r="96" spans="1:1">
      <c r="A96" s="868" t="s">
        <v>974</v>
      </c>
    </row>
    <row r="97" spans="1:5">
      <c r="A97" s="913" t="s">
        <v>975</v>
      </c>
    </row>
    <row r="98" spans="1:5">
      <c r="A98" s="868" t="s">
        <v>976</v>
      </c>
    </row>
    <row r="99" spans="1:5">
      <c r="A99" s="913" t="s">
        <v>977</v>
      </c>
    </row>
    <row r="100" spans="1:5">
      <c r="A100" s="868" t="s">
        <v>978</v>
      </c>
    </row>
    <row r="101" spans="1:5">
      <c r="A101" s="913" t="s">
        <v>979</v>
      </c>
    </row>
    <row r="102" spans="1:5" s="271" customFormat="1">
      <c r="A102" s="868" t="s">
        <v>1139</v>
      </c>
    </row>
    <row r="103" spans="1:5" s="271" customFormat="1">
      <c r="A103" s="913" t="s">
        <v>1140</v>
      </c>
    </row>
    <row r="104" spans="1:5">
      <c r="A104" s="657"/>
    </row>
    <row r="105" spans="1:5" s="271" customFormat="1">
      <c r="A105" s="783" t="s">
        <v>793</v>
      </c>
    </row>
    <row r="106" spans="1:5" s="271" customFormat="1">
      <c r="A106" s="657"/>
    </row>
    <row r="107" spans="1:5" s="271" customFormat="1">
      <c r="A107" s="916" t="s">
        <v>720</v>
      </c>
      <c r="E107" s="151"/>
    </row>
    <row r="108" spans="1:5" s="271" customFormat="1">
      <c r="A108" s="913" t="s">
        <v>721</v>
      </c>
      <c r="E108" s="151"/>
    </row>
    <row r="109" spans="1:5" s="271" customFormat="1">
      <c r="A109" s="916" t="s">
        <v>722</v>
      </c>
      <c r="E109" s="151"/>
    </row>
    <row r="110" spans="1:5" s="271" customFormat="1">
      <c r="A110" s="913" t="s">
        <v>723</v>
      </c>
      <c r="E110" s="151"/>
    </row>
    <row r="111" spans="1:5" s="271" customFormat="1">
      <c r="A111" s="916" t="s">
        <v>724</v>
      </c>
      <c r="E111" s="151"/>
    </row>
    <row r="112" spans="1:5" s="271" customFormat="1">
      <c r="A112" s="913" t="s">
        <v>725</v>
      </c>
      <c r="E112" s="756"/>
    </row>
    <row r="113" spans="1:5" s="271" customFormat="1">
      <c r="A113" s="916" t="s">
        <v>936</v>
      </c>
      <c r="E113" s="756"/>
    </row>
    <row r="114" spans="1:5" s="271" customFormat="1">
      <c r="A114" s="913" t="s">
        <v>937</v>
      </c>
      <c r="E114" s="756"/>
    </row>
    <row r="115" spans="1:5" s="271" customFormat="1">
      <c r="A115" s="657"/>
      <c r="E115" s="756"/>
    </row>
    <row r="116" spans="1:5">
      <c r="A116" s="682" t="s">
        <v>790</v>
      </c>
      <c r="E116" s="151"/>
    </row>
    <row r="117" spans="1:5">
      <c r="A117" s="654"/>
      <c r="E117" s="756"/>
    </row>
    <row r="118" spans="1:5">
      <c r="A118" s="917" t="s">
        <v>794</v>
      </c>
    </row>
    <row r="119" spans="1:5">
      <c r="A119" s="913" t="s">
        <v>795</v>
      </c>
    </row>
    <row r="120" spans="1:5">
      <c r="A120" s="917" t="s">
        <v>796</v>
      </c>
    </row>
    <row r="121" spans="1:5">
      <c r="A121" s="913" t="s">
        <v>797</v>
      </c>
      <c r="C121" s="666"/>
    </row>
    <row r="122" spans="1:5">
      <c r="A122" s="917" t="s">
        <v>760</v>
      </c>
    </row>
    <row r="123" spans="1:5">
      <c r="A123" s="913" t="s">
        <v>761</v>
      </c>
    </row>
    <row r="124" spans="1:5">
      <c r="A124" s="917" t="s">
        <v>798</v>
      </c>
    </row>
    <row r="125" spans="1:5">
      <c r="A125" s="913" t="s">
        <v>799</v>
      </c>
    </row>
    <row r="126" spans="1:5">
      <c r="A126" s="917" t="s">
        <v>800</v>
      </c>
    </row>
    <row r="127" spans="1:5">
      <c r="A127" s="913" t="s">
        <v>801</v>
      </c>
    </row>
    <row r="128" spans="1:5">
      <c r="A128" s="917" t="s">
        <v>802</v>
      </c>
    </row>
    <row r="129" spans="1:1">
      <c r="A129" s="913" t="s">
        <v>875</v>
      </c>
    </row>
    <row r="130" spans="1:1">
      <c r="A130" s="917" t="s">
        <v>767</v>
      </c>
    </row>
    <row r="131" spans="1:1">
      <c r="A131" s="913" t="s">
        <v>871</v>
      </c>
    </row>
    <row r="132" spans="1:1">
      <c r="A132" s="917" t="s">
        <v>768</v>
      </c>
    </row>
    <row r="133" spans="1:1">
      <c r="A133" s="913" t="s">
        <v>873</v>
      </c>
    </row>
    <row r="134" spans="1:1">
      <c r="A134" s="917" t="s">
        <v>769</v>
      </c>
    </row>
    <row r="135" spans="1:1">
      <c r="A135" s="913" t="s">
        <v>803</v>
      </c>
    </row>
    <row r="136" spans="1:1">
      <c r="A136" s="917" t="s">
        <v>804</v>
      </c>
    </row>
    <row r="137" spans="1:1">
      <c r="A137" s="913" t="s">
        <v>805</v>
      </c>
    </row>
    <row r="138" spans="1:1">
      <c r="A138" s="917" t="s">
        <v>806</v>
      </c>
    </row>
    <row r="139" spans="1:1">
      <c r="A139" s="913" t="s">
        <v>807</v>
      </c>
    </row>
    <row r="140" spans="1:1">
      <c r="A140" s="917" t="s">
        <v>808</v>
      </c>
    </row>
    <row r="141" spans="1:1">
      <c r="A141" s="913" t="s">
        <v>809</v>
      </c>
    </row>
    <row r="142" spans="1:1">
      <c r="A142" s="667"/>
    </row>
    <row r="143" spans="1:1">
      <c r="A143" s="668" t="s">
        <v>791</v>
      </c>
    </row>
    <row r="144" spans="1:1">
      <c r="A144" s="657"/>
    </row>
    <row r="145" spans="1:1">
      <c r="A145" s="918" t="s">
        <v>734</v>
      </c>
    </row>
    <row r="146" spans="1:1">
      <c r="A146" s="913" t="s">
        <v>735</v>
      </c>
    </row>
    <row r="147" spans="1:1">
      <c r="A147" s="918" t="s">
        <v>736</v>
      </c>
    </row>
    <row r="148" spans="1:1">
      <c r="A148" s="913" t="s">
        <v>737</v>
      </c>
    </row>
    <row r="149" spans="1:1">
      <c r="A149" s="918" t="s">
        <v>738</v>
      </c>
    </row>
    <row r="150" spans="1:1">
      <c r="A150" s="913" t="s">
        <v>739</v>
      </c>
    </row>
    <row r="151" spans="1:1">
      <c r="A151" s="918" t="s">
        <v>740</v>
      </c>
    </row>
    <row r="152" spans="1:1">
      <c r="A152" s="913" t="s">
        <v>1095</v>
      </c>
    </row>
    <row r="153" spans="1:1">
      <c r="A153" s="918" t="s">
        <v>741</v>
      </c>
    </row>
    <row r="154" spans="1:1">
      <c r="A154" s="913" t="s">
        <v>742</v>
      </c>
    </row>
    <row r="155" spans="1:1">
      <c r="A155" s="918" t="s">
        <v>743</v>
      </c>
    </row>
    <row r="156" spans="1:1">
      <c r="A156" s="913" t="s">
        <v>744</v>
      </c>
    </row>
    <row r="157" spans="1:1">
      <c r="A157" s="918" t="s">
        <v>745</v>
      </c>
    </row>
    <row r="158" spans="1:1">
      <c r="A158" s="913" t="s">
        <v>746</v>
      </c>
    </row>
    <row r="159" spans="1:1" s="271" customFormat="1">
      <c r="A159" s="918" t="s">
        <v>887</v>
      </c>
    </row>
    <row r="160" spans="1:1" s="271" customFormat="1">
      <c r="A160" s="913" t="s">
        <v>888</v>
      </c>
    </row>
    <row r="161" spans="1:8">
      <c r="A161" s="669"/>
    </row>
    <row r="162" spans="1:8">
      <c r="A162" s="650" t="s">
        <v>792</v>
      </c>
    </row>
    <row r="163" spans="1:8">
      <c r="A163" s="193"/>
      <c r="B163" s="193"/>
      <c r="C163" s="193"/>
      <c r="D163" s="193"/>
      <c r="E163" s="193"/>
    </row>
    <row r="164" spans="1:8">
      <c r="A164" s="63" t="s">
        <v>749</v>
      </c>
    </row>
    <row r="165" spans="1:8">
      <c r="A165" s="913" t="s">
        <v>750</v>
      </c>
    </row>
    <row r="166" spans="1:8">
      <c r="A166" s="63" t="s">
        <v>752</v>
      </c>
    </row>
    <row r="167" spans="1:8">
      <c r="A167" s="913" t="s">
        <v>753</v>
      </c>
      <c r="H167" s="244"/>
    </row>
    <row r="168" spans="1:8">
      <c r="A168" s="63" t="s">
        <v>754</v>
      </c>
    </row>
    <row r="169" spans="1:8">
      <c r="A169" s="913" t="s">
        <v>755</v>
      </c>
      <c r="F169" s="63"/>
    </row>
    <row r="170" spans="1:8">
      <c r="A170" s="63" t="s">
        <v>756</v>
      </c>
    </row>
    <row r="171" spans="1:8">
      <c r="A171" s="913" t="s">
        <v>757</v>
      </c>
    </row>
    <row r="172" spans="1:8">
      <c r="A172" s="63" t="s">
        <v>758</v>
      </c>
    </row>
    <row r="173" spans="1:8" s="271" customFormat="1">
      <c r="A173" s="913" t="s">
        <v>759</v>
      </c>
    </row>
    <row r="174" spans="1:8">
      <c r="A174" s="63" t="s">
        <v>892</v>
      </c>
    </row>
    <row r="175" spans="1:8" s="271" customFormat="1">
      <c r="A175" s="913" t="s">
        <v>893</v>
      </c>
    </row>
    <row r="176" spans="1:8" s="271" customFormat="1">
      <c r="A176" s="658"/>
    </row>
    <row r="177" spans="1:1">
      <c r="A177" s="659"/>
    </row>
    <row r="178" spans="1:1">
      <c r="A178" s="26" t="s">
        <v>4</v>
      </c>
    </row>
    <row r="179" spans="1:1">
      <c r="A179" s="660" t="s">
        <v>5</v>
      </c>
    </row>
    <row r="180" spans="1:1">
      <c r="A180" s="65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6" customWidth="1"/>
    <col min="2" max="2" width="36.85546875" customWidth="1"/>
    <col min="3" max="3" width="13.140625" bestFit="1" customWidth="1"/>
    <col min="4" max="4" width="13.140625" customWidth="1"/>
    <col min="5" max="5" width="12.42578125" bestFit="1" customWidth="1"/>
    <col min="6" max="6" width="12.140625" customWidth="1"/>
  </cols>
  <sheetData>
    <row r="1" spans="1:8">
      <c r="A1" s="150" t="s">
        <v>1292</v>
      </c>
    </row>
    <row r="2" spans="1:8">
      <c r="A2" s="563" t="s">
        <v>1293</v>
      </c>
    </row>
    <row r="3" spans="1:8" ht="12.75" customHeight="1"/>
    <row r="4" spans="1:8" ht="12.75" customHeight="1">
      <c r="B4" s="850"/>
      <c r="C4" s="849"/>
      <c r="D4" s="849"/>
      <c r="E4" s="849"/>
      <c r="F4" s="25" t="s">
        <v>525</v>
      </c>
    </row>
    <row r="5" spans="1:8">
      <c r="A5" s="1138" t="s">
        <v>526</v>
      </c>
      <c r="B5" s="1138" t="s">
        <v>527</v>
      </c>
      <c r="C5" s="1139" t="s">
        <v>939</v>
      </c>
      <c r="D5" s="1139"/>
      <c r="E5" s="1140" t="s">
        <v>940</v>
      </c>
      <c r="F5" s="1140"/>
    </row>
    <row r="6" spans="1:8" ht="65.25">
      <c r="A6" s="1138"/>
      <c r="B6" s="1138"/>
      <c r="C6" s="412" t="s">
        <v>528</v>
      </c>
      <c r="D6" s="412" t="s">
        <v>529</v>
      </c>
      <c r="E6" s="412" t="s">
        <v>530</v>
      </c>
      <c r="F6" s="412" t="s">
        <v>531</v>
      </c>
    </row>
    <row r="7" spans="1:8" ht="22.5">
      <c r="A7" s="91">
        <v>1</v>
      </c>
      <c r="B7" s="92" t="s">
        <v>532</v>
      </c>
      <c r="C7" s="938">
        <v>1439802</v>
      </c>
      <c r="D7" s="938">
        <v>255258</v>
      </c>
      <c r="E7" s="938">
        <v>5817</v>
      </c>
      <c r="F7" s="938">
        <v>45544</v>
      </c>
      <c r="G7" s="53"/>
    </row>
    <row r="8" spans="1:8" ht="22.5">
      <c r="A8" s="91">
        <v>2</v>
      </c>
      <c r="B8" s="92" t="s">
        <v>534</v>
      </c>
      <c r="C8" s="938">
        <v>327002</v>
      </c>
      <c r="D8" s="938">
        <v>392247</v>
      </c>
      <c r="E8" s="938">
        <v>2346000</v>
      </c>
      <c r="F8" s="938">
        <v>174813</v>
      </c>
      <c r="G8" s="53"/>
    </row>
    <row r="9" spans="1:8" ht="22.5">
      <c r="A9" s="91">
        <v>3</v>
      </c>
      <c r="B9" s="92" t="s">
        <v>533</v>
      </c>
      <c r="C9" s="938">
        <v>349808</v>
      </c>
      <c r="D9" s="938">
        <v>716555</v>
      </c>
      <c r="E9" s="938">
        <v>55859</v>
      </c>
      <c r="F9" s="938">
        <v>374606</v>
      </c>
      <c r="G9" s="53"/>
    </row>
    <row r="10" spans="1:8" ht="33.75">
      <c r="A10" s="91">
        <v>4</v>
      </c>
      <c r="B10" s="92" t="s">
        <v>535</v>
      </c>
      <c r="C10" s="938">
        <v>23</v>
      </c>
      <c r="D10" s="938">
        <v>2615</v>
      </c>
      <c r="E10" s="938">
        <v>97</v>
      </c>
      <c r="F10" s="938">
        <v>1568</v>
      </c>
    </row>
    <row r="11" spans="1:8" ht="22.5">
      <c r="A11" s="91">
        <v>5</v>
      </c>
      <c r="B11" s="92" t="s">
        <v>536</v>
      </c>
      <c r="C11" s="938">
        <v>115</v>
      </c>
      <c r="D11" s="938">
        <v>6161</v>
      </c>
      <c r="E11" s="938">
        <v>9</v>
      </c>
      <c r="F11" s="190">
        <v>1024</v>
      </c>
    </row>
    <row r="12" spans="1:8" ht="22.5">
      <c r="A12" s="91">
        <v>6</v>
      </c>
      <c r="B12" s="92" t="s">
        <v>537</v>
      </c>
      <c r="C12" s="938">
        <v>14121</v>
      </c>
      <c r="D12" s="938">
        <v>127339</v>
      </c>
      <c r="E12" s="938">
        <v>640</v>
      </c>
      <c r="F12" s="938">
        <v>58872</v>
      </c>
    </row>
    <row r="13" spans="1:8" ht="22.5">
      <c r="A13" s="91">
        <v>7</v>
      </c>
      <c r="B13" s="92" t="s">
        <v>538</v>
      </c>
      <c r="C13" s="938">
        <v>4220</v>
      </c>
      <c r="D13" s="938">
        <v>22160</v>
      </c>
      <c r="E13" s="938">
        <v>1070</v>
      </c>
      <c r="F13" s="938">
        <v>5014</v>
      </c>
    </row>
    <row r="14" spans="1:8" ht="22.5">
      <c r="A14" s="91">
        <v>8</v>
      </c>
      <c r="B14" s="92" t="s">
        <v>539</v>
      </c>
      <c r="C14" s="938">
        <v>391633</v>
      </c>
      <c r="D14" s="938">
        <v>481026</v>
      </c>
      <c r="E14" s="938">
        <v>20410</v>
      </c>
      <c r="F14" s="938">
        <v>323088</v>
      </c>
      <c r="H14" s="271"/>
    </row>
    <row r="15" spans="1:8" ht="22.5">
      <c r="A15" s="91">
        <v>9</v>
      </c>
      <c r="B15" s="92" t="s">
        <v>540</v>
      </c>
      <c r="C15" s="938">
        <v>406827</v>
      </c>
      <c r="D15" s="938">
        <v>634379</v>
      </c>
      <c r="E15" s="938">
        <v>36086</v>
      </c>
      <c r="F15" s="938">
        <v>195533</v>
      </c>
    </row>
    <row r="16" spans="1:8" ht="33.75">
      <c r="A16" s="91">
        <v>10</v>
      </c>
      <c r="B16" s="92" t="s">
        <v>541</v>
      </c>
      <c r="C16" s="938">
        <v>1711118</v>
      </c>
      <c r="D16" s="938">
        <v>1497063</v>
      </c>
      <c r="E16" s="938">
        <v>47271</v>
      </c>
      <c r="F16" s="938">
        <v>700654</v>
      </c>
    </row>
    <row r="17" spans="1:6" ht="33.75">
      <c r="A17" s="91">
        <v>11</v>
      </c>
      <c r="B17" s="92" t="s">
        <v>542</v>
      </c>
      <c r="C17" s="938">
        <v>990</v>
      </c>
      <c r="D17" s="938">
        <v>1811</v>
      </c>
      <c r="E17" s="938">
        <v>6</v>
      </c>
      <c r="F17" s="938">
        <v>1365</v>
      </c>
    </row>
    <row r="18" spans="1:6" ht="22.5">
      <c r="A18" s="91">
        <v>12</v>
      </c>
      <c r="B18" s="92" t="s">
        <v>543</v>
      </c>
      <c r="C18" s="938">
        <v>30168</v>
      </c>
      <c r="D18" s="938">
        <v>21512</v>
      </c>
      <c r="E18" s="938">
        <v>124</v>
      </c>
      <c r="F18" s="938">
        <v>3584</v>
      </c>
    </row>
    <row r="19" spans="1:6" ht="22.5">
      <c r="A19" s="91">
        <v>13</v>
      </c>
      <c r="B19" s="92" t="s">
        <v>544</v>
      </c>
      <c r="C19" s="938">
        <v>144853</v>
      </c>
      <c r="D19" s="938">
        <v>331789</v>
      </c>
      <c r="E19" s="938">
        <v>6543</v>
      </c>
      <c r="F19" s="938">
        <v>102509</v>
      </c>
    </row>
    <row r="20" spans="1:6" ht="22.5">
      <c r="A20" s="91">
        <v>14</v>
      </c>
      <c r="B20" s="92" t="s">
        <v>545</v>
      </c>
      <c r="C20" s="938">
        <v>42681</v>
      </c>
      <c r="D20" s="938">
        <v>172684</v>
      </c>
      <c r="E20" s="938">
        <v>646</v>
      </c>
      <c r="F20" s="938">
        <v>-11982</v>
      </c>
    </row>
    <row r="21" spans="1:6" ht="22.5">
      <c r="A21" s="91">
        <v>15</v>
      </c>
      <c r="B21" s="92" t="s">
        <v>546</v>
      </c>
      <c r="C21" s="938">
        <v>1682</v>
      </c>
      <c r="D21" s="938">
        <v>9493</v>
      </c>
      <c r="E21" s="938">
        <v>311</v>
      </c>
      <c r="F21" s="938">
        <v>1863</v>
      </c>
    </row>
    <row r="22" spans="1:6" ht="22.5">
      <c r="A22" s="91">
        <v>16</v>
      </c>
      <c r="B22" s="92" t="s">
        <v>547</v>
      </c>
      <c r="C22" s="938">
        <v>156042</v>
      </c>
      <c r="D22" s="938">
        <v>88284</v>
      </c>
      <c r="E22" s="938">
        <v>351</v>
      </c>
      <c r="F22" s="938">
        <v>22030</v>
      </c>
    </row>
    <row r="23" spans="1:6" ht="22.5">
      <c r="A23" s="91">
        <v>17</v>
      </c>
      <c r="B23" s="92" t="s">
        <v>548</v>
      </c>
      <c r="C23" s="938">
        <v>28450</v>
      </c>
      <c r="D23" s="938">
        <v>2430</v>
      </c>
      <c r="E23" s="938">
        <v>16</v>
      </c>
      <c r="F23" s="938">
        <v>221</v>
      </c>
    </row>
    <row r="24" spans="1:6" ht="22.5">
      <c r="A24" s="91">
        <v>18</v>
      </c>
      <c r="B24" s="92" t="s">
        <v>549</v>
      </c>
      <c r="C24" s="938">
        <v>382171</v>
      </c>
      <c r="D24" s="938">
        <v>56869</v>
      </c>
      <c r="E24" s="938">
        <v>170114</v>
      </c>
      <c r="F24" s="938">
        <v>23160</v>
      </c>
    </row>
    <row r="25" spans="1:6" ht="22.5">
      <c r="A25" s="91">
        <v>19</v>
      </c>
      <c r="B25" s="92" t="s">
        <v>550</v>
      </c>
      <c r="C25" s="938">
        <v>706679</v>
      </c>
      <c r="D25" s="938">
        <v>1335579</v>
      </c>
      <c r="E25" s="938">
        <v>32678</v>
      </c>
      <c r="F25" s="938">
        <v>1373194</v>
      </c>
    </row>
    <row r="26" spans="1:6" ht="22.5">
      <c r="A26" s="91">
        <v>20</v>
      </c>
      <c r="B26" s="92" t="s">
        <v>551</v>
      </c>
      <c r="C26" s="938">
        <v>3496</v>
      </c>
      <c r="D26" s="938">
        <v>5277</v>
      </c>
      <c r="E26" s="938">
        <v>1880</v>
      </c>
      <c r="F26" s="938">
        <v>12368</v>
      </c>
    </row>
    <row r="27" spans="1:6" ht="33.75">
      <c r="A27" s="91">
        <v>21</v>
      </c>
      <c r="B27" s="92" t="s">
        <v>552</v>
      </c>
      <c r="C27" s="938">
        <v>594471</v>
      </c>
      <c r="D27" s="938">
        <v>61739</v>
      </c>
      <c r="E27" s="938">
        <v>1132</v>
      </c>
      <c r="F27" s="938">
        <v>7101</v>
      </c>
    </row>
    <row r="28" spans="1:6" ht="22.5">
      <c r="A28" s="91">
        <v>22</v>
      </c>
      <c r="B28" s="92" t="s">
        <v>553</v>
      </c>
      <c r="C28" s="938">
        <v>2134</v>
      </c>
      <c r="D28" s="938">
        <v>1640</v>
      </c>
      <c r="E28" s="938">
        <v>118</v>
      </c>
      <c r="F28" s="938">
        <v>4095</v>
      </c>
    </row>
    <row r="29" spans="1:6" ht="45">
      <c r="A29" s="91">
        <v>23</v>
      </c>
      <c r="B29" s="92" t="s">
        <v>554</v>
      </c>
      <c r="C29" s="938">
        <v>69900</v>
      </c>
      <c r="D29" s="938">
        <v>183399</v>
      </c>
      <c r="E29" s="938">
        <v>2780</v>
      </c>
      <c r="F29" s="938">
        <v>119172</v>
      </c>
    </row>
    <row r="30" spans="1:6" ht="22.5">
      <c r="A30" s="91">
        <v>24</v>
      </c>
      <c r="B30" s="92" t="s">
        <v>555</v>
      </c>
      <c r="C30" s="938" t="s">
        <v>1572</v>
      </c>
      <c r="D30" s="938" t="s">
        <v>1573</v>
      </c>
      <c r="E30" s="938" t="s">
        <v>1574</v>
      </c>
      <c r="F30" s="938" t="s">
        <v>1575</v>
      </c>
    </row>
    <row r="31" spans="1:6" ht="22.5">
      <c r="A31" s="91">
        <v>25</v>
      </c>
      <c r="B31" s="92" t="s">
        <v>556</v>
      </c>
      <c r="C31" s="938" t="s">
        <v>1572</v>
      </c>
      <c r="D31" s="938" t="s">
        <v>1573</v>
      </c>
      <c r="E31" s="938" t="s">
        <v>1574</v>
      </c>
      <c r="F31" s="938" t="s">
        <v>1575</v>
      </c>
    </row>
    <row r="32" spans="1:6" ht="22.5">
      <c r="A32" s="415"/>
      <c r="B32" s="416" t="s">
        <v>557</v>
      </c>
      <c r="C32" s="939">
        <v>5431706</v>
      </c>
      <c r="D32" s="939">
        <v>4819674</v>
      </c>
      <c r="E32" s="939">
        <v>2691370</v>
      </c>
      <c r="F32" s="939">
        <v>2023465</v>
      </c>
    </row>
    <row r="33" spans="1:7" ht="22.5">
      <c r="A33" s="415"/>
      <c r="B33" s="416" t="s">
        <v>558</v>
      </c>
      <c r="C33" s="939">
        <v>1376680</v>
      </c>
      <c r="D33" s="939">
        <v>1587632</v>
      </c>
      <c r="E33" s="939">
        <v>38588</v>
      </c>
      <c r="F33" s="939">
        <v>1515929</v>
      </c>
    </row>
    <row r="34" spans="1:7">
      <c r="A34" s="413"/>
      <c r="B34" s="414" t="s">
        <v>303</v>
      </c>
      <c r="C34" s="940">
        <v>6808386</v>
      </c>
      <c r="D34" s="940">
        <v>6407306</v>
      </c>
      <c r="E34" s="940">
        <v>2729958</v>
      </c>
      <c r="F34" s="940">
        <v>3539394</v>
      </c>
    </row>
    <row r="35" spans="1:7" ht="12.75" customHeight="1">
      <c r="A35" s="34" t="s">
        <v>524</v>
      </c>
      <c r="F35" s="271"/>
    </row>
    <row r="36" spans="1:7" ht="12.75" customHeight="1">
      <c r="G36" s="77"/>
    </row>
    <row r="37" spans="1:7" ht="12.75" customHeight="1">
      <c r="A37" s="634" t="s">
        <v>87</v>
      </c>
    </row>
    <row r="38" spans="1:7" ht="12.75" customHeight="1">
      <c r="F38" s="35" t="s">
        <v>1165</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19" t="s">
        <v>98</v>
      </c>
      <c r="B1" s="204"/>
      <c r="C1" s="204"/>
      <c r="D1" s="204"/>
      <c r="E1" s="204"/>
      <c r="F1" s="204"/>
      <c r="G1" s="204"/>
    </row>
    <row r="2" spans="1:9">
      <c r="A2" s="620" t="s">
        <v>99</v>
      </c>
      <c r="B2" s="204"/>
      <c r="C2" s="204"/>
      <c r="D2" s="204"/>
      <c r="E2" s="204"/>
      <c r="F2" s="204"/>
      <c r="G2" s="204"/>
    </row>
    <row r="3" spans="1:9" s="271" customFormat="1">
      <c r="A3" s="562"/>
      <c r="B3" s="204"/>
      <c r="C3" s="204"/>
      <c r="D3" s="204"/>
      <c r="E3" s="204"/>
      <c r="F3" s="204"/>
      <c r="G3" s="204"/>
    </row>
    <row r="4" spans="1:9" ht="12.75" customHeight="1">
      <c r="A4" s="24" t="s">
        <v>713</v>
      </c>
    </row>
    <row r="5" spans="1:9" ht="12.75" customHeight="1">
      <c r="A5" s="544" t="s">
        <v>714</v>
      </c>
      <c r="B5" s="204"/>
    </row>
    <row r="6" spans="1:9" ht="53.25" customHeight="1">
      <c r="A6" s="856" t="s">
        <v>900</v>
      </c>
      <c r="B6" s="1141" t="s">
        <v>504</v>
      </c>
      <c r="C6" s="1142"/>
      <c r="D6" s="1143"/>
      <c r="E6" s="1141" t="s">
        <v>909</v>
      </c>
      <c r="F6" s="1142"/>
      <c r="G6" s="1143"/>
      <c r="I6" s="195"/>
    </row>
    <row r="7" spans="1:9" s="271" customFormat="1">
      <c r="A7" s="1144" t="s">
        <v>921</v>
      </c>
      <c r="B7" s="424" t="str">
        <f>Naslovnica!A20</f>
        <v>Lipanj 2021.</v>
      </c>
      <c r="C7" s="1145" t="s">
        <v>922</v>
      </c>
      <c r="D7" s="1147" t="s">
        <v>917</v>
      </c>
      <c r="E7" s="424" t="str">
        <f>$B$7</f>
        <v>Lipanj 2021.</v>
      </c>
      <c r="F7" s="1145" t="s">
        <v>922</v>
      </c>
      <c r="G7" s="1147" t="s">
        <v>917</v>
      </c>
    </row>
    <row r="8" spans="1:9" s="271" customFormat="1">
      <c r="A8" s="1144"/>
      <c r="B8" s="840" t="str">
        <f>Naslovnica!A24</f>
        <v>June 2021</v>
      </c>
      <c r="C8" s="1146"/>
      <c r="D8" s="1144"/>
      <c r="E8" s="840" t="str">
        <f>$B$8</f>
        <v>June 2021</v>
      </c>
      <c r="F8" s="1146"/>
      <c r="G8" s="1144"/>
    </row>
    <row r="9" spans="1:9" ht="25.5">
      <c r="A9" s="251" t="s">
        <v>510</v>
      </c>
      <c r="B9" s="259">
        <v>124672489.40000001</v>
      </c>
      <c r="C9" s="255">
        <v>928501991.26999998</v>
      </c>
      <c r="D9" s="262">
        <v>-0.35315183312839526</v>
      </c>
      <c r="E9" s="259">
        <v>113975</v>
      </c>
      <c r="F9" s="254">
        <v>937355</v>
      </c>
      <c r="G9" s="265">
        <v>1.4874508948057616</v>
      </c>
    </row>
    <row r="10" spans="1:9">
      <c r="A10" s="93" t="s">
        <v>512</v>
      </c>
      <c r="B10" s="260">
        <v>116137184.14</v>
      </c>
      <c r="C10" s="196">
        <v>804521265.80999994</v>
      </c>
      <c r="D10" s="263">
        <v>-0.33607028421990748</v>
      </c>
      <c r="E10" s="260">
        <v>113975</v>
      </c>
      <c r="F10" s="197">
        <v>937355</v>
      </c>
      <c r="G10" s="263">
        <v>1.4874508948057616</v>
      </c>
    </row>
    <row r="11" spans="1:9">
      <c r="A11" s="93" t="s">
        <v>511</v>
      </c>
      <c r="B11" s="260">
        <v>1356141.22</v>
      </c>
      <c r="C11" s="196">
        <v>92556626.720000014</v>
      </c>
      <c r="D11" s="263">
        <v>-0.88215435309083368</v>
      </c>
      <c r="E11" s="260" t="s">
        <v>150</v>
      </c>
      <c r="F11" s="197" t="s">
        <v>150</v>
      </c>
      <c r="G11" s="263" t="s">
        <v>150</v>
      </c>
    </row>
    <row r="12" spans="1:9">
      <c r="A12" s="93" t="s">
        <v>513</v>
      </c>
      <c r="B12" s="260" t="s">
        <v>150</v>
      </c>
      <c r="C12" s="197" t="s">
        <v>150</v>
      </c>
      <c r="D12" s="264" t="s">
        <v>150</v>
      </c>
      <c r="E12" s="260" t="s">
        <v>150</v>
      </c>
      <c r="F12" s="197" t="s">
        <v>150</v>
      </c>
      <c r="G12" s="263" t="s">
        <v>150</v>
      </c>
    </row>
    <row r="13" spans="1:9">
      <c r="A13" s="93" t="s">
        <v>910</v>
      </c>
      <c r="B13" s="260" t="s">
        <v>150</v>
      </c>
      <c r="C13" s="197" t="s">
        <v>150</v>
      </c>
      <c r="D13" s="264" t="s">
        <v>150</v>
      </c>
      <c r="E13" s="260" t="s">
        <v>150</v>
      </c>
      <c r="F13" s="197" t="s">
        <v>150</v>
      </c>
      <c r="G13" s="263" t="s">
        <v>150</v>
      </c>
    </row>
    <row r="14" spans="1:9">
      <c r="A14" s="93" t="s">
        <v>514</v>
      </c>
      <c r="B14" s="260" t="s">
        <v>150</v>
      </c>
      <c r="C14" s="197" t="s">
        <v>150</v>
      </c>
      <c r="D14" s="264" t="s">
        <v>150</v>
      </c>
      <c r="E14" s="260" t="s">
        <v>150</v>
      </c>
      <c r="F14" s="197" t="s">
        <v>150</v>
      </c>
      <c r="G14" s="263" t="s">
        <v>150</v>
      </c>
    </row>
    <row r="15" spans="1:9" s="271" customFormat="1">
      <c r="A15" s="93" t="s">
        <v>1135</v>
      </c>
      <c r="B15" s="260">
        <v>7179164.04</v>
      </c>
      <c r="C15" s="197">
        <v>31424098.739999998</v>
      </c>
      <c r="D15" s="264">
        <v>0.13833477462556742</v>
      </c>
      <c r="E15" s="260" t="s">
        <v>150</v>
      </c>
      <c r="F15" s="197" t="s">
        <v>150</v>
      </c>
      <c r="G15" s="263" t="s">
        <v>150</v>
      </c>
    </row>
    <row r="16" spans="1:9">
      <c r="A16" s="941" t="s">
        <v>1131</v>
      </c>
      <c r="B16" s="942">
        <v>164189148</v>
      </c>
      <c r="C16" s="943">
        <v>291699952</v>
      </c>
      <c r="D16" s="944">
        <v>4.2092795037605519</v>
      </c>
      <c r="E16" s="260" t="s">
        <v>150</v>
      </c>
      <c r="F16" s="197" t="s">
        <v>150</v>
      </c>
      <c r="G16" s="263" t="s">
        <v>150</v>
      </c>
    </row>
    <row r="17" spans="1:9">
      <c r="A17" s="941" t="s">
        <v>1132</v>
      </c>
      <c r="B17" s="942" t="s">
        <v>150</v>
      </c>
      <c r="C17" s="943" t="s">
        <v>150</v>
      </c>
      <c r="D17" s="944" t="s">
        <v>150</v>
      </c>
      <c r="E17" s="260" t="s">
        <v>150</v>
      </c>
      <c r="F17" s="197" t="s">
        <v>150</v>
      </c>
      <c r="G17" s="263" t="s">
        <v>150</v>
      </c>
    </row>
    <row r="18" spans="1:9" ht="18.75" customHeight="1">
      <c r="A18" s="417" t="s">
        <v>515</v>
      </c>
      <c r="B18" s="418">
        <v>288861637.39999998</v>
      </c>
      <c r="C18" s="419">
        <v>1220201943.27</v>
      </c>
      <c r="D18" s="420">
        <v>0.28808301294847949</v>
      </c>
      <c r="E18" s="418">
        <v>113975</v>
      </c>
      <c r="F18" s="809">
        <v>937355</v>
      </c>
      <c r="G18" s="420">
        <v>1.4874508948057616</v>
      </c>
      <c r="I18" s="45"/>
    </row>
    <row r="19" spans="1:9" ht="15" customHeight="1">
      <c r="A19" s="1148" t="s">
        <v>920</v>
      </c>
      <c r="B19" s="421" t="str">
        <f>B7</f>
        <v>Lipanj 2021.</v>
      </c>
      <c r="C19" s="1146" t="s">
        <v>922</v>
      </c>
      <c r="D19" s="1144" t="s">
        <v>917</v>
      </c>
      <c r="E19" s="841" t="str">
        <f>E7</f>
        <v>Lipanj 2021.</v>
      </c>
      <c r="F19" s="1146" t="s">
        <v>922</v>
      </c>
      <c r="G19" s="1144" t="s">
        <v>917</v>
      </c>
    </row>
    <row r="20" spans="1:9" s="271" customFormat="1">
      <c r="A20" s="1148"/>
      <c r="B20" s="840" t="str">
        <f>B8</f>
        <v>June 2021</v>
      </c>
      <c r="C20" s="1146"/>
      <c r="D20" s="1144"/>
      <c r="E20" s="843" t="str">
        <f>E8</f>
        <v>June 2021</v>
      </c>
      <c r="F20" s="1146"/>
      <c r="G20" s="1144"/>
    </row>
    <row r="21" spans="1:9" ht="25.5">
      <c r="A21" s="252" t="s">
        <v>516</v>
      </c>
      <c r="B21" s="259">
        <v>10137995</v>
      </c>
      <c r="C21" s="254">
        <v>106522271</v>
      </c>
      <c r="D21" s="265">
        <v>-0.4340668901111765</v>
      </c>
      <c r="E21" s="259">
        <v>254</v>
      </c>
      <c r="F21" s="254">
        <v>1343</v>
      </c>
      <c r="G21" s="265">
        <v>3.9803921568627452</v>
      </c>
    </row>
    <row r="22" spans="1:9">
      <c r="A22" s="93" t="s">
        <v>512</v>
      </c>
      <c r="B22" s="260">
        <v>3149945</v>
      </c>
      <c r="C22" s="197">
        <v>19002279</v>
      </c>
      <c r="D22" s="263">
        <v>-0.33500303265023235</v>
      </c>
      <c r="E22" s="260">
        <v>254</v>
      </c>
      <c r="F22" s="197">
        <v>1343</v>
      </c>
      <c r="G22" s="263">
        <v>3.9803921568627452</v>
      </c>
    </row>
    <row r="23" spans="1:9">
      <c r="A23" s="93" t="s">
        <v>511</v>
      </c>
      <c r="B23" s="260">
        <v>6934550</v>
      </c>
      <c r="C23" s="197">
        <v>87255821</v>
      </c>
      <c r="D23" s="263">
        <v>-0.47169358525064753</v>
      </c>
      <c r="E23" s="260" t="s">
        <v>150</v>
      </c>
      <c r="F23" s="197" t="s">
        <v>150</v>
      </c>
      <c r="G23" s="263" t="s">
        <v>150</v>
      </c>
    </row>
    <row r="24" spans="1:9">
      <c r="A24" s="93" t="s">
        <v>513</v>
      </c>
      <c r="B24" s="260" t="s">
        <v>150</v>
      </c>
      <c r="C24" s="197" t="s">
        <v>150</v>
      </c>
      <c r="D24" s="264" t="s">
        <v>150</v>
      </c>
      <c r="E24" s="260" t="s">
        <v>150</v>
      </c>
      <c r="F24" s="197" t="s">
        <v>150</v>
      </c>
      <c r="G24" s="263" t="s">
        <v>150</v>
      </c>
    </row>
    <row r="25" spans="1:9">
      <c r="A25" s="93" t="s">
        <v>910</v>
      </c>
      <c r="B25" s="260" t="s">
        <v>150</v>
      </c>
      <c r="C25" s="197" t="s">
        <v>150</v>
      </c>
      <c r="D25" s="264" t="s">
        <v>150</v>
      </c>
      <c r="E25" s="260" t="s">
        <v>150</v>
      </c>
      <c r="F25" s="197" t="s">
        <v>150</v>
      </c>
      <c r="G25" s="263" t="s">
        <v>150</v>
      </c>
    </row>
    <row r="26" spans="1:9">
      <c r="A26" s="93" t="s">
        <v>514</v>
      </c>
      <c r="B26" s="260" t="s">
        <v>150</v>
      </c>
      <c r="C26" s="197" t="s">
        <v>150</v>
      </c>
      <c r="D26" s="264" t="s">
        <v>150</v>
      </c>
      <c r="E26" s="260" t="s">
        <v>150</v>
      </c>
      <c r="F26" s="197" t="s">
        <v>150</v>
      </c>
      <c r="G26" s="263" t="s">
        <v>150</v>
      </c>
    </row>
    <row r="27" spans="1:9" s="271" customFormat="1">
      <c r="A27" s="93" t="s">
        <v>1135</v>
      </c>
      <c r="B27" s="260">
        <v>53500</v>
      </c>
      <c r="C27" s="197">
        <v>264171</v>
      </c>
      <c r="D27" s="264">
        <v>4.9266494077037759E-2</v>
      </c>
      <c r="E27" s="260" t="s">
        <v>150</v>
      </c>
      <c r="F27" s="197" t="s">
        <v>150</v>
      </c>
      <c r="G27" s="263" t="s">
        <v>150</v>
      </c>
    </row>
    <row r="28" spans="1:9">
      <c r="A28" s="941" t="s">
        <v>1133</v>
      </c>
      <c r="B28" s="942">
        <v>708326</v>
      </c>
      <c r="C28" s="943">
        <v>2329211</v>
      </c>
      <c r="D28" s="1031">
        <v>-0.37459959244072905</v>
      </c>
      <c r="E28" s="260" t="s">
        <v>150</v>
      </c>
      <c r="F28" s="197" t="s">
        <v>150</v>
      </c>
      <c r="G28" s="263" t="s">
        <v>150</v>
      </c>
    </row>
    <row r="29" spans="1:9">
      <c r="A29" s="941" t="s">
        <v>1134</v>
      </c>
      <c r="B29" s="942" t="s">
        <v>150</v>
      </c>
      <c r="C29" s="943" t="s">
        <v>150</v>
      </c>
      <c r="D29" s="944" t="s">
        <v>150</v>
      </c>
      <c r="E29" s="260" t="s">
        <v>150</v>
      </c>
      <c r="F29" s="197" t="s">
        <v>150</v>
      </c>
      <c r="G29" s="263" t="s">
        <v>150</v>
      </c>
    </row>
    <row r="30" spans="1:9" ht="18.75" customHeight="1">
      <c r="A30" s="417" t="s">
        <v>517</v>
      </c>
      <c r="B30" s="418">
        <v>10846321</v>
      </c>
      <c r="C30" s="422">
        <v>108851482</v>
      </c>
      <c r="D30" s="420">
        <v>-0.43053065506200261</v>
      </c>
      <c r="E30" s="418">
        <v>254</v>
      </c>
      <c r="F30" s="422">
        <v>1343</v>
      </c>
      <c r="G30" s="420">
        <v>3.9803921568627452</v>
      </c>
    </row>
    <row r="31" spans="1:9" ht="18.75" customHeight="1">
      <c r="A31" s="425" t="s">
        <v>518</v>
      </c>
      <c r="B31" s="259">
        <v>6398</v>
      </c>
      <c r="C31" s="426">
        <v>47655</v>
      </c>
      <c r="D31" s="427">
        <v>-0.39981238273921205</v>
      </c>
      <c r="E31" s="259">
        <v>13</v>
      </c>
      <c r="F31" s="426">
        <v>26</v>
      </c>
      <c r="G31" s="427">
        <v>3.333333333333333</v>
      </c>
    </row>
    <row r="32" spans="1:9" ht="15" customHeight="1">
      <c r="A32" s="1148" t="s">
        <v>919</v>
      </c>
      <c r="B32" s="421" t="str">
        <f>B7</f>
        <v>Lipanj 2021.</v>
      </c>
      <c r="C32" s="1146" t="s">
        <v>922</v>
      </c>
      <c r="D32" s="1144" t="s">
        <v>917</v>
      </c>
      <c r="E32" s="421" t="str">
        <f>E7</f>
        <v>Lipanj 2021.</v>
      </c>
      <c r="F32" s="1146" t="s">
        <v>922</v>
      </c>
      <c r="G32" s="1144" t="s">
        <v>917</v>
      </c>
    </row>
    <row r="33" spans="1:7" s="271" customFormat="1">
      <c r="A33" s="1148"/>
      <c r="B33" s="840" t="str">
        <f>B8</f>
        <v>June 2021</v>
      </c>
      <c r="C33" s="1146"/>
      <c r="D33" s="1144"/>
      <c r="E33" s="840" t="str">
        <f>E8</f>
        <v>June 2021</v>
      </c>
      <c r="F33" s="1146"/>
      <c r="G33" s="1144"/>
    </row>
    <row r="34" spans="1:7" ht="17.25" customHeight="1">
      <c r="A34" s="253" t="s">
        <v>519</v>
      </c>
      <c r="B34" s="260">
        <v>468665963.81999999</v>
      </c>
      <c r="C34" s="197">
        <v>2862877689.54</v>
      </c>
      <c r="D34" s="263">
        <v>-0.12256525420861131</v>
      </c>
      <c r="E34" s="260" t="s">
        <v>150</v>
      </c>
      <c r="F34" s="197" t="s">
        <v>150</v>
      </c>
      <c r="G34" s="263" t="s">
        <v>150</v>
      </c>
    </row>
    <row r="35" spans="1:7" ht="17.25" customHeight="1">
      <c r="A35" s="253" t="s">
        <v>520</v>
      </c>
      <c r="B35" s="260">
        <v>305688395</v>
      </c>
      <c r="C35" s="269">
        <v>2010422669</v>
      </c>
      <c r="D35" s="263">
        <v>-0.28524436923972651</v>
      </c>
      <c r="E35" s="260" t="s">
        <v>150</v>
      </c>
      <c r="F35" s="197" t="s">
        <v>150</v>
      </c>
      <c r="G35" s="263" t="s">
        <v>150</v>
      </c>
    </row>
    <row r="36" spans="1:7">
      <c r="A36" s="1148" t="s">
        <v>915</v>
      </c>
      <c r="B36" s="842" t="str">
        <f>B7</f>
        <v>Lipanj 2021.</v>
      </c>
      <c r="C36" s="1149" t="s">
        <v>916</v>
      </c>
      <c r="D36" s="1144" t="s">
        <v>917</v>
      </c>
      <c r="E36" s="423"/>
      <c r="F36" s="1149"/>
      <c r="G36" s="1144"/>
    </row>
    <row r="37" spans="1:7" s="271" customFormat="1" ht="21" customHeight="1">
      <c r="A37" s="1148"/>
      <c r="B37" s="840" t="str">
        <f>B8</f>
        <v>June 2021</v>
      </c>
      <c r="C37" s="1149"/>
      <c r="D37" s="1144"/>
      <c r="E37" s="423"/>
      <c r="F37" s="1149"/>
      <c r="G37" s="1144"/>
    </row>
    <row r="38" spans="1:7">
      <c r="A38" s="198" t="s">
        <v>63</v>
      </c>
      <c r="B38" s="261">
        <v>1980.49</v>
      </c>
      <c r="C38" s="94">
        <v>0.13867727635989402</v>
      </c>
      <c r="D38" s="263">
        <v>2.4652842449452761E-2</v>
      </c>
      <c r="E38" s="261"/>
      <c r="F38" s="94"/>
      <c r="G38" s="263"/>
    </row>
    <row r="39" spans="1:7">
      <c r="A39" s="95" t="s">
        <v>120</v>
      </c>
      <c r="B39" s="261">
        <v>1356.68</v>
      </c>
      <c r="C39" s="94">
        <v>0.14983600166117172</v>
      </c>
      <c r="D39" s="263">
        <v>2.81383805085067E-2</v>
      </c>
      <c r="E39" s="261"/>
      <c r="F39" s="94"/>
      <c r="G39" s="263"/>
    </row>
    <row r="40" spans="1:7">
      <c r="A40" s="95" t="s">
        <v>64</v>
      </c>
      <c r="B40" s="261">
        <v>1218.32</v>
      </c>
      <c r="C40" s="94">
        <v>0.11997499563342862</v>
      </c>
      <c r="D40" s="263">
        <v>1.7964271987433333E-2</v>
      </c>
      <c r="E40" s="261"/>
      <c r="F40" s="94"/>
      <c r="G40" s="263"/>
    </row>
    <row r="41" spans="1:7" s="271" customFormat="1">
      <c r="A41" s="95" t="s">
        <v>1109</v>
      </c>
      <c r="B41" s="261">
        <v>1234.04</v>
      </c>
      <c r="C41" s="94">
        <v>0.13492683913807224</v>
      </c>
      <c r="D41" s="263">
        <v>2.1759289925150638E-2</v>
      </c>
      <c r="E41" s="261"/>
      <c r="F41" s="94"/>
      <c r="G41" s="263"/>
    </row>
    <row r="42" spans="1:7">
      <c r="A42" s="95" t="s">
        <v>869</v>
      </c>
      <c r="B42" s="261">
        <v>1170.27</v>
      </c>
      <c r="C42" s="94">
        <v>0.11655265191630648</v>
      </c>
      <c r="D42" s="263">
        <v>1.3580578387133224E-2</v>
      </c>
      <c r="E42" s="261"/>
      <c r="F42" s="94"/>
      <c r="G42" s="263"/>
    </row>
    <row r="43" spans="1:7" s="271" customFormat="1">
      <c r="A43" s="95" t="s">
        <v>100</v>
      </c>
      <c r="B43" s="261">
        <v>1172.54</v>
      </c>
      <c r="C43" s="94">
        <v>6.1794802137100424E-2</v>
      </c>
      <c r="D43" s="263">
        <v>1.8024275469273654E-2</v>
      </c>
      <c r="E43" s="261"/>
      <c r="F43" s="94"/>
      <c r="G43" s="263"/>
    </row>
    <row r="44" spans="1:7">
      <c r="A44" s="95" t="s">
        <v>101</v>
      </c>
      <c r="B44" s="261">
        <v>1068.21</v>
      </c>
      <c r="C44" s="94">
        <v>0.12389920563943391</v>
      </c>
      <c r="D44" s="263">
        <v>2.8578856653153961E-2</v>
      </c>
      <c r="E44" s="261"/>
      <c r="F44" s="94"/>
      <c r="G44" s="263"/>
    </row>
    <row r="45" spans="1:7">
      <c r="A45" s="95" t="s">
        <v>102</v>
      </c>
      <c r="B45" s="261">
        <v>472.89</v>
      </c>
      <c r="C45" s="94">
        <v>-0.32341831916902741</v>
      </c>
      <c r="D45" s="263">
        <v>-2.0668088719531186E-2</v>
      </c>
      <c r="E45" s="261"/>
      <c r="F45" s="94"/>
      <c r="G45" s="263"/>
    </row>
    <row r="46" spans="1:7">
      <c r="A46" s="95" t="s">
        <v>103</v>
      </c>
      <c r="B46" s="261">
        <v>723.87</v>
      </c>
      <c r="C46" s="94">
        <v>0.16123909137576997</v>
      </c>
      <c r="D46" s="263">
        <v>2.5900277008310546E-3</v>
      </c>
      <c r="E46" s="261"/>
      <c r="F46" s="94"/>
      <c r="G46" s="263"/>
    </row>
    <row r="47" spans="1:7">
      <c r="A47" s="95" t="s">
        <v>104</v>
      </c>
      <c r="B47" s="261">
        <v>850.25</v>
      </c>
      <c r="C47" s="94"/>
      <c r="D47" s="263">
        <v>6.4649019558738807E-2</v>
      </c>
      <c r="E47" s="261"/>
      <c r="F47" s="94"/>
      <c r="G47" s="263"/>
    </row>
    <row r="48" spans="1:7">
      <c r="A48" s="95" t="s">
        <v>105</v>
      </c>
      <c r="B48" s="261">
        <v>3624.25</v>
      </c>
      <c r="C48" s="94">
        <v>4.2059017185312131E-2</v>
      </c>
      <c r="D48" s="263">
        <v>2.2026767132713454E-2</v>
      </c>
      <c r="E48" s="261"/>
      <c r="F48" s="94"/>
      <c r="G48" s="263"/>
    </row>
    <row r="49" spans="1:7">
      <c r="A49" s="198" t="s">
        <v>65</v>
      </c>
      <c r="B49" s="261">
        <v>111.77509999999999</v>
      </c>
      <c r="C49" s="94">
        <v>-5.2029330800991147E-3</v>
      </c>
      <c r="D49" s="263">
        <v>-4.5070221013998601E-4</v>
      </c>
      <c r="E49" s="261"/>
      <c r="F49" s="94"/>
      <c r="G49" s="263"/>
    </row>
    <row r="50" spans="1:7">
      <c r="A50" s="198" t="s">
        <v>88</v>
      </c>
      <c r="B50" s="261">
        <v>188.2013</v>
      </c>
      <c r="C50" s="94">
        <v>7.0336695796600068E-3</v>
      </c>
      <c r="D50" s="263">
        <v>1.4372280919827674E-3</v>
      </c>
      <c r="E50" s="261"/>
      <c r="F50" s="94"/>
      <c r="G50" s="263"/>
    </row>
    <row r="51" spans="1:7" ht="15" customHeight="1">
      <c r="A51" s="1148" t="s">
        <v>918</v>
      </c>
      <c r="B51" s="421" t="str">
        <f>B7</f>
        <v>Lipanj 2021.</v>
      </c>
      <c r="C51" s="1150"/>
      <c r="D51" s="1144" t="s">
        <v>917</v>
      </c>
      <c r="E51" s="421" t="str">
        <f>E7</f>
        <v>Lipanj 2021.</v>
      </c>
      <c r="F51" s="1150"/>
      <c r="G51" s="1144" t="s">
        <v>917</v>
      </c>
    </row>
    <row r="52" spans="1:7" s="271" customFormat="1">
      <c r="A52" s="1148"/>
      <c r="B52" s="840" t="str">
        <f>B8</f>
        <v>June 2021</v>
      </c>
      <c r="C52" s="1150"/>
      <c r="D52" s="1144"/>
      <c r="E52" s="840" t="str">
        <f>E8</f>
        <v>June 2021</v>
      </c>
      <c r="F52" s="1150"/>
      <c r="G52" s="1144"/>
    </row>
    <row r="53" spans="1:7">
      <c r="A53" s="93" t="s">
        <v>512</v>
      </c>
      <c r="B53" s="260">
        <v>130834.61570853999</v>
      </c>
      <c r="C53" s="197"/>
      <c r="D53" s="263">
        <v>1.1962845152589718E-2</v>
      </c>
      <c r="E53" s="260">
        <v>1089.85672</v>
      </c>
      <c r="F53" s="197"/>
      <c r="G53" s="263">
        <v>-1.4914731186688179E-3</v>
      </c>
    </row>
    <row r="54" spans="1:7">
      <c r="A54" s="93" t="s">
        <v>511</v>
      </c>
      <c r="B54" s="260">
        <v>132711.81647324</v>
      </c>
      <c r="C54" s="197"/>
      <c r="D54" s="263">
        <v>-3.1345442878933927E-3</v>
      </c>
      <c r="E54" s="260" t="s">
        <v>150</v>
      </c>
      <c r="F54" s="197"/>
      <c r="G54" s="263" t="s">
        <v>150</v>
      </c>
    </row>
    <row r="55" spans="1:7">
      <c r="A55" s="93" t="s">
        <v>513</v>
      </c>
      <c r="B55" s="260" t="s">
        <v>150</v>
      </c>
      <c r="C55" s="197"/>
      <c r="D55" s="264" t="s">
        <v>150</v>
      </c>
      <c r="E55" s="260" t="s">
        <v>150</v>
      </c>
      <c r="F55" s="197"/>
      <c r="G55" s="263" t="s">
        <v>150</v>
      </c>
    </row>
    <row r="56" spans="1:7">
      <c r="A56" s="93" t="s">
        <v>521</v>
      </c>
      <c r="B56" s="260" t="s">
        <v>150</v>
      </c>
      <c r="C56" s="197"/>
      <c r="D56" s="264" t="s">
        <v>150</v>
      </c>
      <c r="E56" s="260" t="s">
        <v>150</v>
      </c>
      <c r="F56" s="197"/>
      <c r="G56" s="263" t="s">
        <v>150</v>
      </c>
    </row>
    <row r="57" spans="1:7" s="271" customFormat="1">
      <c r="A57" s="93" t="s">
        <v>1135</v>
      </c>
      <c r="B57" s="260">
        <v>52.209003520000003</v>
      </c>
      <c r="C57" s="197"/>
      <c r="D57" s="263">
        <v>0.13782218046684558</v>
      </c>
      <c r="E57" s="260" t="s">
        <v>150</v>
      </c>
      <c r="F57" s="197"/>
      <c r="G57" s="263" t="s">
        <v>150</v>
      </c>
    </row>
    <row r="58" spans="1:7" ht="18.75" customHeight="1">
      <c r="A58" s="417" t="s">
        <v>522</v>
      </c>
      <c r="B58" s="418">
        <v>263598.64118530002</v>
      </c>
      <c r="C58" s="422"/>
      <c r="D58" s="420">
        <v>4.3269981333728946E-3</v>
      </c>
      <c r="E58" s="418">
        <v>1089.85672</v>
      </c>
      <c r="F58" s="422"/>
      <c r="G58" s="420">
        <v>-1.4914731186688179E-3</v>
      </c>
    </row>
    <row r="59" spans="1:7" s="204" customFormat="1">
      <c r="A59" s="20" t="s">
        <v>523</v>
      </c>
      <c r="B59" s="266"/>
      <c r="C59" s="247"/>
      <c r="D59" s="247"/>
    </row>
    <row r="60" spans="1:7" s="204" customFormat="1">
      <c r="A60" s="299"/>
      <c r="B60" s="267"/>
      <c r="C60" s="249"/>
      <c r="D60" s="250"/>
    </row>
    <row r="61" spans="1:7" s="204" customFormat="1">
      <c r="B61" s="248"/>
      <c r="C61" s="249"/>
      <c r="D61" s="250"/>
    </row>
    <row r="62" spans="1:7" s="204" customFormat="1">
      <c r="A62" s="634" t="s">
        <v>87</v>
      </c>
      <c r="B62" s="248"/>
      <c r="C62" s="249"/>
      <c r="D62" s="250"/>
    </row>
    <row r="63" spans="1:7" ht="12.75" customHeight="1">
      <c r="B63" s="36"/>
      <c r="C63" s="36"/>
      <c r="D63" s="36"/>
    </row>
    <row r="64" spans="1:7" ht="12.75" customHeight="1">
      <c r="B64" s="52"/>
      <c r="C64" s="52"/>
      <c r="G64" s="14" t="s">
        <v>1166</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4"/>
    </row>
    <row r="118" spans="1:1">
      <c r="A118" s="665"/>
    </row>
    <row r="120" spans="1:1">
      <c r="A120" s="665"/>
    </row>
    <row r="122" spans="1:1">
      <c r="A122" s="665"/>
    </row>
    <row r="124" spans="1:1">
      <c r="A124" s="665"/>
    </row>
    <row r="126" spans="1:1">
      <c r="A126" s="665"/>
    </row>
    <row r="128" spans="1:1">
      <c r="A128" s="665"/>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715</v>
      </c>
      <c r="E1" s="140" t="str">
        <f>Naslovnica!A20</f>
        <v>Lipanj 2021.</v>
      </c>
      <c r="G1" s="142" t="s">
        <v>962</v>
      </c>
      <c r="H1" s="271"/>
      <c r="I1" s="271"/>
      <c r="J1" s="271"/>
      <c r="K1" s="140" t="str">
        <f>E1</f>
        <v>Lipanj 2021.</v>
      </c>
    </row>
    <row r="2" spans="1:18" ht="12.75" customHeight="1">
      <c r="A2" s="550" t="s">
        <v>716</v>
      </c>
      <c r="E2" s="560" t="str">
        <f>Naslovnica!A24</f>
        <v>June 2021</v>
      </c>
      <c r="G2" s="550" t="s">
        <v>963</v>
      </c>
      <c r="H2" s="271"/>
      <c r="I2" s="271"/>
      <c r="J2" s="271"/>
      <c r="K2" s="548" t="str">
        <f>E2</f>
        <v>June 2021</v>
      </c>
    </row>
    <row r="3" spans="1:18" ht="12.75" customHeight="1">
      <c r="A3" s="39" t="s">
        <v>488</v>
      </c>
      <c r="G3" s="39" t="s">
        <v>497</v>
      </c>
      <c r="H3" s="271"/>
      <c r="I3" s="271"/>
      <c r="J3" s="271"/>
      <c r="K3" s="271"/>
    </row>
    <row r="4" spans="1:18" ht="45" customHeight="1">
      <c r="A4" s="428" t="s">
        <v>489</v>
      </c>
      <c r="B4" s="428" t="s">
        <v>490</v>
      </c>
      <c r="C4" s="428" t="s">
        <v>491</v>
      </c>
      <c r="D4" s="428" t="s">
        <v>492</v>
      </c>
      <c r="E4" s="428" t="s">
        <v>493</v>
      </c>
      <c r="G4" s="428" t="s">
        <v>489</v>
      </c>
      <c r="H4" s="428" t="s">
        <v>490</v>
      </c>
      <c r="I4" s="428" t="s">
        <v>491</v>
      </c>
      <c r="J4" s="428" t="s">
        <v>492</v>
      </c>
      <c r="K4" s="428" t="s">
        <v>498</v>
      </c>
    </row>
    <row r="5" spans="1:18" ht="12.75" customHeight="1">
      <c r="A5" s="96" t="s">
        <v>1294</v>
      </c>
      <c r="B5" s="97">
        <v>15369790</v>
      </c>
      <c r="C5" s="98">
        <v>0.13234167948718445</v>
      </c>
      <c r="D5" s="99">
        <v>421</v>
      </c>
      <c r="E5" s="256">
        <v>19.259999999999998</v>
      </c>
      <c r="F5" s="53"/>
      <c r="G5" s="96" t="s">
        <v>1316</v>
      </c>
      <c r="H5" s="97">
        <v>75175</v>
      </c>
      <c r="I5" s="98">
        <v>0.65957446808510634</v>
      </c>
      <c r="J5" s="99">
        <v>780</v>
      </c>
      <c r="K5" s="256">
        <v>-3.6999999999999997</v>
      </c>
      <c r="P5" s="77"/>
      <c r="R5" s="839"/>
    </row>
    <row r="6" spans="1:18" ht="12.75" customHeight="1">
      <c r="A6" s="96" t="s">
        <v>1295</v>
      </c>
      <c r="B6" s="97">
        <v>14008826</v>
      </c>
      <c r="C6" s="98">
        <v>0.12062308987199799</v>
      </c>
      <c r="D6" s="99">
        <v>187.5</v>
      </c>
      <c r="E6" s="256">
        <v>1.35</v>
      </c>
      <c r="F6" s="53"/>
      <c r="G6" s="96" t="s">
        <v>1317</v>
      </c>
      <c r="H6" s="97">
        <v>38800</v>
      </c>
      <c r="I6" s="98">
        <v>0.34042553191489361</v>
      </c>
      <c r="J6" s="99">
        <v>280</v>
      </c>
      <c r="K6" s="256">
        <v>0</v>
      </c>
      <c r="P6" s="77"/>
      <c r="R6" s="839"/>
    </row>
    <row r="7" spans="1:18" ht="12.75" customHeight="1">
      <c r="A7" s="96" t="s">
        <v>1296</v>
      </c>
      <c r="B7" s="97">
        <v>12636058</v>
      </c>
      <c r="C7" s="98">
        <v>0.10880286183594394</v>
      </c>
      <c r="D7" s="99">
        <v>30.2</v>
      </c>
      <c r="E7" s="256">
        <v>2.37</v>
      </c>
      <c r="F7" s="53"/>
      <c r="G7" s="96" t="s">
        <v>1318</v>
      </c>
      <c r="H7" s="97">
        <v>0</v>
      </c>
      <c r="I7" s="98">
        <v>0</v>
      </c>
      <c r="J7" s="99">
        <v>85</v>
      </c>
      <c r="K7" s="256">
        <v>0</v>
      </c>
      <c r="P7" s="77"/>
      <c r="R7" s="839"/>
    </row>
    <row r="8" spans="1:18" ht="12.75" customHeight="1">
      <c r="A8" s="96" t="s">
        <v>1297</v>
      </c>
      <c r="B8" s="97">
        <v>11201272</v>
      </c>
      <c r="C8" s="98">
        <v>9.6448627396520922E-2</v>
      </c>
      <c r="D8" s="99">
        <v>435</v>
      </c>
      <c r="E8" s="256">
        <v>4.07</v>
      </c>
      <c r="G8" s="96" t="s">
        <v>1318</v>
      </c>
      <c r="H8" s="97">
        <v>0</v>
      </c>
      <c r="I8" s="98">
        <v>0</v>
      </c>
      <c r="J8" s="99">
        <v>85</v>
      </c>
      <c r="K8" s="256">
        <v>0</v>
      </c>
      <c r="P8" s="77"/>
      <c r="R8" s="839"/>
    </row>
    <row r="9" spans="1:18" ht="12.75" customHeight="1">
      <c r="A9" s="96" t="s">
        <v>1298</v>
      </c>
      <c r="B9" s="97">
        <v>8287315</v>
      </c>
      <c r="C9" s="98">
        <v>7.1357981178619606E-2</v>
      </c>
      <c r="D9" s="99">
        <v>1680</v>
      </c>
      <c r="E9" s="256">
        <v>0</v>
      </c>
      <c r="G9" s="96"/>
      <c r="H9" s="97"/>
      <c r="I9" s="98"/>
      <c r="J9" s="99"/>
      <c r="K9" s="256"/>
      <c r="P9" s="77"/>
      <c r="R9" s="839"/>
    </row>
    <row r="10" spans="1:18" ht="12.75" customHeight="1">
      <c r="A10" s="96" t="s">
        <v>1299</v>
      </c>
      <c r="B10" s="97">
        <v>6696906</v>
      </c>
      <c r="C10" s="98">
        <v>5.766375385791233E-2</v>
      </c>
      <c r="D10" s="99">
        <v>300</v>
      </c>
      <c r="E10" s="257">
        <v>-2.6</v>
      </c>
      <c r="G10" s="96"/>
      <c r="H10" s="97"/>
      <c r="I10" s="98"/>
      <c r="J10" s="99"/>
      <c r="K10" s="257"/>
    </row>
    <row r="11" spans="1:18" ht="12.75" customHeight="1">
      <c r="A11" s="96" t="s">
        <v>1300</v>
      </c>
      <c r="B11" s="97">
        <v>4938066</v>
      </c>
      <c r="C11" s="98">
        <v>4.2519250286345026E-2</v>
      </c>
      <c r="D11" s="99">
        <v>588</v>
      </c>
      <c r="E11" s="256">
        <v>-0.67999999999999994</v>
      </c>
      <c r="G11" s="96"/>
      <c r="H11" s="97"/>
      <c r="I11" s="98"/>
      <c r="J11" s="99"/>
      <c r="K11" s="256"/>
    </row>
    <row r="12" spans="1:18" ht="12.75" customHeight="1">
      <c r="A12" s="96" t="s">
        <v>1301</v>
      </c>
      <c r="B12" s="97">
        <v>4374961.8899999997</v>
      </c>
      <c r="C12" s="98">
        <v>3.7670638584849023E-2</v>
      </c>
      <c r="D12" s="99">
        <v>4.5599999999999996</v>
      </c>
      <c r="E12" s="256">
        <v>-12.31</v>
      </c>
      <c r="G12" s="96"/>
      <c r="H12" s="97"/>
      <c r="I12" s="98"/>
      <c r="J12" s="99"/>
      <c r="K12" s="256"/>
    </row>
    <row r="13" spans="1:18" ht="12.75" customHeight="1">
      <c r="A13" s="96" t="s">
        <v>1302</v>
      </c>
      <c r="B13" s="97">
        <v>4015882</v>
      </c>
      <c r="C13" s="98">
        <v>3.4578778792836676E-2</v>
      </c>
      <c r="D13" s="99">
        <v>488</v>
      </c>
      <c r="E13" s="256">
        <v>7.02</v>
      </c>
      <c r="G13" s="96"/>
      <c r="H13" s="97"/>
      <c r="I13" s="98"/>
      <c r="J13" s="99"/>
      <c r="K13" s="256"/>
    </row>
    <row r="14" spans="1:18" ht="12.75" customHeight="1">
      <c r="A14" s="96" t="s">
        <v>1303</v>
      </c>
      <c r="B14" s="97">
        <v>3244520</v>
      </c>
      <c r="C14" s="98">
        <v>2.7936961138035045E-2</v>
      </c>
      <c r="D14" s="99">
        <v>3200</v>
      </c>
      <c r="E14" s="256">
        <v>3.2300000000000004</v>
      </c>
      <c r="G14" s="96"/>
      <c r="H14" s="97"/>
      <c r="I14" s="98"/>
      <c r="J14" s="99"/>
      <c r="K14" s="256"/>
    </row>
    <row r="15" spans="1:18" ht="12.75" customHeight="1">
      <c r="A15" s="96" t="s">
        <v>494</v>
      </c>
      <c r="B15" s="97">
        <v>31363587.25</v>
      </c>
      <c r="C15" s="98">
        <v>0.27005637756975498</v>
      </c>
      <c r="D15" s="100"/>
      <c r="E15" s="258"/>
      <c r="G15" s="96" t="s">
        <v>499</v>
      </c>
      <c r="H15" s="97"/>
      <c r="I15" s="98"/>
      <c r="J15" s="100"/>
      <c r="K15" s="258"/>
    </row>
    <row r="16" spans="1:18" ht="15.75" customHeight="1">
      <c r="A16" s="430" t="s">
        <v>495</v>
      </c>
      <c r="B16" s="431">
        <f>SUM(B5:B15)</f>
        <v>116137184.14</v>
      </c>
      <c r="C16" s="432"/>
      <c r="D16" s="433"/>
      <c r="E16" s="433"/>
      <c r="G16" s="430" t="s">
        <v>495</v>
      </c>
      <c r="H16" s="431">
        <f>SUM(H5:H15)</f>
        <v>113975</v>
      </c>
      <c r="I16" s="432"/>
      <c r="J16" s="433"/>
      <c r="K16" s="433"/>
    </row>
    <row r="17" spans="1:11" ht="12.75" customHeight="1">
      <c r="A17" s="38" t="s">
        <v>496</v>
      </c>
      <c r="G17" s="38" t="s">
        <v>496</v>
      </c>
      <c r="H17" s="271"/>
      <c r="I17" s="271"/>
      <c r="J17" s="271"/>
      <c r="K17" s="271"/>
    </row>
    <row r="18" spans="1:11" ht="12.75" customHeight="1"/>
    <row r="19" spans="1:11" ht="12.75" customHeight="1">
      <c r="A19" s="142" t="s">
        <v>964</v>
      </c>
    </row>
    <row r="20" spans="1:11" ht="12.75" customHeight="1">
      <c r="A20" s="550" t="s">
        <v>965</v>
      </c>
    </row>
    <row r="21" spans="1:11" ht="12.75" customHeight="1">
      <c r="A21" s="39" t="s">
        <v>500</v>
      </c>
    </row>
    <row r="22" spans="1:11" ht="43.5">
      <c r="A22" s="428" t="s">
        <v>501</v>
      </c>
      <c r="B22" s="428" t="s">
        <v>490</v>
      </c>
      <c r="C22" s="428" t="s">
        <v>491</v>
      </c>
      <c r="D22" s="428" t="s">
        <v>502</v>
      </c>
    </row>
    <row r="23" spans="1:11" ht="15" customHeight="1">
      <c r="A23" s="102" t="s">
        <v>1304</v>
      </c>
      <c r="B23" s="97">
        <v>999000</v>
      </c>
      <c r="C23" s="103">
        <v>0.73664894574917505</v>
      </c>
      <c r="D23" s="137">
        <v>99.9</v>
      </c>
      <c r="E23" s="53"/>
      <c r="F23" s="53"/>
      <c r="H23" s="45"/>
    </row>
    <row r="24" spans="1:11" ht="12.75" customHeight="1">
      <c r="A24" s="102" t="s">
        <v>1305</v>
      </c>
      <c r="B24" s="97">
        <v>357141.22</v>
      </c>
      <c r="C24" s="103">
        <v>0.263351054250825</v>
      </c>
      <c r="D24" s="137">
        <v>100.3</v>
      </c>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499</v>
      </c>
      <c r="B33" s="275">
        <v>0</v>
      </c>
      <c r="C33" s="103"/>
      <c r="D33" s="104"/>
    </row>
    <row r="34" spans="1:10" ht="15" customHeight="1">
      <c r="A34" s="438" t="s">
        <v>495</v>
      </c>
      <c r="B34" s="439">
        <f>SUM(B23:B33)</f>
        <v>1356141.22</v>
      </c>
      <c r="C34" s="440"/>
      <c r="D34" s="441"/>
    </row>
    <row r="35" spans="1:10" ht="15" customHeight="1">
      <c r="A35" s="101" t="s">
        <v>503</v>
      </c>
      <c r="B35" s="97"/>
      <c r="C35" s="103"/>
      <c r="D35" s="104"/>
    </row>
    <row r="36" spans="1:10" ht="12.75" customHeight="1">
      <c r="A36" s="192" t="s">
        <v>150</v>
      </c>
      <c r="B36" s="275">
        <v>0</v>
      </c>
      <c r="C36" s="103"/>
      <c r="D36" s="104"/>
    </row>
    <row r="37" spans="1:10" ht="12.75" customHeight="1">
      <c r="A37" s="96" t="s">
        <v>499</v>
      </c>
      <c r="B37" s="276">
        <v>0</v>
      </c>
      <c r="C37" s="103"/>
      <c r="D37" s="104"/>
    </row>
    <row r="38" spans="1:10" ht="15" customHeight="1">
      <c r="A38" s="105" t="s">
        <v>495</v>
      </c>
      <c r="B38" s="97"/>
      <c r="C38" s="103"/>
      <c r="D38" s="104"/>
    </row>
    <row r="39" spans="1:10" ht="26.25" customHeight="1">
      <c r="A39" s="434" t="s">
        <v>504</v>
      </c>
      <c r="B39" s="435">
        <f>B34+B38</f>
        <v>1356141.22</v>
      </c>
      <c r="C39" s="436"/>
      <c r="D39" s="437"/>
    </row>
    <row r="40" spans="1:10" ht="12.75" customHeight="1"/>
    <row r="41" spans="1:10" ht="12.75" customHeight="1">
      <c r="A41" s="142" t="s">
        <v>966</v>
      </c>
      <c r="G41" s="147"/>
      <c r="H41" s="204"/>
      <c r="I41" s="204"/>
      <c r="J41" s="204"/>
    </row>
    <row r="42" spans="1:10" ht="12.75" customHeight="1">
      <c r="A42" s="550" t="s">
        <v>967</v>
      </c>
      <c r="B42" s="45"/>
      <c r="G42" s="166"/>
      <c r="H42" s="204"/>
      <c r="I42" s="204"/>
      <c r="J42" s="204"/>
    </row>
    <row r="43" spans="1:10" ht="12.75" customHeight="1">
      <c r="A43" s="39" t="s">
        <v>500</v>
      </c>
      <c r="G43" s="217"/>
      <c r="H43" s="204"/>
      <c r="I43" s="204"/>
      <c r="J43" s="204"/>
    </row>
    <row r="44" spans="1:10" ht="43.5">
      <c r="A44" s="428" t="s">
        <v>1018</v>
      </c>
      <c r="B44" s="428" t="s">
        <v>490</v>
      </c>
      <c r="C44" s="428" t="s">
        <v>491</v>
      </c>
      <c r="D44" s="207"/>
      <c r="G44" s="207"/>
      <c r="H44" s="218"/>
      <c r="I44" s="207"/>
      <c r="J44" s="207"/>
    </row>
    <row r="45" spans="1:10" ht="12.75" customHeight="1">
      <c r="A45" s="102" t="s">
        <v>1306</v>
      </c>
      <c r="B45" s="97">
        <v>72807800</v>
      </c>
      <c r="C45" s="103">
        <v>0.15535115758472959</v>
      </c>
      <c r="D45" s="209"/>
      <c r="E45" s="53"/>
      <c r="F45" s="53"/>
      <c r="G45" s="206"/>
      <c r="H45" s="203"/>
      <c r="I45" s="208"/>
      <c r="J45" s="209"/>
    </row>
    <row r="46" spans="1:10" ht="12.75" customHeight="1">
      <c r="A46" s="102" t="s">
        <v>1307</v>
      </c>
      <c r="B46" s="97">
        <v>66716314</v>
      </c>
      <c r="C46" s="103">
        <v>0.14235365729614549</v>
      </c>
      <c r="D46" s="209"/>
      <c r="E46" s="53"/>
      <c r="F46" s="53"/>
      <c r="G46" s="214"/>
      <c r="H46" s="215"/>
      <c r="I46" s="208"/>
      <c r="J46" s="209"/>
    </row>
    <row r="47" spans="1:10" ht="12.75" customHeight="1">
      <c r="A47" s="102" t="s">
        <v>1308</v>
      </c>
      <c r="B47" s="97">
        <v>64237556.450000003</v>
      </c>
      <c r="C47" s="103">
        <v>0.13706469299885332</v>
      </c>
      <c r="D47" s="209"/>
      <c r="E47" s="53"/>
      <c r="G47" s="214"/>
      <c r="H47" s="215"/>
      <c r="I47" s="208"/>
      <c r="J47" s="209"/>
    </row>
    <row r="48" spans="1:10" ht="12.75" customHeight="1">
      <c r="A48" s="102" t="s">
        <v>1309</v>
      </c>
      <c r="B48" s="97">
        <v>60321000</v>
      </c>
      <c r="C48" s="103">
        <v>0.12870787438527842</v>
      </c>
      <c r="D48" s="209"/>
      <c r="G48" s="214"/>
      <c r="H48" s="215"/>
      <c r="I48" s="208"/>
      <c r="J48" s="209"/>
    </row>
    <row r="49" spans="1:10" ht="12.75" customHeight="1">
      <c r="A49" s="102" t="s">
        <v>1310</v>
      </c>
      <c r="B49" s="97">
        <v>52507200</v>
      </c>
      <c r="C49" s="103">
        <v>0.11203544539915934</v>
      </c>
      <c r="D49" s="209"/>
      <c r="G49" s="214"/>
      <c r="H49" s="215"/>
      <c r="I49" s="208"/>
      <c r="J49" s="209"/>
    </row>
    <row r="50" spans="1:10" ht="12.75" customHeight="1">
      <c r="A50" s="102" t="s">
        <v>1311</v>
      </c>
      <c r="B50" s="97">
        <v>50800000</v>
      </c>
      <c r="C50" s="103">
        <v>0.10839276568313098</v>
      </c>
      <c r="D50" s="210"/>
      <c r="G50" s="214"/>
      <c r="H50" s="215"/>
      <c r="I50" s="208"/>
      <c r="J50" s="210"/>
    </row>
    <row r="51" spans="1:10" ht="12.75" customHeight="1">
      <c r="A51" s="102" t="s">
        <v>1312</v>
      </c>
      <c r="B51" s="97">
        <v>49580041.5</v>
      </c>
      <c r="C51" s="103">
        <v>0.1057897208832561</v>
      </c>
      <c r="D51" s="209"/>
      <c r="G51" s="214"/>
      <c r="H51" s="215"/>
      <c r="I51" s="208"/>
      <c r="J51" s="209"/>
    </row>
    <row r="52" spans="1:10" ht="12.75" customHeight="1">
      <c r="A52" s="102" t="s">
        <v>1313</v>
      </c>
      <c r="B52" s="97">
        <v>14891034.41</v>
      </c>
      <c r="C52" s="103">
        <v>3.1773236290995481E-2</v>
      </c>
      <c r="D52" s="209"/>
      <c r="G52" s="214"/>
      <c r="H52" s="215"/>
      <c r="I52" s="208"/>
      <c r="J52" s="209"/>
    </row>
    <row r="53" spans="1:10" ht="12.75" customHeight="1">
      <c r="A53" s="102" t="s">
        <v>1314</v>
      </c>
      <c r="B53" s="97">
        <v>14240401.449999999</v>
      </c>
      <c r="C53" s="103">
        <v>3.0384970425267097E-2</v>
      </c>
      <c r="D53" s="209"/>
      <c r="G53" s="214"/>
      <c r="H53" s="215"/>
      <c r="I53" s="208"/>
      <c r="J53" s="209"/>
    </row>
    <row r="54" spans="1:10" ht="12.75" customHeight="1">
      <c r="A54" s="106" t="s">
        <v>1315</v>
      </c>
      <c r="B54" s="97">
        <v>6775896.7800000003</v>
      </c>
      <c r="C54" s="103">
        <v>1.4457838424559482E-2</v>
      </c>
      <c r="D54" s="209"/>
      <c r="G54" s="214"/>
      <c r="H54" s="215"/>
      <c r="I54" s="208"/>
      <c r="J54" s="209"/>
    </row>
    <row r="55" spans="1:10" ht="24">
      <c r="A55" s="107" t="s">
        <v>505</v>
      </c>
      <c r="B55" s="97">
        <v>15788719.230000019</v>
      </c>
      <c r="C55" s="103">
        <v>3.3688640628624728E-2</v>
      </c>
      <c r="D55" s="211"/>
      <c r="G55" s="216"/>
      <c r="H55" s="215"/>
      <c r="I55" s="208"/>
      <c r="J55" s="211"/>
    </row>
    <row r="56" spans="1:10" ht="26.25" customHeight="1">
      <c r="A56" s="434" t="s">
        <v>506</v>
      </c>
      <c r="B56" s="435">
        <f>SUM(B45:B55)</f>
        <v>468665963.81999999</v>
      </c>
      <c r="C56" s="436"/>
      <c r="D56" s="213"/>
      <c r="G56" s="206"/>
      <c r="H56" s="203"/>
      <c r="I56" s="212"/>
      <c r="J56" s="213"/>
    </row>
    <row r="57" spans="1:10" ht="12.75" customHeight="1">
      <c r="G57" s="204"/>
      <c r="H57" s="204"/>
      <c r="I57" s="204"/>
      <c r="J57" s="204"/>
    </row>
    <row r="58" spans="1:10" ht="12.75" customHeight="1">
      <c r="A58" s="143" t="s">
        <v>968</v>
      </c>
      <c r="G58" s="219"/>
      <c r="H58" s="204"/>
      <c r="I58" s="204"/>
      <c r="J58" s="204"/>
    </row>
    <row r="59" spans="1:10" ht="12.75" customHeight="1">
      <c r="A59" s="561" t="s">
        <v>969</v>
      </c>
      <c r="G59" s="220"/>
      <c r="H59" s="204"/>
      <c r="I59" s="204"/>
      <c r="J59" s="204"/>
    </row>
    <row r="60" spans="1:10" ht="12.75" customHeight="1">
      <c r="A60" s="39" t="s">
        <v>507</v>
      </c>
      <c r="G60" s="217"/>
      <c r="H60" s="204"/>
      <c r="I60" s="204"/>
      <c r="J60" s="204"/>
    </row>
    <row r="61" spans="1:10" ht="12.75" customHeight="1">
      <c r="A61" s="429"/>
      <c r="B61" s="945" t="s">
        <v>66</v>
      </c>
      <c r="C61" s="945" t="s">
        <v>67</v>
      </c>
      <c r="D61" s="945" t="s">
        <v>68</v>
      </c>
      <c r="E61" s="945" t="s">
        <v>69</v>
      </c>
      <c r="F61" s="945" t="s">
        <v>70</v>
      </c>
      <c r="G61" s="221"/>
      <c r="H61" s="201"/>
      <c r="I61" s="201"/>
      <c r="J61" s="201"/>
    </row>
    <row r="62" spans="1:10" ht="12.75" customHeight="1">
      <c r="A62" s="429"/>
      <c r="B62" s="946" t="s">
        <v>71</v>
      </c>
      <c r="C62" s="946" t="s">
        <v>72</v>
      </c>
      <c r="D62" s="946" t="s">
        <v>215</v>
      </c>
      <c r="E62" s="946" t="s">
        <v>73</v>
      </c>
      <c r="F62" s="946"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0" t="s">
        <v>495</v>
      </c>
      <c r="B64" s="442"/>
      <c r="C64" s="442"/>
      <c r="D64" s="442"/>
      <c r="E64" s="443" t="str">
        <f>IF(SUM(E63:E63)=0,"",SUM(E63:E63))</f>
        <v/>
      </c>
      <c r="F64" s="443" t="str">
        <f>IF(SUM(F63:F63)=0,"",SUM(F63:F63))</f>
        <v/>
      </c>
      <c r="G64" s="206"/>
      <c r="H64" s="203"/>
      <c r="I64" s="203"/>
      <c r="J64" s="205"/>
    </row>
    <row r="65" spans="1:7" ht="12.75" customHeight="1"/>
    <row r="66" spans="1:7" ht="12.75" customHeight="1">
      <c r="A66" s="143" t="s">
        <v>970</v>
      </c>
    </row>
    <row r="67" spans="1:7" ht="12.75" customHeight="1">
      <c r="A67" s="561" t="s">
        <v>971</v>
      </c>
    </row>
    <row r="68" spans="1:7" ht="12.75" customHeight="1">
      <c r="A68" s="39" t="s">
        <v>508</v>
      </c>
    </row>
    <row r="69" spans="1:7" ht="12.75" customHeight="1">
      <c r="A69" s="429"/>
      <c r="B69" s="945" t="s">
        <v>66</v>
      </c>
      <c r="C69" s="945" t="s">
        <v>67</v>
      </c>
      <c r="D69" s="945" t="s">
        <v>68</v>
      </c>
      <c r="E69" s="945" t="s">
        <v>69</v>
      </c>
      <c r="F69" s="945" t="s">
        <v>70</v>
      </c>
    </row>
    <row r="70" spans="1:7" ht="12.75" customHeight="1">
      <c r="A70" s="429"/>
      <c r="B70" s="946" t="s">
        <v>71</v>
      </c>
      <c r="C70" s="946" t="s">
        <v>72</v>
      </c>
      <c r="D70" s="946" t="s">
        <v>215</v>
      </c>
      <c r="E70" s="946" t="s">
        <v>73</v>
      </c>
      <c r="F70" s="946" t="s">
        <v>74</v>
      </c>
    </row>
    <row r="71" spans="1:7" ht="12.75" customHeight="1">
      <c r="A71" s="108" t="s">
        <v>150</v>
      </c>
      <c r="B71" s="111" t="s">
        <v>150</v>
      </c>
      <c r="C71" s="111" t="s">
        <v>150</v>
      </c>
      <c r="D71" s="111" t="s">
        <v>150</v>
      </c>
      <c r="E71" s="112" t="s">
        <v>150</v>
      </c>
      <c r="F71" s="112" t="s">
        <v>150</v>
      </c>
      <c r="G71" s="53"/>
    </row>
    <row r="72" spans="1:7" ht="15" customHeight="1">
      <c r="A72" s="430" t="s">
        <v>495</v>
      </c>
      <c r="B72" s="444"/>
      <c r="C72" s="444"/>
      <c r="D72" s="444"/>
      <c r="E72" s="443" t="str">
        <f>IF(SUM(E71)=0,"",SUM(E71))</f>
        <v/>
      </c>
      <c r="F72" s="443" t="str">
        <f>IF(SUM(F71)=0,"",SUM(F71))</f>
        <v/>
      </c>
    </row>
    <row r="73" spans="1:7" ht="12.75" customHeight="1">
      <c r="A73" s="17"/>
    </row>
    <row r="74" spans="1:7" s="271" customFormat="1" ht="12.75" customHeight="1">
      <c r="A74" s="143" t="s">
        <v>1137</v>
      </c>
    </row>
    <row r="75" spans="1:7" s="271" customFormat="1" ht="12.75" customHeight="1">
      <c r="A75" s="561" t="s">
        <v>1138</v>
      </c>
    </row>
    <row r="76" spans="1:7" ht="12.75" customHeight="1">
      <c r="A76" s="39" t="s">
        <v>508</v>
      </c>
    </row>
    <row r="77" spans="1:7" ht="43.5">
      <c r="A77" s="428" t="s">
        <v>1136</v>
      </c>
      <c r="B77" s="428" t="s">
        <v>490</v>
      </c>
      <c r="C77" s="428" t="s">
        <v>491</v>
      </c>
      <c r="D77" s="428" t="s">
        <v>492</v>
      </c>
      <c r="E77" s="428" t="s">
        <v>493</v>
      </c>
    </row>
    <row r="78" spans="1:7" ht="12.75" customHeight="1">
      <c r="A78" s="96" t="s">
        <v>1225</v>
      </c>
      <c r="B78" s="97">
        <v>6993236.7400000002</v>
      </c>
      <c r="C78" s="98">
        <v>0.97410181757039227</v>
      </c>
      <c r="D78" s="99">
        <v>134.16</v>
      </c>
      <c r="E78" s="256">
        <v>0.04</v>
      </c>
    </row>
    <row r="79" spans="1:7" ht="12.75" customHeight="1">
      <c r="A79" s="96" t="s">
        <v>1127</v>
      </c>
      <c r="B79" s="97">
        <v>185927.3</v>
      </c>
      <c r="C79" s="98">
        <v>2.5898182429607779E-2</v>
      </c>
      <c r="D79" s="99">
        <v>118</v>
      </c>
      <c r="E79" s="256">
        <v>2.97</v>
      </c>
    </row>
    <row r="80" spans="1:7" ht="12.75" customHeight="1">
      <c r="A80" s="430" t="s">
        <v>495</v>
      </c>
      <c r="B80" s="431">
        <f>SUM(B78:B79)</f>
        <v>7179164.04</v>
      </c>
      <c r="C80" s="432"/>
      <c r="D80" s="433"/>
      <c r="E80" s="433"/>
    </row>
    <row r="81" spans="1:11" ht="12.75" customHeight="1">
      <c r="A81" s="17" t="s">
        <v>509</v>
      </c>
      <c r="B81" s="271"/>
      <c r="C81" s="271"/>
      <c r="D81" s="271"/>
      <c r="E81" s="271"/>
    </row>
    <row r="82" spans="1:11" ht="12.75" customHeight="1">
      <c r="A82" s="271"/>
      <c r="B82" s="271"/>
      <c r="C82" s="271"/>
      <c r="D82" s="271"/>
      <c r="E82" s="271"/>
    </row>
    <row r="83" spans="1:11" ht="12.75" customHeight="1">
      <c r="A83" s="634" t="s">
        <v>87</v>
      </c>
      <c r="K83" s="35" t="s">
        <v>1167</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6"/>
    <col min="2" max="2" width="13.42578125" style="326" customWidth="1"/>
    <col min="3" max="4" width="14.85546875" style="326" bestFit="1" customWidth="1"/>
    <col min="5" max="5" width="12.140625" style="326" bestFit="1" customWidth="1"/>
    <col min="6" max="6" width="10.5703125" style="326" bestFit="1" customWidth="1"/>
    <col min="7" max="7" width="11.140625" style="326" bestFit="1" customWidth="1"/>
    <col min="8" max="8" width="13.5703125" style="326" customWidth="1"/>
    <col min="9" max="9" width="12.7109375" style="326" bestFit="1" customWidth="1"/>
    <col min="10" max="10" width="12.85546875" style="326" bestFit="1" customWidth="1"/>
    <col min="11" max="16384" width="9.140625" style="326"/>
  </cols>
  <sheetData>
    <row r="1" spans="1:7" ht="15">
      <c r="A1" s="754" t="s">
        <v>717</v>
      </c>
      <c r="B1" s="753"/>
      <c r="C1" s="753"/>
      <c r="D1" s="753"/>
    </row>
    <row r="2" spans="1:7">
      <c r="A2" s="755" t="s">
        <v>718</v>
      </c>
      <c r="B2" s="753"/>
      <c r="C2" s="753"/>
      <c r="D2" s="753"/>
    </row>
    <row r="3" spans="1:7">
      <c r="A3" s="42" t="s">
        <v>912</v>
      </c>
    </row>
    <row r="4" spans="1:7">
      <c r="A4" s="1151"/>
      <c r="B4" s="1151"/>
      <c r="C4" s="1151"/>
      <c r="D4" s="1151"/>
      <c r="E4" s="1151"/>
      <c r="F4" s="1151"/>
      <c r="G4" s="1151"/>
    </row>
    <row r="5" spans="1:7">
      <c r="A5" s="151" t="s">
        <v>720</v>
      </c>
    </row>
    <row r="6" spans="1:7" s="757" customFormat="1">
      <c r="A6" s="756" t="s">
        <v>721</v>
      </c>
    </row>
    <row r="8" spans="1:7" ht="63.75">
      <c r="A8" s="780" t="s">
        <v>719</v>
      </c>
      <c r="B8" s="760" t="s">
        <v>672</v>
      </c>
      <c r="C8" s="760" t="s">
        <v>673</v>
      </c>
      <c r="D8" s="760" t="s">
        <v>674</v>
      </c>
      <c r="E8" s="752"/>
    </row>
    <row r="9" spans="1:7">
      <c r="A9" s="761" t="s">
        <v>881</v>
      </c>
      <c r="B9" s="762">
        <v>7</v>
      </c>
      <c r="C9" s="762">
        <v>13</v>
      </c>
      <c r="D9" s="762">
        <v>7</v>
      </c>
    </row>
    <row r="10" spans="1:7">
      <c r="A10" s="761" t="s">
        <v>901</v>
      </c>
      <c r="B10" s="762">
        <v>7</v>
      </c>
      <c r="C10" s="762">
        <v>13</v>
      </c>
      <c r="D10" s="762">
        <v>7</v>
      </c>
    </row>
    <row r="11" spans="1:7">
      <c r="A11" s="761" t="s">
        <v>908</v>
      </c>
      <c r="B11" s="762">
        <v>8</v>
      </c>
      <c r="C11" s="762">
        <v>13</v>
      </c>
      <c r="D11" s="762">
        <v>7</v>
      </c>
    </row>
    <row r="12" spans="1:7">
      <c r="A12" s="761" t="s">
        <v>960</v>
      </c>
      <c r="B12" s="762">
        <v>8</v>
      </c>
      <c r="C12" s="762">
        <v>13</v>
      </c>
      <c r="D12" s="762">
        <v>7</v>
      </c>
    </row>
    <row r="13" spans="1:7">
      <c r="A13" s="761" t="s">
        <v>1019</v>
      </c>
      <c r="B13" s="762">
        <v>8</v>
      </c>
      <c r="C13" s="762">
        <v>13</v>
      </c>
      <c r="D13" s="762">
        <v>7</v>
      </c>
    </row>
    <row r="14" spans="1:7">
      <c r="A14" s="761" t="s">
        <v>1113</v>
      </c>
      <c r="B14" s="762">
        <v>7</v>
      </c>
      <c r="C14" s="762">
        <v>13</v>
      </c>
      <c r="D14" s="762">
        <v>7</v>
      </c>
    </row>
    <row r="15" spans="1:7">
      <c r="A15" s="761" t="s">
        <v>1121</v>
      </c>
      <c r="B15" s="762">
        <v>7</v>
      </c>
      <c r="C15" s="762">
        <v>13</v>
      </c>
      <c r="D15" s="762">
        <v>7</v>
      </c>
    </row>
    <row r="16" spans="1:7">
      <c r="A16" s="326" t="s">
        <v>1226</v>
      </c>
      <c r="B16" s="326">
        <v>7</v>
      </c>
      <c r="C16" s="326">
        <v>13</v>
      </c>
      <c r="D16" s="326">
        <v>7</v>
      </c>
    </row>
    <row r="17" spans="1:8">
      <c r="A17" s="855" t="s">
        <v>1267</v>
      </c>
      <c r="B17" s="326">
        <v>7</v>
      </c>
      <c r="C17" s="326">
        <v>13</v>
      </c>
      <c r="D17" s="326">
        <v>6</v>
      </c>
    </row>
    <row r="19" spans="1:8">
      <c r="A19" s="151" t="s">
        <v>722</v>
      </c>
    </row>
    <row r="20" spans="1:8" s="757" customFormat="1">
      <c r="A20" s="756" t="s">
        <v>723</v>
      </c>
    </row>
    <row r="22" spans="1:8" s="758" customFormat="1">
      <c r="D22" s="140" t="s">
        <v>671</v>
      </c>
    </row>
    <row r="23" spans="1:8" s="758" customFormat="1" ht="63.75">
      <c r="A23" s="780" t="s">
        <v>719</v>
      </c>
      <c r="B23" s="760" t="s">
        <v>672</v>
      </c>
      <c r="C23" s="760" t="s">
        <v>673</v>
      </c>
      <c r="D23" s="760" t="s">
        <v>674</v>
      </c>
      <c r="H23" s="635"/>
    </row>
    <row r="24" spans="1:8">
      <c r="A24" s="761" t="s">
        <v>881</v>
      </c>
      <c r="B24" s="763">
        <v>26077968.09</v>
      </c>
      <c r="C24" s="763">
        <v>5941982.1500000004</v>
      </c>
      <c r="D24" s="763">
        <v>5736476640.1199989</v>
      </c>
      <c r="H24" s="636"/>
    </row>
    <row r="25" spans="1:8">
      <c r="A25" s="761" t="s">
        <v>901</v>
      </c>
      <c r="B25" s="763">
        <v>26962504.780000001</v>
      </c>
      <c r="C25" s="763">
        <v>643361182.92999995</v>
      </c>
      <c r="D25" s="763">
        <v>4887481299.5200005</v>
      </c>
    </row>
    <row r="26" spans="1:8">
      <c r="A26" s="761" t="s">
        <v>908</v>
      </c>
      <c r="B26" s="763">
        <v>35330535.030000001</v>
      </c>
      <c r="C26" s="763">
        <v>674308740.87000012</v>
      </c>
      <c r="D26" s="763">
        <v>5051461411.3599997</v>
      </c>
    </row>
    <row r="27" spans="1:8">
      <c r="A27" s="761" t="s">
        <v>960</v>
      </c>
      <c r="B27" s="763">
        <v>28523526.240000002</v>
      </c>
      <c r="C27" s="763">
        <v>689369248.30999994</v>
      </c>
      <c r="D27" s="763">
        <v>5033734212.2300005</v>
      </c>
    </row>
    <row r="28" spans="1:8">
      <c r="A28" s="761" t="s">
        <v>1019</v>
      </c>
      <c r="B28" s="763">
        <v>23106079.199999999</v>
      </c>
      <c r="C28" s="763">
        <v>446254295.61000001</v>
      </c>
      <c r="D28" s="763">
        <v>4762517597.2600002</v>
      </c>
      <c r="E28" s="1039"/>
      <c r="F28" s="1039"/>
      <c r="G28" s="1039"/>
    </row>
    <row r="29" spans="1:8">
      <c r="A29" s="761" t="s">
        <v>1113</v>
      </c>
      <c r="B29" s="763">
        <v>25085759.48</v>
      </c>
      <c r="C29" s="763">
        <v>466382089.70999998</v>
      </c>
      <c r="D29" s="763">
        <v>4767162185.4899998</v>
      </c>
    </row>
    <row r="30" spans="1:8">
      <c r="A30" s="761" t="s">
        <v>1121</v>
      </c>
      <c r="B30" s="763">
        <v>24967072.579999998</v>
      </c>
      <c r="C30" s="763">
        <v>476551769.30000001</v>
      </c>
      <c r="D30" s="763">
        <v>4788638479.9700003</v>
      </c>
    </row>
    <row r="31" spans="1:8">
      <c r="A31" s="326" t="s">
        <v>1226</v>
      </c>
      <c r="B31" s="763">
        <v>26311748.579999998</v>
      </c>
      <c r="C31" s="763">
        <v>495411108.20999998</v>
      </c>
      <c r="D31" s="763">
        <v>4848513273.4499998</v>
      </c>
    </row>
    <row r="32" spans="1:8">
      <c r="A32" s="855" t="s">
        <v>1267</v>
      </c>
      <c r="B32" s="763">
        <v>20389558.68</v>
      </c>
      <c r="C32" s="763">
        <v>506920029.89999998</v>
      </c>
      <c r="D32" s="763">
        <v>4853211758.4700003</v>
      </c>
      <c r="E32" s="1039"/>
      <c r="F32" s="1039"/>
      <c r="G32" s="1039"/>
    </row>
    <row r="33" spans="1:10">
      <c r="A33" s="816" t="s">
        <v>902</v>
      </c>
    </row>
    <row r="34" spans="1:10">
      <c r="A34" s="576" t="s">
        <v>911</v>
      </c>
    </row>
    <row r="36" spans="1:10" s="757" customFormat="1">
      <c r="A36" s="151" t="s">
        <v>724</v>
      </c>
      <c r="B36" s="326"/>
      <c r="C36" s="326"/>
      <c r="D36" s="326"/>
      <c r="E36" s="326"/>
      <c r="F36" s="326"/>
      <c r="G36" s="326"/>
      <c r="H36" s="326"/>
      <c r="I36" s="326"/>
      <c r="J36" s="326"/>
    </row>
    <row r="37" spans="1:10">
      <c r="A37" s="756" t="s">
        <v>725</v>
      </c>
      <c r="B37" s="757"/>
      <c r="C37" s="757"/>
      <c r="D37" s="757"/>
      <c r="E37" s="757"/>
      <c r="F37" s="757"/>
      <c r="G37" s="757"/>
      <c r="H37" s="757"/>
      <c r="I37" s="757"/>
      <c r="J37" s="757"/>
    </row>
    <row r="38" spans="1:10" s="758" customFormat="1">
      <c r="A38" s="326"/>
      <c r="B38" s="326"/>
      <c r="C38" s="326"/>
      <c r="D38" s="326"/>
      <c r="E38" s="326"/>
      <c r="F38" s="326"/>
      <c r="G38" s="326"/>
      <c r="H38" s="326"/>
      <c r="I38" s="326"/>
      <c r="J38" s="326"/>
    </row>
    <row r="39" spans="1:10" s="758" customFormat="1">
      <c r="C39" s="140" t="s">
        <v>671</v>
      </c>
    </row>
    <row r="40" spans="1:10" ht="51">
      <c r="A40" s="780" t="s">
        <v>719</v>
      </c>
      <c r="B40" s="760" t="s">
        <v>672</v>
      </c>
      <c r="C40" s="760" t="s">
        <v>673</v>
      </c>
      <c r="D40" s="758"/>
      <c r="E40" s="758"/>
      <c r="F40" s="758"/>
      <c r="G40" s="758"/>
      <c r="H40" s="758"/>
      <c r="I40" s="758"/>
      <c r="J40" s="758"/>
    </row>
    <row r="41" spans="1:10">
      <c r="A41" s="761" t="s">
        <v>881</v>
      </c>
      <c r="B41" s="763">
        <v>687319465.50000012</v>
      </c>
      <c r="C41" s="763">
        <v>67079325238.159996</v>
      </c>
    </row>
    <row r="42" spans="1:10">
      <c r="A42" s="761" t="s">
        <v>901</v>
      </c>
      <c r="B42" s="763">
        <v>883191040.87</v>
      </c>
      <c r="C42" s="763">
        <v>63704837486.640007</v>
      </c>
    </row>
    <row r="43" spans="1:10">
      <c r="A43" s="761" t="s">
        <v>908</v>
      </c>
      <c r="B43" s="763">
        <v>958580449.08000004</v>
      </c>
      <c r="C43" s="763">
        <v>64060198640.399994</v>
      </c>
    </row>
    <row r="44" spans="1:10">
      <c r="A44" s="761" t="s">
        <v>960</v>
      </c>
      <c r="B44" s="763">
        <v>952430859.49999988</v>
      </c>
      <c r="C44" s="763">
        <v>71879828164.23999</v>
      </c>
      <c r="D44" s="749"/>
      <c r="E44" s="749"/>
      <c r="F44" s="749"/>
      <c r="G44" s="749"/>
      <c r="H44" s="749"/>
      <c r="I44" s="749"/>
      <c r="J44" s="749"/>
    </row>
    <row r="45" spans="1:10">
      <c r="A45" s="761" t="s">
        <v>1019</v>
      </c>
      <c r="B45" s="763">
        <v>1055282770.03</v>
      </c>
      <c r="C45" s="763">
        <v>64379615908.760002</v>
      </c>
      <c r="H45" s="636"/>
    </row>
    <row r="46" spans="1:10">
      <c r="A46" s="761" t="s">
        <v>1113</v>
      </c>
      <c r="B46" s="763">
        <v>1556161632.3999999</v>
      </c>
      <c r="C46" s="763">
        <v>74137097962.550003</v>
      </c>
    </row>
    <row r="47" spans="1:10">
      <c r="A47" s="761" t="s">
        <v>1121</v>
      </c>
      <c r="B47" s="763">
        <v>1576542951.0999999</v>
      </c>
      <c r="C47" s="763">
        <v>74376441449.460007</v>
      </c>
    </row>
    <row r="48" spans="1:10">
      <c r="A48" s="326" t="s">
        <v>1226</v>
      </c>
      <c r="B48" s="763">
        <v>1822577372.0999999</v>
      </c>
      <c r="C48" s="763">
        <v>68389725441.550003</v>
      </c>
    </row>
    <row r="49" spans="1:10">
      <c r="A49" s="855" t="s">
        <v>1267</v>
      </c>
      <c r="B49" s="763">
        <v>2838499516.8299999</v>
      </c>
      <c r="C49" s="763">
        <v>73847968479.62999</v>
      </c>
    </row>
    <row r="50" spans="1:10">
      <c r="A50" s="287" t="s">
        <v>885</v>
      </c>
    </row>
    <row r="51" spans="1:10">
      <c r="A51" s="814" t="s">
        <v>886</v>
      </c>
    </row>
    <row r="53" spans="1:10">
      <c r="A53" s="151" t="s">
        <v>936</v>
      </c>
    </row>
    <row r="54" spans="1:10" ht="15" customHeight="1">
      <c r="A54" s="756" t="s">
        <v>937</v>
      </c>
    </row>
    <row r="55" spans="1:10" ht="15" customHeight="1">
      <c r="J55" s="140" t="s">
        <v>671</v>
      </c>
    </row>
    <row r="56" spans="1:10" ht="15">
      <c r="A56" s="753"/>
      <c r="B56" s="1152" t="s">
        <v>951</v>
      </c>
      <c r="C56" s="1152"/>
      <c r="D56" s="1152"/>
      <c r="E56" s="1152"/>
      <c r="F56" s="1152"/>
      <c r="G56" s="1152"/>
      <c r="H56" s="1152"/>
      <c r="I56" s="1152"/>
      <c r="J56" s="1152"/>
    </row>
    <row r="57" spans="1:10" ht="84">
      <c r="A57" s="780" t="s">
        <v>719</v>
      </c>
      <c r="B57" s="846" t="s">
        <v>952</v>
      </c>
      <c r="C57" s="846" t="s">
        <v>953</v>
      </c>
      <c r="D57" s="846" t="s">
        <v>954</v>
      </c>
      <c r="E57" s="846" t="s">
        <v>955</v>
      </c>
      <c r="F57" s="846" t="s">
        <v>956</v>
      </c>
      <c r="G57" s="846" t="s">
        <v>957</v>
      </c>
      <c r="H57" s="854" t="s">
        <v>958</v>
      </c>
      <c r="I57" s="854" t="s">
        <v>959</v>
      </c>
      <c r="J57" s="846" t="s">
        <v>938</v>
      </c>
    </row>
    <row r="58" spans="1:10">
      <c r="A58" s="855" t="s">
        <v>901</v>
      </c>
      <c r="B58" s="844">
        <v>2205052261.21</v>
      </c>
      <c r="C58" s="844">
        <v>40115071.869999997</v>
      </c>
      <c r="D58" s="844">
        <v>225998943.99000001</v>
      </c>
      <c r="E58" s="844">
        <v>0</v>
      </c>
      <c r="F58" s="844">
        <v>0</v>
      </c>
      <c r="G58" s="844">
        <v>103088815.43000001</v>
      </c>
      <c r="H58" s="844">
        <v>0</v>
      </c>
      <c r="I58" s="844">
        <v>23822548</v>
      </c>
      <c r="J58" s="844">
        <v>2598077640.4999995</v>
      </c>
    </row>
    <row r="59" spans="1:10">
      <c r="A59" s="855" t="s">
        <v>908</v>
      </c>
      <c r="B59" s="844">
        <v>2421756293.1199999</v>
      </c>
      <c r="C59" s="844">
        <v>10326553.619999999</v>
      </c>
      <c r="D59" s="844">
        <v>0</v>
      </c>
      <c r="E59" s="844">
        <v>0</v>
      </c>
      <c r="F59" s="844">
        <v>0</v>
      </c>
      <c r="G59" s="844">
        <v>96472811.489999995</v>
      </c>
      <c r="H59" s="844">
        <v>0</v>
      </c>
      <c r="I59" s="844">
        <v>14989259</v>
      </c>
      <c r="J59" s="844">
        <v>2543544917.2299995</v>
      </c>
    </row>
    <row r="60" spans="1:10">
      <c r="A60" s="855" t="s">
        <v>960</v>
      </c>
      <c r="B60" s="844">
        <v>2053200805.8699999</v>
      </c>
      <c r="C60" s="844">
        <v>21168125.230000019</v>
      </c>
      <c r="D60" s="844">
        <v>0</v>
      </c>
      <c r="E60" s="844">
        <v>0</v>
      </c>
      <c r="F60" s="844">
        <v>0</v>
      </c>
      <c r="G60" s="844">
        <v>43779936.980000004</v>
      </c>
      <c r="H60" s="844">
        <v>0</v>
      </c>
      <c r="I60" s="844">
        <v>34833088.239999995</v>
      </c>
      <c r="J60" s="844">
        <v>2152981956.3199997</v>
      </c>
    </row>
    <row r="61" spans="1:10">
      <c r="A61" s="855" t="s">
        <v>1019</v>
      </c>
      <c r="B61" s="844">
        <v>3248325997.1374593</v>
      </c>
      <c r="C61" s="844">
        <v>15779178.74418975</v>
      </c>
      <c r="D61" s="844">
        <v>0</v>
      </c>
      <c r="E61" s="844">
        <v>0</v>
      </c>
      <c r="F61" s="844">
        <v>0</v>
      </c>
      <c r="G61" s="844">
        <v>60032322.7324</v>
      </c>
      <c r="H61" s="844">
        <v>0</v>
      </c>
      <c r="I61" s="844">
        <v>8669671.3699999992</v>
      </c>
      <c r="J61" s="844">
        <v>3332807169.9840488</v>
      </c>
    </row>
    <row r="62" spans="1:10">
      <c r="A62" s="855" t="s">
        <v>1113</v>
      </c>
      <c r="B62" s="844">
        <v>1065610680.5776603</v>
      </c>
      <c r="C62" s="844">
        <v>2361570.7503999993</v>
      </c>
      <c r="D62" s="844">
        <v>0</v>
      </c>
      <c r="E62" s="844">
        <v>0</v>
      </c>
      <c r="F62" s="844">
        <v>0</v>
      </c>
      <c r="G62" s="844">
        <v>74187470.391000003</v>
      </c>
      <c r="H62" s="844">
        <v>0</v>
      </c>
      <c r="I62" s="844">
        <v>16743858.124341002</v>
      </c>
      <c r="J62" s="844">
        <v>1158903579.8434012</v>
      </c>
    </row>
    <row r="63" spans="1:10">
      <c r="A63" s="855" t="s">
        <v>1121</v>
      </c>
      <c r="B63" s="844">
        <v>1226025283.1185656</v>
      </c>
      <c r="C63" s="844">
        <v>782433.43800000008</v>
      </c>
      <c r="D63" s="844">
        <v>0</v>
      </c>
      <c r="E63" s="844">
        <v>0</v>
      </c>
      <c r="F63" s="844">
        <v>0</v>
      </c>
      <c r="G63" s="844">
        <v>1830368.923</v>
      </c>
      <c r="H63" s="844">
        <v>0</v>
      </c>
      <c r="I63" s="844">
        <v>6640210.54</v>
      </c>
      <c r="J63" s="844">
        <v>1235278296.0195656</v>
      </c>
    </row>
    <row r="64" spans="1:10">
      <c r="A64" s="855" t="s">
        <v>1226</v>
      </c>
      <c r="B64" s="844">
        <v>1217931277.6589918</v>
      </c>
      <c r="C64" s="844">
        <v>36587646.544</v>
      </c>
      <c r="D64" s="844">
        <v>48306405.590000004</v>
      </c>
      <c r="E64" s="844">
        <v>0</v>
      </c>
      <c r="F64" s="844">
        <v>0</v>
      </c>
      <c r="G64" s="844">
        <v>112100238.66600001</v>
      </c>
      <c r="H64" s="844">
        <v>0</v>
      </c>
      <c r="I64" s="844">
        <v>6456466.4500000002</v>
      </c>
      <c r="J64" s="844">
        <v>1421382034.9089916</v>
      </c>
    </row>
    <row r="65" spans="1:10">
      <c r="A65" s="855" t="s">
        <v>1267</v>
      </c>
      <c r="B65" s="844">
        <v>1730100207.7345986</v>
      </c>
      <c r="C65" s="844">
        <v>22980291.312305998</v>
      </c>
      <c r="D65" s="844">
        <v>98418138.030000001</v>
      </c>
      <c r="E65" s="844">
        <v>0</v>
      </c>
      <c r="F65" s="844">
        <v>0</v>
      </c>
      <c r="G65" s="844">
        <v>43116686.745338805</v>
      </c>
      <c r="H65" s="844">
        <v>0</v>
      </c>
      <c r="I65" s="844">
        <v>42807156.219999999</v>
      </c>
      <c r="J65" s="844">
        <v>1937422480.0422435</v>
      </c>
    </row>
    <row r="66" spans="1:10">
      <c r="A66" s="34" t="s">
        <v>524</v>
      </c>
    </row>
    <row r="69" spans="1:10">
      <c r="A69" s="634" t="s">
        <v>87</v>
      </c>
    </row>
    <row r="74" spans="1:10">
      <c r="J74" s="35" t="s">
        <v>1168</v>
      </c>
    </row>
    <row r="105" spans="2:2">
      <c r="B105" s="759"/>
    </row>
    <row r="106" spans="2:2">
      <c r="B106" s="764"/>
    </row>
  </sheetData>
  <mergeCells count="2">
    <mergeCell ref="A4:G4"/>
    <mergeCell ref="B56:J56"/>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1"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21" t="s">
        <v>726</v>
      </c>
      <c r="B1" s="556"/>
      <c r="C1" s="556"/>
      <c r="D1" s="556"/>
      <c r="E1" s="557"/>
      <c r="F1" s="557"/>
      <c r="G1" s="557"/>
      <c r="H1" s="557"/>
      <c r="I1" s="557"/>
      <c r="J1" s="557"/>
      <c r="K1" s="557"/>
      <c r="L1" s="557"/>
    </row>
    <row r="2" spans="1:19" ht="15" customHeight="1">
      <c r="A2" s="622" t="s">
        <v>727</v>
      </c>
      <c r="B2" s="559"/>
      <c r="C2" s="559"/>
      <c r="D2" s="559"/>
      <c r="E2" s="559"/>
      <c r="F2" s="559"/>
      <c r="G2" s="559"/>
      <c r="H2" s="559"/>
      <c r="I2" s="559"/>
      <c r="J2" s="557"/>
      <c r="K2" s="557"/>
      <c r="L2" s="557"/>
    </row>
    <row r="3" spans="1:19" s="271" customFormat="1">
      <c r="A3" s="558"/>
      <c r="B3" s="559"/>
      <c r="C3" s="559"/>
      <c r="D3" s="559"/>
      <c r="E3" s="559"/>
      <c r="F3" s="559"/>
      <c r="G3" s="559"/>
      <c r="H3" s="559"/>
      <c r="I3" s="559"/>
      <c r="J3" s="557"/>
      <c r="K3" s="557"/>
      <c r="L3" s="557"/>
    </row>
    <row r="4" spans="1:19" ht="12.75" customHeight="1">
      <c r="A4" s="142" t="s">
        <v>728</v>
      </c>
    </row>
    <row r="5" spans="1:19" ht="12.75" customHeight="1">
      <c r="A5" s="550" t="s">
        <v>729</v>
      </c>
      <c r="H5" s="271"/>
      <c r="I5" s="271"/>
    </row>
    <row r="6" spans="1:19" ht="12.75" customHeight="1">
      <c r="F6" s="140"/>
      <c r="G6" s="140"/>
      <c r="H6" s="1154" t="str">
        <f>Naslovnica!A20</f>
        <v>Lipanj 2021.</v>
      </c>
      <c r="I6" s="1154"/>
    </row>
    <row r="7" spans="1:19" ht="12.75" customHeight="1">
      <c r="F7" s="293"/>
      <c r="G7" s="293"/>
      <c r="H7" s="1155" t="str">
        <f>Naslovnica!A24</f>
        <v>June 2021</v>
      </c>
      <c r="I7" s="1155"/>
    </row>
    <row r="8" spans="1:19" ht="15" customHeight="1">
      <c r="A8" s="580"/>
      <c r="B8" s="581"/>
      <c r="C8" s="581"/>
      <c r="D8" s="581"/>
      <c r="E8" s="581"/>
      <c r="F8" s="581"/>
      <c r="G8" s="581"/>
      <c r="H8" s="785"/>
      <c r="I8" s="785"/>
      <c r="J8" s="582"/>
      <c r="K8" s="1153" t="s">
        <v>1218</v>
      </c>
      <c r="L8" s="1153"/>
    </row>
    <row r="9" spans="1:19" ht="33.75">
      <c r="A9" s="583" t="s">
        <v>75</v>
      </c>
      <c r="B9" s="584" t="s">
        <v>180</v>
      </c>
      <c r="C9" s="584" t="s">
        <v>181</v>
      </c>
      <c r="D9" s="585" t="s">
        <v>76</v>
      </c>
      <c r="E9" s="584" t="s">
        <v>113</v>
      </c>
      <c r="F9" s="584" t="s">
        <v>152</v>
      </c>
      <c r="G9" s="584" t="s">
        <v>683</v>
      </c>
      <c r="H9" s="584" t="s">
        <v>830</v>
      </c>
      <c r="I9" s="584" t="s">
        <v>832</v>
      </c>
      <c r="J9" s="584" t="s">
        <v>677</v>
      </c>
      <c r="K9" s="584" t="s">
        <v>681</v>
      </c>
      <c r="L9" s="584" t="s">
        <v>60</v>
      </c>
    </row>
    <row r="10" spans="1:19" ht="31.5">
      <c r="A10" s="586" t="s">
        <v>216</v>
      </c>
      <c r="B10" s="587" t="s">
        <v>183</v>
      </c>
      <c r="C10" s="587" t="s">
        <v>182</v>
      </c>
      <c r="D10" s="588" t="s">
        <v>77</v>
      </c>
      <c r="E10" s="587" t="s">
        <v>483</v>
      </c>
      <c r="F10" s="587" t="s">
        <v>153</v>
      </c>
      <c r="G10" s="589" t="s">
        <v>684</v>
      </c>
      <c r="H10" s="589" t="s">
        <v>831</v>
      </c>
      <c r="I10" s="589" t="s">
        <v>833</v>
      </c>
      <c r="J10" s="589" t="s">
        <v>825</v>
      </c>
      <c r="K10" s="589" t="s">
        <v>263</v>
      </c>
      <c r="L10" s="589" t="s">
        <v>264</v>
      </c>
    </row>
    <row r="11" spans="1:19" ht="12.75" customHeight="1">
      <c r="A11" s="136" t="s">
        <v>1323</v>
      </c>
      <c r="B11" s="194">
        <v>28508707379</v>
      </c>
      <c r="C11" s="445" t="s">
        <v>1324</v>
      </c>
      <c r="D11" s="445" t="s">
        <v>1325</v>
      </c>
      <c r="E11" s="446" t="s">
        <v>1326</v>
      </c>
      <c r="F11" s="446" t="s">
        <v>1322</v>
      </c>
      <c r="G11" s="446" t="s">
        <v>1327</v>
      </c>
      <c r="H11" s="447">
        <v>36681188.340000004</v>
      </c>
      <c r="I11" s="448">
        <v>1484.8132785545115</v>
      </c>
      <c r="J11" s="449">
        <v>3.847372253622483E-2</v>
      </c>
      <c r="K11" s="449">
        <v>1.9013412740251479E-2</v>
      </c>
      <c r="L11" s="449">
        <v>0.13842549689993922</v>
      </c>
      <c r="M11" s="300"/>
      <c r="N11" s="300"/>
      <c r="O11" s="300"/>
      <c r="P11" s="167"/>
      <c r="Q11" s="200"/>
      <c r="R11" s="77"/>
      <c r="S11" s="77"/>
    </row>
    <row r="12" spans="1:19" ht="12.75" customHeight="1">
      <c r="A12" s="136" t="s">
        <v>1328</v>
      </c>
      <c r="B12" s="194">
        <v>26655747081</v>
      </c>
      <c r="C12" s="445" t="s">
        <v>1329</v>
      </c>
      <c r="D12" s="445" t="s">
        <v>1325</v>
      </c>
      <c r="E12" s="446" t="s">
        <v>1330</v>
      </c>
      <c r="F12" s="446" t="s">
        <v>1322</v>
      </c>
      <c r="G12" s="446" t="s">
        <v>1331</v>
      </c>
      <c r="H12" s="447">
        <v>117933574.75</v>
      </c>
      <c r="I12" s="448">
        <v>191.52492049591763</v>
      </c>
      <c r="J12" s="449">
        <v>2.5838947973767956E-2</v>
      </c>
      <c r="K12" s="449">
        <v>1.049307855674253E-2</v>
      </c>
      <c r="L12" s="449">
        <v>4.6496805490013005E-2</v>
      </c>
      <c r="M12" s="300"/>
      <c r="N12" s="300"/>
      <c r="O12" s="300"/>
      <c r="P12" s="167"/>
      <c r="Q12" s="200"/>
      <c r="R12" s="77"/>
      <c r="S12" s="77"/>
    </row>
    <row r="13" spans="1:19" ht="12.75" customHeight="1">
      <c r="A13" s="136" t="s">
        <v>1332</v>
      </c>
      <c r="B13" s="194">
        <v>12916294683</v>
      </c>
      <c r="C13" s="445" t="s">
        <v>1333</v>
      </c>
      <c r="D13" s="445" t="s">
        <v>1325</v>
      </c>
      <c r="E13" s="114" t="s">
        <v>1334</v>
      </c>
      <c r="F13" s="114" t="s">
        <v>1322</v>
      </c>
      <c r="G13" s="114" t="s">
        <v>1331</v>
      </c>
      <c r="H13" s="447">
        <v>134036303.31</v>
      </c>
      <c r="I13" s="448">
        <v>120.16654397120043</v>
      </c>
      <c r="J13" s="449">
        <v>1.5410330802962946E-3</v>
      </c>
      <c r="K13" s="449">
        <v>7.2747195281253063E-4</v>
      </c>
      <c r="L13" s="449">
        <v>2.6097764483963282E-3</v>
      </c>
      <c r="M13" s="300"/>
      <c r="N13" s="300"/>
      <c r="O13" s="300"/>
      <c r="P13" s="167"/>
      <c r="Q13" s="200"/>
      <c r="R13" s="77"/>
      <c r="S13" s="77"/>
    </row>
    <row r="14" spans="1:19" s="271" customFormat="1" ht="12.75" customHeight="1">
      <c r="A14" s="136" t="s">
        <v>1335</v>
      </c>
      <c r="B14" s="194">
        <v>37695515978</v>
      </c>
      <c r="C14" s="445" t="s">
        <v>1336</v>
      </c>
      <c r="D14" s="445" t="s">
        <v>78</v>
      </c>
      <c r="E14" s="114" t="s">
        <v>1326</v>
      </c>
      <c r="F14" s="114" t="s">
        <v>1322</v>
      </c>
      <c r="G14" s="114" t="s">
        <v>1331</v>
      </c>
      <c r="H14" s="447">
        <v>7668982.1299999999</v>
      </c>
      <c r="I14" s="448">
        <v>86.27011362181787</v>
      </c>
      <c r="J14" s="449">
        <v>2.911366663020587E-2</v>
      </c>
      <c r="K14" s="449">
        <v>3.9670388075299545E-2</v>
      </c>
      <c r="L14" s="449">
        <v>0.17805869538346064</v>
      </c>
      <c r="M14" s="300"/>
      <c r="N14" s="300"/>
      <c r="O14" s="300"/>
      <c r="P14" s="167"/>
      <c r="Q14" s="200"/>
      <c r="R14" s="77"/>
      <c r="S14" s="77"/>
    </row>
    <row r="15" spans="1:19" s="271" customFormat="1" ht="12.75" customHeight="1">
      <c r="A15" s="136" t="s">
        <v>1337</v>
      </c>
      <c r="B15" s="194">
        <v>56499633647</v>
      </c>
      <c r="C15" s="445" t="s">
        <v>1338</v>
      </c>
      <c r="D15" s="445" t="s">
        <v>112</v>
      </c>
      <c r="E15" s="114" t="s">
        <v>1334</v>
      </c>
      <c r="F15" s="114" t="s">
        <v>1322</v>
      </c>
      <c r="G15" s="114" t="s">
        <v>1327</v>
      </c>
      <c r="H15" s="447">
        <v>1616656059.99</v>
      </c>
      <c r="I15" s="448">
        <v>970.78248354983816</v>
      </c>
      <c r="J15" s="449">
        <v>-2.4257595409460819E-2</v>
      </c>
      <c r="K15" s="449">
        <v>6.8323699253802772E-3</v>
      </c>
      <c r="L15" s="449">
        <v>-1.7319601827597508E-2</v>
      </c>
      <c r="M15" s="300"/>
      <c r="N15" s="300"/>
      <c r="O15" s="300"/>
      <c r="P15" s="167"/>
      <c r="Q15" s="200"/>
      <c r="R15" s="77"/>
      <c r="S15" s="77"/>
    </row>
    <row r="16" spans="1:19" s="271" customFormat="1" ht="12.75" customHeight="1">
      <c r="A16" s="136" t="s">
        <v>1339</v>
      </c>
      <c r="B16" s="194">
        <v>29300390100</v>
      </c>
      <c r="C16" s="445" t="s">
        <v>1340</v>
      </c>
      <c r="D16" s="445" t="s">
        <v>112</v>
      </c>
      <c r="E16" s="114" t="s">
        <v>1326</v>
      </c>
      <c r="F16" s="114" t="s">
        <v>1322</v>
      </c>
      <c r="G16" s="114" t="s">
        <v>1327</v>
      </c>
      <c r="H16" s="447">
        <v>124612119.09999999</v>
      </c>
      <c r="I16" s="448">
        <v>701.44503720229852</v>
      </c>
      <c r="J16" s="449">
        <v>1.5743542302851132E-2</v>
      </c>
      <c r="K16" s="449">
        <v>1.4459306729101229E-2</v>
      </c>
      <c r="L16" s="449">
        <v>0.12080938657324403</v>
      </c>
      <c r="M16" s="300"/>
      <c r="N16" s="300"/>
      <c r="O16" s="300"/>
      <c r="P16" s="167"/>
      <c r="Q16" s="200"/>
      <c r="R16" s="77"/>
      <c r="S16" s="77"/>
    </row>
    <row r="17" spans="1:19" s="271" customFormat="1" ht="12.75" customHeight="1">
      <c r="A17" s="136" t="s">
        <v>1341</v>
      </c>
      <c r="B17" s="194" t="s">
        <v>1342</v>
      </c>
      <c r="C17" s="445" t="s">
        <v>1343</v>
      </c>
      <c r="D17" s="445" t="s">
        <v>112</v>
      </c>
      <c r="E17" s="114" t="s">
        <v>1344</v>
      </c>
      <c r="F17" s="114" t="s">
        <v>1322</v>
      </c>
      <c r="G17" s="114" t="s">
        <v>1327</v>
      </c>
      <c r="H17" s="447">
        <v>101310624.65000001</v>
      </c>
      <c r="I17" s="448">
        <v>774.28758529721392</v>
      </c>
      <c r="J17" s="449">
        <v>4.8737320556710984E-2</v>
      </c>
      <c r="K17" s="449">
        <v>5.4574204141304428E-3</v>
      </c>
      <c r="L17" s="449">
        <v>1.1242265829614073E-3</v>
      </c>
      <c r="M17" s="300"/>
      <c r="N17" s="300"/>
      <c r="O17" s="300"/>
      <c r="P17" s="167"/>
      <c r="Q17" s="200"/>
      <c r="R17" s="77"/>
      <c r="S17" s="77"/>
    </row>
    <row r="18" spans="1:19" s="271" customFormat="1" ht="12.75" customHeight="1">
      <c r="A18" s="136" t="s">
        <v>1345</v>
      </c>
      <c r="B18" s="194">
        <v>96069213114</v>
      </c>
      <c r="C18" s="445" t="s">
        <v>1346</v>
      </c>
      <c r="D18" s="445" t="s">
        <v>112</v>
      </c>
      <c r="E18" s="114" t="s">
        <v>1334</v>
      </c>
      <c r="F18" s="114" t="s">
        <v>1322</v>
      </c>
      <c r="G18" s="114" t="s">
        <v>1331</v>
      </c>
      <c r="H18" s="447">
        <v>376279792.22000003</v>
      </c>
      <c r="I18" s="448">
        <v>156.31689620588793</v>
      </c>
      <c r="J18" s="449">
        <v>-2.6732272060774331E-2</v>
      </c>
      <c r="K18" s="449">
        <v>2.978623419463311E-3</v>
      </c>
      <c r="L18" s="449">
        <v>4.8825226904258834E-3</v>
      </c>
      <c r="M18" s="300"/>
      <c r="N18" s="300"/>
      <c r="O18" s="300"/>
      <c r="P18" s="167"/>
      <c r="Q18" s="200"/>
      <c r="R18" s="77"/>
      <c r="S18" s="77"/>
    </row>
    <row r="19" spans="1:19" s="271" customFormat="1" ht="12.75" customHeight="1">
      <c r="A19" s="136" t="s">
        <v>1347</v>
      </c>
      <c r="B19" s="194">
        <v>15448763136</v>
      </c>
      <c r="C19" s="445" t="s">
        <v>1348</v>
      </c>
      <c r="D19" s="445" t="s">
        <v>112</v>
      </c>
      <c r="E19" s="114" t="s">
        <v>1334</v>
      </c>
      <c r="F19" s="114" t="s">
        <v>1322</v>
      </c>
      <c r="G19" s="114" t="s">
        <v>1327</v>
      </c>
      <c r="H19" s="447">
        <v>405513718.70999998</v>
      </c>
      <c r="I19" s="448">
        <v>900.05976070331837</v>
      </c>
      <c r="J19" s="449">
        <v>3.9019765956189723E-3</v>
      </c>
      <c r="K19" s="449">
        <v>2.5854830064617751E-3</v>
      </c>
      <c r="L19" s="449">
        <v>-1.5507922586195377E-3</v>
      </c>
      <c r="M19" s="300"/>
      <c r="N19" s="300"/>
      <c r="O19" s="300"/>
      <c r="P19" s="167"/>
      <c r="Q19" s="200"/>
      <c r="R19" s="77"/>
      <c r="S19" s="77"/>
    </row>
    <row r="20" spans="1:19" s="271" customFormat="1" ht="12.75" customHeight="1">
      <c r="A20" s="136" t="s">
        <v>1349</v>
      </c>
      <c r="B20" s="194" t="s">
        <v>1581</v>
      </c>
      <c r="C20" s="445" t="s">
        <v>1582</v>
      </c>
      <c r="D20" s="445" t="s">
        <v>112</v>
      </c>
      <c r="E20" s="114" t="s">
        <v>1350</v>
      </c>
      <c r="F20" s="114" t="s">
        <v>1322</v>
      </c>
      <c r="G20" s="114" t="s">
        <v>1327</v>
      </c>
      <c r="H20" s="447">
        <v>11228770.439999999</v>
      </c>
      <c r="I20" s="448">
        <v>784.06663857776107</v>
      </c>
      <c r="J20" s="449" t="s">
        <v>1322</v>
      </c>
      <c r="K20" s="449" t="s">
        <v>1322</v>
      </c>
      <c r="L20" s="449" t="s">
        <v>1322</v>
      </c>
      <c r="M20" s="300"/>
      <c r="N20" s="300"/>
      <c r="O20" s="300"/>
      <c r="P20" s="167"/>
      <c r="Q20" s="200"/>
      <c r="R20" s="77"/>
      <c r="S20" s="77"/>
    </row>
    <row r="21" spans="1:19" s="271" customFormat="1" ht="12.75" customHeight="1">
      <c r="A21" s="136" t="s">
        <v>1351</v>
      </c>
      <c r="B21" s="194" t="s">
        <v>1583</v>
      </c>
      <c r="C21" s="445" t="s">
        <v>1584</v>
      </c>
      <c r="D21" s="445" t="s">
        <v>112</v>
      </c>
      <c r="E21" s="114" t="s">
        <v>1350</v>
      </c>
      <c r="F21" s="114" t="s">
        <v>1322</v>
      </c>
      <c r="G21" s="114" t="s">
        <v>1327</v>
      </c>
      <c r="H21" s="447">
        <v>8352760.6600000001</v>
      </c>
      <c r="I21" s="448">
        <v>786.20196811202197</v>
      </c>
      <c r="J21" s="449" t="s">
        <v>1322</v>
      </c>
      <c r="K21" s="449" t="s">
        <v>1322</v>
      </c>
      <c r="L21" s="449" t="s">
        <v>1322</v>
      </c>
      <c r="M21" s="300"/>
      <c r="N21" s="300"/>
      <c r="O21" s="300"/>
      <c r="P21" s="167"/>
      <c r="Q21" s="200"/>
      <c r="R21" s="77"/>
      <c r="S21" s="77"/>
    </row>
    <row r="22" spans="1:19" s="271" customFormat="1" ht="12.75" customHeight="1">
      <c r="A22" s="136" t="s">
        <v>1352</v>
      </c>
      <c r="B22" s="194">
        <v>66973781540</v>
      </c>
      <c r="C22" s="445" t="s">
        <v>1353</v>
      </c>
      <c r="D22" s="445" t="s">
        <v>907</v>
      </c>
      <c r="E22" s="114" t="s">
        <v>1330</v>
      </c>
      <c r="F22" s="114" t="s">
        <v>1322</v>
      </c>
      <c r="G22" s="114" t="s">
        <v>1331</v>
      </c>
      <c r="H22" s="447">
        <v>11893044.088199999</v>
      </c>
      <c r="I22" s="448">
        <v>135.4485762577213</v>
      </c>
      <c r="J22" s="449">
        <v>2.0433036998702248E-2</v>
      </c>
      <c r="K22" s="449">
        <v>1.9245808038020451E-2</v>
      </c>
      <c r="L22" s="449">
        <v>8.1953194932510298E-2</v>
      </c>
      <c r="M22" s="300"/>
      <c r="N22" s="300"/>
      <c r="O22" s="300"/>
      <c r="P22" s="167"/>
      <c r="Q22" s="200"/>
      <c r="R22" s="77"/>
      <c r="S22" s="77"/>
    </row>
    <row r="23" spans="1:19" s="271" customFormat="1" ht="12.75" customHeight="1">
      <c r="A23" s="136" t="s">
        <v>1354</v>
      </c>
      <c r="B23" s="194">
        <v>16642777540</v>
      </c>
      <c r="C23" s="445" t="s">
        <v>1355</v>
      </c>
      <c r="D23" s="445" t="s">
        <v>907</v>
      </c>
      <c r="E23" s="114" t="s">
        <v>1326</v>
      </c>
      <c r="F23" s="114" t="s">
        <v>1322</v>
      </c>
      <c r="G23" s="114" t="s">
        <v>1327</v>
      </c>
      <c r="H23" s="447">
        <v>6880827.96</v>
      </c>
      <c r="I23" s="448">
        <v>779.83569864287165</v>
      </c>
      <c r="J23" s="449">
        <v>8.0411105306676278E-2</v>
      </c>
      <c r="K23" s="449">
        <v>2.0213885697642153E-2</v>
      </c>
      <c r="L23" s="449">
        <v>5.4703695926332729E-2</v>
      </c>
      <c r="M23" s="300"/>
      <c r="N23" s="300"/>
      <c r="O23" s="300"/>
      <c r="P23" s="167"/>
      <c r="Q23" s="200"/>
      <c r="R23" s="77"/>
      <c r="S23" s="77"/>
    </row>
    <row r="24" spans="1:19" s="271" customFormat="1" ht="12.75" customHeight="1">
      <c r="A24" s="136" t="s">
        <v>1356</v>
      </c>
      <c r="B24" s="194">
        <v>30082084002</v>
      </c>
      <c r="C24" s="445" t="s">
        <v>1357</v>
      </c>
      <c r="D24" s="445" t="s">
        <v>907</v>
      </c>
      <c r="E24" s="114" t="s">
        <v>1344</v>
      </c>
      <c r="F24" s="114" t="s">
        <v>1322</v>
      </c>
      <c r="G24" s="114" t="s">
        <v>1331</v>
      </c>
      <c r="H24" s="447">
        <v>8273655.4900000002</v>
      </c>
      <c r="I24" s="448">
        <v>9.4872568408591977</v>
      </c>
      <c r="J24" s="449">
        <v>2.2421027696256424E-2</v>
      </c>
      <c r="K24" s="449">
        <v>3.0775675846143047E-2</v>
      </c>
      <c r="L24" s="449">
        <v>0.2829233358798271</v>
      </c>
      <c r="M24" s="300"/>
      <c r="N24" s="300"/>
      <c r="O24" s="300"/>
      <c r="P24" s="167"/>
      <c r="Q24" s="200"/>
      <c r="R24" s="77"/>
      <c r="S24" s="77"/>
    </row>
    <row r="25" spans="1:19" s="271" customFormat="1" ht="12.75" customHeight="1">
      <c r="A25" s="136" t="s">
        <v>1358</v>
      </c>
      <c r="B25" s="194">
        <v>44832307529</v>
      </c>
      <c r="C25" s="445" t="s">
        <v>1359</v>
      </c>
      <c r="D25" s="445" t="s">
        <v>907</v>
      </c>
      <c r="E25" s="114" t="s">
        <v>1326</v>
      </c>
      <c r="F25" s="114" t="s">
        <v>1322</v>
      </c>
      <c r="G25" s="114" t="s">
        <v>1327</v>
      </c>
      <c r="H25" s="447">
        <v>20772302.27</v>
      </c>
      <c r="I25" s="448">
        <v>1011.9850014234912</v>
      </c>
      <c r="J25" s="449">
        <v>5.0388402943470245E-2</v>
      </c>
      <c r="K25" s="449">
        <v>8.2484844751751218E-3</v>
      </c>
      <c r="L25" s="449">
        <v>0.10718298902094681</v>
      </c>
      <c r="M25" s="300"/>
      <c r="N25" s="300"/>
      <c r="O25" s="300"/>
      <c r="P25" s="167"/>
      <c r="Q25" s="200"/>
      <c r="R25" s="77"/>
      <c r="S25" s="77"/>
    </row>
    <row r="26" spans="1:19" ht="12.75" customHeight="1">
      <c r="A26" s="136" t="s">
        <v>1360</v>
      </c>
      <c r="B26" s="194" t="s">
        <v>1361</v>
      </c>
      <c r="C26" s="445" t="s">
        <v>1362</v>
      </c>
      <c r="D26" s="445" t="s">
        <v>907</v>
      </c>
      <c r="E26" s="446" t="s">
        <v>1334</v>
      </c>
      <c r="F26" s="446" t="s">
        <v>1322</v>
      </c>
      <c r="G26" s="446" t="s">
        <v>1331</v>
      </c>
      <c r="H26" s="447">
        <v>9726628.7400000002</v>
      </c>
      <c r="I26" s="448">
        <v>1014.9658593440914</v>
      </c>
      <c r="J26" s="449">
        <v>4.9544467024742467E-4</v>
      </c>
      <c r="K26" s="449">
        <v>3.412654326135911E-4</v>
      </c>
      <c r="L26" s="449">
        <v>-2.1715223626389557E-3</v>
      </c>
      <c r="M26" s="300"/>
      <c r="N26" s="300"/>
      <c r="O26" s="300"/>
      <c r="P26" s="167"/>
      <c r="Q26" s="200"/>
      <c r="R26" s="77"/>
      <c r="S26" s="77"/>
    </row>
    <row r="27" spans="1:19" s="271" customFormat="1" ht="12.75" customHeight="1">
      <c r="A27" s="136" t="s">
        <v>1363</v>
      </c>
      <c r="B27" s="194">
        <v>30290598804</v>
      </c>
      <c r="C27" s="445" t="s">
        <v>1364</v>
      </c>
      <c r="D27" s="445" t="s">
        <v>907</v>
      </c>
      <c r="E27" s="446" t="s">
        <v>1326</v>
      </c>
      <c r="F27" s="446" t="s">
        <v>1322</v>
      </c>
      <c r="G27" s="446" t="s">
        <v>1331</v>
      </c>
      <c r="H27" s="447">
        <v>38883626.289999999</v>
      </c>
      <c r="I27" s="448">
        <v>6.9294800184424048</v>
      </c>
      <c r="J27" s="449">
        <v>7.6461352292533258E-2</v>
      </c>
      <c r="K27" s="449">
        <v>4.6280919659011488E-2</v>
      </c>
      <c r="L27" s="449">
        <v>0.14858966989327893</v>
      </c>
      <c r="M27" s="300"/>
      <c r="N27" s="300"/>
      <c r="O27" s="300"/>
      <c r="P27" s="167"/>
      <c r="Q27" s="200"/>
      <c r="R27" s="77"/>
      <c r="S27" s="77"/>
    </row>
    <row r="28" spans="1:19" s="271" customFormat="1" ht="12.75" customHeight="1">
      <c r="A28" s="136" t="s">
        <v>1365</v>
      </c>
      <c r="B28" s="194">
        <v>10423796399</v>
      </c>
      <c r="C28" s="445" t="s">
        <v>1366</v>
      </c>
      <c r="D28" s="445" t="s">
        <v>907</v>
      </c>
      <c r="E28" s="446" t="s">
        <v>1334</v>
      </c>
      <c r="F28" s="446" t="s">
        <v>1322</v>
      </c>
      <c r="G28" s="446" t="s">
        <v>1331</v>
      </c>
      <c r="H28" s="447">
        <v>83415492.560000002</v>
      </c>
      <c r="I28" s="448">
        <v>1420.0703037816065</v>
      </c>
      <c r="J28" s="449">
        <v>-0.15197917191408117</v>
      </c>
      <c r="K28" s="449">
        <v>1.8076427169286813E-3</v>
      </c>
      <c r="L28" s="449">
        <v>1.0401708164697876E-3</v>
      </c>
      <c r="M28" s="300"/>
      <c r="N28" s="300"/>
      <c r="O28" s="300"/>
      <c r="P28" s="167"/>
      <c r="Q28" s="200"/>
      <c r="R28" s="77"/>
      <c r="S28" s="77"/>
    </row>
    <row r="29" spans="1:19" s="271" customFormat="1" ht="12.75" customHeight="1">
      <c r="A29" s="136" t="s">
        <v>1367</v>
      </c>
      <c r="B29" s="194">
        <v>86292133603</v>
      </c>
      <c r="C29" s="445" t="s">
        <v>1368</v>
      </c>
      <c r="D29" s="445" t="s">
        <v>907</v>
      </c>
      <c r="E29" s="446" t="s">
        <v>1344</v>
      </c>
      <c r="F29" s="446" t="s">
        <v>1322</v>
      </c>
      <c r="G29" s="446" t="s">
        <v>1331</v>
      </c>
      <c r="H29" s="447">
        <v>14228102.85</v>
      </c>
      <c r="I29" s="448">
        <v>21.244398859840526</v>
      </c>
      <c r="J29" s="449">
        <v>-9.777008138072163E-2</v>
      </c>
      <c r="K29" s="449">
        <v>3.3529901452654665E-2</v>
      </c>
      <c r="L29" s="449">
        <v>0.126198257628517</v>
      </c>
      <c r="M29" s="300"/>
      <c r="N29" s="300"/>
      <c r="O29" s="300"/>
      <c r="P29" s="167"/>
      <c r="Q29" s="200"/>
      <c r="R29" s="77"/>
      <c r="S29" s="77"/>
    </row>
    <row r="30" spans="1:19" s="271" customFormat="1" ht="12.75" customHeight="1">
      <c r="A30" s="136" t="s">
        <v>1369</v>
      </c>
      <c r="B30" s="194" t="s">
        <v>1370</v>
      </c>
      <c r="C30" s="445" t="s">
        <v>1371</v>
      </c>
      <c r="D30" s="445" t="s">
        <v>907</v>
      </c>
      <c r="E30" s="446" t="s">
        <v>1326</v>
      </c>
      <c r="F30" s="446" t="s">
        <v>1322</v>
      </c>
      <c r="G30" s="446" t="s">
        <v>1331</v>
      </c>
      <c r="H30" s="447">
        <v>63780673.310000002</v>
      </c>
      <c r="I30" s="448">
        <v>22.209188887524608</v>
      </c>
      <c r="J30" s="449">
        <v>2.2211343719690468E-2</v>
      </c>
      <c r="K30" s="449">
        <v>1.5139796923313575E-2</v>
      </c>
      <c r="L30" s="449">
        <v>0.14344591188293876</v>
      </c>
      <c r="M30" s="300"/>
      <c r="N30" s="300"/>
      <c r="O30" s="300"/>
      <c r="P30" s="167"/>
      <c r="Q30" s="200"/>
      <c r="R30" s="77"/>
      <c r="S30" s="77"/>
    </row>
    <row r="31" spans="1:19" s="271" customFormat="1" ht="12.75" customHeight="1">
      <c r="A31" s="136" t="s">
        <v>1372</v>
      </c>
      <c r="B31" s="194">
        <v>84300431782</v>
      </c>
      <c r="C31" s="445" t="s">
        <v>1373</v>
      </c>
      <c r="D31" s="445" t="s">
        <v>151</v>
      </c>
      <c r="E31" s="446" t="s">
        <v>1326</v>
      </c>
      <c r="F31" s="446" t="s">
        <v>1322</v>
      </c>
      <c r="G31" s="446" t="s">
        <v>1331</v>
      </c>
      <c r="H31" s="447">
        <v>29316056.421599999</v>
      </c>
      <c r="I31" s="448">
        <v>135.51677279931801</v>
      </c>
      <c r="J31" s="449">
        <v>1.3362642113245116E-2</v>
      </c>
      <c r="K31" s="449">
        <v>8.8612386539248522E-3</v>
      </c>
      <c r="L31" s="449">
        <v>0.20496350883069447</v>
      </c>
      <c r="M31" s="300"/>
      <c r="N31" s="300"/>
      <c r="O31" s="300"/>
      <c r="P31" s="167"/>
      <c r="Q31" s="200"/>
      <c r="R31" s="77"/>
      <c r="S31" s="77"/>
    </row>
    <row r="32" spans="1:19" ht="12.75" customHeight="1">
      <c r="A32" s="113" t="s">
        <v>1374</v>
      </c>
      <c r="B32" s="450" t="s">
        <v>1375</v>
      </c>
      <c r="C32" s="451" t="s">
        <v>1376</v>
      </c>
      <c r="D32" s="451" t="s">
        <v>151</v>
      </c>
      <c r="E32" s="114" t="s">
        <v>1326</v>
      </c>
      <c r="F32" s="114" t="s">
        <v>1322</v>
      </c>
      <c r="G32" s="114" t="s">
        <v>1377</v>
      </c>
      <c r="H32" s="447">
        <v>7588289.2072999999</v>
      </c>
      <c r="I32" s="448">
        <v>166.73771992129093</v>
      </c>
      <c r="J32" s="449">
        <v>2.2445240883199657E-2</v>
      </c>
      <c r="K32" s="449">
        <v>7.6062922125075261E-4</v>
      </c>
      <c r="L32" s="449">
        <v>0.1132376343616448</v>
      </c>
      <c r="M32" s="300"/>
      <c r="N32" s="300"/>
      <c r="O32" s="300"/>
      <c r="P32" s="167"/>
      <c r="Q32" s="200"/>
      <c r="R32" s="77"/>
      <c r="S32" s="77"/>
    </row>
    <row r="33" spans="1:19" s="271" customFormat="1" ht="12.75" customHeight="1">
      <c r="A33" s="113" t="s">
        <v>1378</v>
      </c>
      <c r="B33" s="450" t="s">
        <v>1379</v>
      </c>
      <c r="C33" s="451" t="s">
        <v>1380</v>
      </c>
      <c r="D33" s="451" t="s">
        <v>1381</v>
      </c>
      <c r="E33" s="114" t="s">
        <v>1330</v>
      </c>
      <c r="F33" s="114" t="s">
        <v>1322</v>
      </c>
      <c r="G33" s="114" t="s">
        <v>1327</v>
      </c>
      <c r="H33" s="447">
        <v>92650183.040000007</v>
      </c>
      <c r="I33" s="448">
        <v>817.85597184557071</v>
      </c>
      <c r="J33" s="449">
        <v>0.16122786859720706</v>
      </c>
      <c r="K33" s="449">
        <v>6.4303613275196181E-3</v>
      </c>
      <c r="L33" s="449">
        <v>1.1994605814000359E-2</v>
      </c>
      <c r="M33" s="300"/>
      <c r="N33" s="300"/>
      <c r="O33" s="300"/>
      <c r="P33" s="167"/>
      <c r="Q33" s="200"/>
      <c r="R33" s="77"/>
      <c r="S33" s="77"/>
    </row>
    <row r="34" spans="1:19" s="271" customFormat="1" ht="12.75" customHeight="1">
      <c r="A34" s="113" t="s">
        <v>1382</v>
      </c>
      <c r="B34" s="450">
        <v>80921653541</v>
      </c>
      <c r="C34" s="451" t="s">
        <v>1383</v>
      </c>
      <c r="D34" s="451" t="s">
        <v>1381</v>
      </c>
      <c r="E34" s="114" t="s">
        <v>1326</v>
      </c>
      <c r="F34" s="114" t="s">
        <v>1322</v>
      </c>
      <c r="G34" s="114" t="s">
        <v>1331</v>
      </c>
      <c r="H34" s="447">
        <v>37207106.390000001</v>
      </c>
      <c r="I34" s="448">
        <v>137.30538424362945</v>
      </c>
      <c r="J34" s="449">
        <v>7.1322738068418712E-2</v>
      </c>
      <c r="K34" s="449">
        <v>7.9098466711600146E-3</v>
      </c>
      <c r="L34" s="449">
        <v>0.10114475583930349</v>
      </c>
      <c r="M34" s="300"/>
      <c r="N34" s="300"/>
      <c r="O34" s="300"/>
      <c r="P34" s="167"/>
      <c r="Q34" s="200"/>
      <c r="R34" s="77"/>
      <c r="S34" s="77"/>
    </row>
    <row r="35" spans="1:19" s="271" customFormat="1" ht="12.75" customHeight="1">
      <c r="A35" s="458" t="s">
        <v>1384</v>
      </c>
      <c r="B35" s="450">
        <v>43449016606</v>
      </c>
      <c r="C35" s="451" t="s">
        <v>1385</v>
      </c>
      <c r="D35" s="451" t="s">
        <v>1381</v>
      </c>
      <c r="E35" s="114" t="s">
        <v>1330</v>
      </c>
      <c r="F35" s="114" t="s">
        <v>1322</v>
      </c>
      <c r="G35" s="114" t="s">
        <v>1331</v>
      </c>
      <c r="H35" s="447">
        <v>91814326.329999998</v>
      </c>
      <c r="I35" s="448">
        <v>126.41164388413267</v>
      </c>
      <c r="J35" s="449">
        <v>7.4098689401391082E-2</v>
      </c>
      <c r="K35" s="449">
        <v>9.9268058675148207E-3</v>
      </c>
      <c r="L35" s="449">
        <v>0.10339556259735017</v>
      </c>
      <c r="M35" s="300"/>
      <c r="N35" s="300"/>
      <c r="O35" s="300"/>
      <c r="P35" s="167"/>
      <c r="Q35" s="200"/>
      <c r="R35" s="77"/>
      <c r="S35" s="77"/>
    </row>
    <row r="36" spans="1:19" s="271" customFormat="1" ht="12.75" customHeight="1">
      <c r="A36" s="458" t="s">
        <v>1386</v>
      </c>
      <c r="B36" s="450">
        <v>70498146370</v>
      </c>
      <c r="C36" s="451" t="s">
        <v>1387</v>
      </c>
      <c r="D36" s="451" t="s">
        <v>1381</v>
      </c>
      <c r="E36" s="114" t="s">
        <v>1334</v>
      </c>
      <c r="F36" s="114" t="s">
        <v>1322</v>
      </c>
      <c r="G36" s="114" t="s">
        <v>1327</v>
      </c>
      <c r="H36" s="447">
        <v>22750915.59</v>
      </c>
      <c r="I36" s="448">
        <v>802.9342090363732</v>
      </c>
      <c r="J36" s="449">
        <v>3.7699798643392901E-2</v>
      </c>
      <c r="K36" s="449">
        <v>2.0837528545403217E-4</v>
      </c>
      <c r="L36" s="449">
        <v>4.3950554506861916E-3</v>
      </c>
      <c r="M36" s="300"/>
      <c r="N36" s="300"/>
      <c r="O36" s="300"/>
      <c r="P36" s="167"/>
      <c r="Q36" s="200"/>
      <c r="R36" s="77"/>
      <c r="S36" s="77"/>
    </row>
    <row r="37" spans="1:19" s="271" customFormat="1" ht="12.75" customHeight="1">
      <c r="A37" s="458" t="s">
        <v>1388</v>
      </c>
      <c r="B37" s="450" t="s">
        <v>1389</v>
      </c>
      <c r="C37" s="451" t="s">
        <v>1390</v>
      </c>
      <c r="D37" s="451" t="s">
        <v>1381</v>
      </c>
      <c r="E37" s="114" t="s">
        <v>1334</v>
      </c>
      <c r="F37" s="114" t="s">
        <v>1322</v>
      </c>
      <c r="G37" s="114" t="s">
        <v>1331</v>
      </c>
      <c r="H37" s="447">
        <v>295213271.67000002</v>
      </c>
      <c r="I37" s="448">
        <v>144.88784349486104</v>
      </c>
      <c r="J37" s="449">
        <v>2.203899126578257E-2</v>
      </c>
      <c r="K37" s="449">
        <v>1.5737944729710129E-4</v>
      </c>
      <c r="L37" s="449">
        <v>9.8798742260153283E-4</v>
      </c>
      <c r="M37" s="300"/>
      <c r="N37" s="300"/>
      <c r="O37" s="300"/>
      <c r="P37" s="167"/>
      <c r="Q37" s="200"/>
      <c r="R37" s="77"/>
      <c r="S37" s="77"/>
    </row>
    <row r="38" spans="1:19" s="271" customFormat="1" ht="12.75" customHeight="1">
      <c r="A38" s="458" t="s">
        <v>1391</v>
      </c>
      <c r="B38" s="450" t="s">
        <v>1392</v>
      </c>
      <c r="C38" s="451" t="s">
        <v>1393</v>
      </c>
      <c r="D38" s="451" t="s">
        <v>1381</v>
      </c>
      <c r="E38" s="114" t="s">
        <v>1334</v>
      </c>
      <c r="F38" s="114" t="s">
        <v>1322</v>
      </c>
      <c r="G38" s="114" t="s">
        <v>1327</v>
      </c>
      <c r="H38" s="447">
        <v>369739421.19999999</v>
      </c>
      <c r="I38" s="448">
        <v>1302.2468993101111</v>
      </c>
      <c r="J38" s="449">
        <v>-1.2383506629886076E-2</v>
      </c>
      <c r="K38" s="449">
        <v>5.1416714511864914E-3</v>
      </c>
      <c r="L38" s="449">
        <v>-1.2106515572680721E-2</v>
      </c>
      <c r="M38" s="300"/>
      <c r="N38" s="300"/>
      <c r="O38" s="300"/>
      <c r="P38" s="167"/>
      <c r="Q38" s="200"/>
      <c r="R38" s="77"/>
      <c r="S38" s="77"/>
    </row>
    <row r="39" spans="1:19" s="271" customFormat="1" ht="12.75" customHeight="1">
      <c r="A39" s="458" t="s">
        <v>1394</v>
      </c>
      <c r="B39" s="450">
        <v>99792542550</v>
      </c>
      <c r="C39" s="451" t="s">
        <v>1395</v>
      </c>
      <c r="D39" s="451" t="s">
        <v>121</v>
      </c>
      <c r="E39" s="114" t="s">
        <v>1330</v>
      </c>
      <c r="F39" s="114" t="s">
        <v>123</v>
      </c>
      <c r="G39" s="114" t="s">
        <v>1327</v>
      </c>
      <c r="H39" s="447">
        <v>94467637.794599995</v>
      </c>
      <c r="I39" s="448">
        <v>127.99039999999999</v>
      </c>
      <c r="J39" s="449">
        <v>8.6690611796395034E-2</v>
      </c>
      <c r="K39" s="449">
        <v>1.7094822039748658E-2</v>
      </c>
      <c r="L39" s="449">
        <v>5.9426361613911016E-2</v>
      </c>
      <c r="M39" s="300"/>
      <c r="N39" s="300"/>
      <c r="O39" s="300"/>
      <c r="P39" s="167"/>
      <c r="Q39" s="200"/>
      <c r="R39" s="77"/>
      <c r="S39" s="77"/>
    </row>
    <row r="40" spans="1:19" s="271" customFormat="1" ht="12.75" customHeight="1">
      <c r="A40" s="458" t="s">
        <v>1322</v>
      </c>
      <c r="B40" s="450" t="s">
        <v>1322</v>
      </c>
      <c r="C40" s="451" t="s">
        <v>1322</v>
      </c>
      <c r="D40" s="451" t="s">
        <v>1322</v>
      </c>
      <c r="E40" s="114" t="s">
        <v>1322</v>
      </c>
      <c r="F40" s="114" t="s">
        <v>124</v>
      </c>
      <c r="G40" s="114" t="s">
        <v>1327</v>
      </c>
      <c r="H40" s="447">
        <v>21324641.689399999</v>
      </c>
      <c r="I40" s="448">
        <v>124.9372</v>
      </c>
      <c r="J40" s="449">
        <v>-9.4879425546021023E-2</v>
      </c>
      <c r="K40" s="449">
        <v>1.6671739791424667E-2</v>
      </c>
      <c r="L40" s="449">
        <v>5.675525159976047E-2</v>
      </c>
      <c r="M40" s="300"/>
      <c r="N40" s="300"/>
      <c r="O40" s="300"/>
      <c r="P40" s="167"/>
      <c r="Q40" s="200"/>
      <c r="R40" s="77"/>
      <c r="S40" s="77"/>
    </row>
    <row r="41" spans="1:19" s="271" customFormat="1" ht="12.75" customHeight="1">
      <c r="A41" s="458" t="s">
        <v>1322</v>
      </c>
      <c r="B41" s="450" t="s">
        <v>1322</v>
      </c>
      <c r="C41" s="451" t="s">
        <v>1322</v>
      </c>
      <c r="D41" s="451" t="s">
        <v>1322</v>
      </c>
      <c r="E41" s="114" t="s">
        <v>1322</v>
      </c>
      <c r="F41" s="114" t="s">
        <v>125</v>
      </c>
      <c r="G41" s="114" t="s">
        <v>1327</v>
      </c>
      <c r="H41" s="447">
        <v>11.0961</v>
      </c>
      <c r="I41" s="448">
        <v>0</v>
      </c>
      <c r="J41" s="449">
        <v>1.6005420600111675E-2</v>
      </c>
      <c r="K41" s="449" t="s">
        <v>1322</v>
      </c>
      <c r="L41" s="449" t="s">
        <v>1322</v>
      </c>
      <c r="M41" s="300"/>
      <c r="N41" s="300"/>
      <c r="O41" s="300"/>
      <c r="P41" s="167"/>
      <c r="Q41" s="200"/>
      <c r="R41" s="77"/>
      <c r="S41" s="77"/>
    </row>
    <row r="42" spans="1:19" s="271" customFormat="1" ht="12.75" customHeight="1">
      <c r="A42" s="458" t="s">
        <v>1396</v>
      </c>
      <c r="B42" s="450">
        <v>48827873221</v>
      </c>
      <c r="C42" s="451" t="s">
        <v>1397</v>
      </c>
      <c r="D42" s="451" t="s">
        <v>121</v>
      </c>
      <c r="E42" s="114" t="s">
        <v>1334</v>
      </c>
      <c r="F42" s="114" t="s">
        <v>123</v>
      </c>
      <c r="G42" s="114" t="s">
        <v>1327</v>
      </c>
      <c r="H42" s="447">
        <v>193994109.31150001</v>
      </c>
      <c r="I42" s="448">
        <v>1866.0824</v>
      </c>
      <c r="J42" s="449">
        <v>-5.9666251056573749E-3</v>
      </c>
      <c r="K42" s="449">
        <v>4.5537208215480351E-3</v>
      </c>
      <c r="L42" s="449">
        <v>-9.1230458116512425E-3</v>
      </c>
      <c r="M42" s="300"/>
      <c r="N42" s="300"/>
      <c r="O42" s="300"/>
      <c r="P42" s="167"/>
      <c r="Q42" s="200"/>
      <c r="R42" s="77"/>
      <c r="S42" s="77"/>
    </row>
    <row r="43" spans="1:19" s="271" customFormat="1" ht="12.75" customHeight="1">
      <c r="A43" s="458" t="s">
        <v>1322</v>
      </c>
      <c r="B43" s="450" t="s">
        <v>1322</v>
      </c>
      <c r="C43" s="451" t="s">
        <v>1322</v>
      </c>
      <c r="D43" s="451" t="s">
        <v>1322</v>
      </c>
      <c r="E43" s="114" t="s">
        <v>1322</v>
      </c>
      <c r="F43" s="114" t="s">
        <v>124</v>
      </c>
      <c r="G43" s="114" t="s">
        <v>1327</v>
      </c>
      <c r="H43" s="447">
        <v>204925034.57879999</v>
      </c>
      <c r="I43" s="448">
        <v>1804.8396</v>
      </c>
      <c r="J43" s="449">
        <v>-6.3871195251567703E-2</v>
      </c>
      <c r="K43" s="449">
        <v>4.1395917516608982E-3</v>
      </c>
      <c r="L43" s="449">
        <v>-1.1590800771463461E-2</v>
      </c>
      <c r="M43" s="300"/>
      <c r="N43" s="300"/>
      <c r="O43" s="300"/>
      <c r="P43" s="167"/>
      <c r="Q43" s="200"/>
      <c r="R43" s="77"/>
      <c r="S43" s="77"/>
    </row>
    <row r="44" spans="1:19" s="271" customFormat="1" ht="12.75" customHeight="1">
      <c r="A44" s="458" t="s">
        <v>1398</v>
      </c>
      <c r="B44" s="450" t="s">
        <v>1399</v>
      </c>
      <c r="C44" s="451" t="s">
        <v>1400</v>
      </c>
      <c r="D44" s="451" t="s">
        <v>121</v>
      </c>
      <c r="E44" s="114" t="s">
        <v>1344</v>
      </c>
      <c r="F44" s="114" t="s">
        <v>123</v>
      </c>
      <c r="G44" s="114" t="s">
        <v>1327</v>
      </c>
      <c r="H44" s="447">
        <v>6862049.2988</v>
      </c>
      <c r="I44" s="448">
        <v>760.54679999999996</v>
      </c>
      <c r="J44" s="449">
        <v>0.12970975301671217</v>
      </c>
      <c r="K44" s="449">
        <v>4.4523528082649477E-3</v>
      </c>
      <c r="L44" s="449" t="s">
        <v>1322</v>
      </c>
      <c r="M44" s="300"/>
      <c r="N44" s="300"/>
      <c r="O44" s="300"/>
      <c r="P44" s="167"/>
      <c r="Q44" s="200"/>
      <c r="R44" s="77"/>
      <c r="S44" s="77"/>
    </row>
    <row r="45" spans="1:19" s="271" customFormat="1" ht="12.75" customHeight="1">
      <c r="A45" s="458" t="s">
        <v>1322</v>
      </c>
      <c r="B45" s="450" t="s">
        <v>1322</v>
      </c>
      <c r="C45" s="451" t="s">
        <v>1322</v>
      </c>
      <c r="D45" s="451" t="s">
        <v>1322</v>
      </c>
      <c r="E45" s="114" t="s">
        <v>1322</v>
      </c>
      <c r="F45" s="114" t="s">
        <v>124</v>
      </c>
      <c r="G45" s="114" t="s">
        <v>1327</v>
      </c>
      <c r="H45" s="447">
        <v>11583221.1908</v>
      </c>
      <c r="I45" s="448">
        <v>760.16780000000006</v>
      </c>
      <c r="J45" s="449">
        <v>1.5382096788812305E-2</v>
      </c>
      <c r="K45" s="449">
        <v>4.0450624215822018E-3</v>
      </c>
      <c r="L45" s="449" t="s">
        <v>1322</v>
      </c>
      <c r="M45" s="300"/>
      <c r="N45" s="300"/>
      <c r="O45" s="300"/>
      <c r="P45" s="167"/>
      <c r="Q45" s="200"/>
      <c r="R45" s="77"/>
      <c r="S45" s="77"/>
    </row>
    <row r="46" spans="1:19" s="271" customFormat="1" ht="12.75" customHeight="1">
      <c r="A46" s="458" t="s">
        <v>1322</v>
      </c>
      <c r="B46" s="450" t="s">
        <v>1322</v>
      </c>
      <c r="C46" s="451" t="s">
        <v>1322</v>
      </c>
      <c r="D46" s="451" t="s">
        <v>1322</v>
      </c>
      <c r="E46" s="114" t="s">
        <v>1322</v>
      </c>
      <c r="F46" s="114" t="s">
        <v>125</v>
      </c>
      <c r="G46" s="114" t="s">
        <v>1327</v>
      </c>
      <c r="H46" s="447">
        <v>0</v>
      </c>
      <c r="I46" s="448">
        <v>0</v>
      </c>
      <c r="J46" s="449" t="s">
        <v>1322</v>
      </c>
      <c r="K46" s="449" t="s">
        <v>1322</v>
      </c>
      <c r="L46" s="449" t="s">
        <v>1322</v>
      </c>
      <c r="M46" s="300"/>
      <c r="N46" s="300"/>
      <c r="O46" s="300"/>
      <c r="P46" s="167"/>
      <c r="Q46" s="200"/>
      <c r="R46" s="77"/>
      <c r="S46" s="77"/>
    </row>
    <row r="47" spans="1:19" s="271" customFormat="1" ht="12.75" customHeight="1">
      <c r="A47" s="458" t="s">
        <v>1401</v>
      </c>
      <c r="B47" s="450" t="s">
        <v>1402</v>
      </c>
      <c r="C47" s="451" t="s">
        <v>1127</v>
      </c>
      <c r="D47" s="451" t="s">
        <v>121</v>
      </c>
      <c r="E47" s="114" t="s">
        <v>1326</v>
      </c>
      <c r="F47" s="114" t="s">
        <v>1322</v>
      </c>
      <c r="G47" s="114" t="s">
        <v>1331</v>
      </c>
      <c r="H47" s="447">
        <v>28975915.109999999</v>
      </c>
      <c r="I47" s="448">
        <v>117.21174349743134</v>
      </c>
      <c r="J47" s="449">
        <v>2.129279661561867E-2</v>
      </c>
      <c r="K47" s="449">
        <v>2.1292796615618892E-2</v>
      </c>
      <c r="L47" s="449">
        <v>0.12988173054107266</v>
      </c>
      <c r="M47" s="300"/>
      <c r="N47" s="300"/>
      <c r="O47" s="300"/>
      <c r="P47" s="167"/>
      <c r="Q47" s="200"/>
      <c r="R47" s="77"/>
      <c r="S47" s="77"/>
    </row>
    <row r="48" spans="1:19" s="271" customFormat="1" ht="12.75" customHeight="1">
      <c r="A48" s="458" t="s">
        <v>1403</v>
      </c>
      <c r="B48" s="450" t="s">
        <v>1404</v>
      </c>
      <c r="C48" s="451" t="s">
        <v>1405</v>
      </c>
      <c r="D48" s="451" t="s">
        <v>121</v>
      </c>
      <c r="E48" s="114" t="s">
        <v>1334</v>
      </c>
      <c r="F48" s="114" t="s">
        <v>123</v>
      </c>
      <c r="G48" s="114" t="s">
        <v>1377</v>
      </c>
      <c r="H48" s="447">
        <v>19308761.019900002</v>
      </c>
      <c r="I48" s="448">
        <v>672.17809999999997</v>
      </c>
      <c r="J48" s="449">
        <v>4.5068162892807573E-2</v>
      </c>
      <c r="K48" s="449">
        <v>-1.1709419683847422E-4</v>
      </c>
      <c r="L48" s="449">
        <v>-7.335437652800092E-5</v>
      </c>
      <c r="M48" s="300"/>
      <c r="N48" s="300"/>
      <c r="O48" s="300"/>
      <c r="P48" s="167"/>
      <c r="Q48" s="200"/>
      <c r="R48" s="77"/>
      <c r="S48" s="77"/>
    </row>
    <row r="49" spans="1:19" s="271" customFormat="1" ht="12.75" customHeight="1">
      <c r="A49" s="458" t="s">
        <v>1322</v>
      </c>
      <c r="B49" s="450" t="s">
        <v>1322</v>
      </c>
      <c r="C49" s="451" t="s">
        <v>1322</v>
      </c>
      <c r="D49" s="451" t="s">
        <v>1322</v>
      </c>
      <c r="E49" s="114" t="s">
        <v>1322</v>
      </c>
      <c r="F49" s="114" t="s">
        <v>124</v>
      </c>
      <c r="G49" s="114" t="s">
        <v>1377</v>
      </c>
      <c r="H49" s="447">
        <v>942733.8602</v>
      </c>
      <c r="I49" s="448">
        <v>658.22109999999998</v>
      </c>
      <c r="J49" s="449">
        <v>2.0027473673387863E-2</v>
      </c>
      <c r="K49" s="449">
        <v>-5.1685337420126487E-4</v>
      </c>
      <c r="L49" s="449">
        <v>-2.52911025866287E-3</v>
      </c>
      <c r="M49" s="300"/>
      <c r="N49" s="300"/>
      <c r="O49" s="300"/>
      <c r="P49" s="167"/>
      <c r="Q49" s="200"/>
      <c r="R49" s="77"/>
      <c r="S49" s="77"/>
    </row>
    <row r="50" spans="1:19" s="271" customFormat="1" ht="12.75" customHeight="1">
      <c r="A50" s="458" t="s">
        <v>1406</v>
      </c>
      <c r="B50" s="450" t="s">
        <v>1407</v>
      </c>
      <c r="C50" s="451" t="s">
        <v>1408</v>
      </c>
      <c r="D50" s="451" t="s">
        <v>121</v>
      </c>
      <c r="E50" s="114" t="s">
        <v>1334</v>
      </c>
      <c r="F50" s="114" t="s">
        <v>1322</v>
      </c>
      <c r="G50" s="114" t="s">
        <v>1327</v>
      </c>
      <c r="H50" s="447">
        <v>10819401.369999999</v>
      </c>
      <c r="I50" s="448">
        <v>721.29342466666662</v>
      </c>
      <c r="J50" s="449">
        <v>-2.2007329988124047E-3</v>
      </c>
      <c r="K50" s="449">
        <v>2.794986090257634E-4</v>
      </c>
      <c r="L50" s="449">
        <v>-3.415865739724544E-2</v>
      </c>
      <c r="M50" s="300"/>
      <c r="N50" s="300"/>
      <c r="O50" s="300"/>
      <c r="P50" s="167"/>
      <c r="Q50" s="200"/>
      <c r="R50" s="77"/>
      <c r="S50" s="77"/>
    </row>
    <row r="51" spans="1:19" ht="12.75" customHeight="1">
      <c r="A51" s="113" t="s">
        <v>1409</v>
      </c>
      <c r="B51" s="450">
        <v>22443293291</v>
      </c>
      <c r="C51" s="451" t="s">
        <v>1410</v>
      </c>
      <c r="D51" s="451" t="s">
        <v>121</v>
      </c>
      <c r="E51" s="114" t="s">
        <v>1334</v>
      </c>
      <c r="F51" s="114" t="s">
        <v>123</v>
      </c>
      <c r="G51" s="114" t="s">
        <v>1327</v>
      </c>
      <c r="H51" s="447">
        <v>100260953.54899999</v>
      </c>
      <c r="I51" s="448">
        <v>115.6104</v>
      </c>
      <c r="J51" s="449">
        <v>-2.1481698024666374E-2</v>
      </c>
      <c r="K51" s="449">
        <v>1.9968824201743729E-3</v>
      </c>
      <c r="L51" s="449">
        <v>-2.624964998543533E-2</v>
      </c>
      <c r="M51" s="300"/>
      <c r="N51" s="300"/>
      <c r="O51" s="300"/>
      <c r="P51" s="167"/>
      <c r="Q51" s="200"/>
      <c r="R51" s="77"/>
      <c r="S51" s="77"/>
    </row>
    <row r="52" spans="1:19" ht="12.75" customHeight="1">
      <c r="A52" s="458" t="s">
        <v>1322</v>
      </c>
      <c r="B52" s="450" t="s">
        <v>1322</v>
      </c>
      <c r="C52" s="451" t="s">
        <v>1322</v>
      </c>
      <c r="D52" s="451" t="s">
        <v>1322</v>
      </c>
      <c r="E52" s="114" t="s">
        <v>1322</v>
      </c>
      <c r="F52" s="114" t="s">
        <v>124</v>
      </c>
      <c r="G52" s="114" t="s">
        <v>1327</v>
      </c>
      <c r="H52" s="447">
        <v>1795342.7509000001</v>
      </c>
      <c r="I52" s="448">
        <v>113.95180000000001</v>
      </c>
      <c r="J52" s="449">
        <v>-3.507398583992849E-4</v>
      </c>
      <c r="K52" s="449">
        <v>1.5742354750400978E-3</v>
      </c>
      <c r="L52" s="449">
        <v>-2.8723624485385901E-2</v>
      </c>
      <c r="M52" s="300"/>
      <c r="N52" s="300"/>
      <c r="O52" s="300"/>
      <c r="P52" s="167"/>
      <c r="Q52" s="200"/>
      <c r="R52" s="77"/>
      <c r="S52" s="77"/>
    </row>
    <row r="53" spans="1:19" ht="12.75" customHeight="1">
      <c r="A53" s="113" t="s">
        <v>1411</v>
      </c>
      <c r="B53" s="194">
        <v>61691616181</v>
      </c>
      <c r="C53" s="445" t="s">
        <v>1412</v>
      </c>
      <c r="D53" s="451" t="s">
        <v>121</v>
      </c>
      <c r="E53" s="114" t="s">
        <v>1326</v>
      </c>
      <c r="F53" s="114" t="s">
        <v>123</v>
      </c>
      <c r="G53" s="114" t="s">
        <v>1327</v>
      </c>
      <c r="H53" s="452">
        <v>135332740.4091</v>
      </c>
      <c r="I53" s="453">
        <v>127.92010000000001</v>
      </c>
      <c r="J53" s="449">
        <v>3.0927694939008044E-2</v>
      </c>
      <c r="K53" s="449">
        <v>2.6200115594168238E-2</v>
      </c>
      <c r="L53" s="449">
        <v>0.12936960814777154</v>
      </c>
      <c r="M53" s="300"/>
      <c r="N53" s="300"/>
      <c r="O53" s="300"/>
      <c r="P53" s="167"/>
      <c r="Q53" s="200"/>
      <c r="R53" s="77"/>
      <c r="S53" s="77"/>
    </row>
    <row r="54" spans="1:19" ht="12.75" customHeight="1">
      <c r="A54" s="454" t="s">
        <v>1322</v>
      </c>
      <c r="B54" s="455" t="s">
        <v>1322</v>
      </c>
      <c r="C54" s="927" t="s">
        <v>1322</v>
      </c>
      <c r="D54" s="451" t="s">
        <v>1322</v>
      </c>
      <c r="E54" s="446" t="s">
        <v>1322</v>
      </c>
      <c r="F54" s="446" t="s">
        <v>124</v>
      </c>
      <c r="G54" s="446" t="s">
        <v>1327</v>
      </c>
      <c r="H54" s="115">
        <v>6601561.4885999998</v>
      </c>
      <c r="I54" s="116">
        <v>124.4806</v>
      </c>
      <c r="J54" s="449">
        <v>-6.0291800817803498E-2</v>
      </c>
      <c r="K54" s="449">
        <v>2.5352568501323836E-2</v>
      </c>
      <c r="L54" s="449">
        <v>0.12382043865992376</v>
      </c>
      <c r="M54" s="300"/>
      <c r="N54" s="300"/>
      <c r="O54" s="300"/>
      <c r="P54" s="167"/>
      <c r="Q54" s="200"/>
      <c r="R54" s="77"/>
      <c r="S54" s="77"/>
    </row>
    <row r="55" spans="1:19" ht="12.75" customHeight="1">
      <c r="A55" s="113" t="s">
        <v>1322</v>
      </c>
      <c r="B55" s="194" t="s">
        <v>1322</v>
      </c>
      <c r="C55" s="445" t="s">
        <v>1322</v>
      </c>
      <c r="D55" s="451" t="s">
        <v>1322</v>
      </c>
      <c r="E55" s="114" t="s">
        <v>1322</v>
      </c>
      <c r="F55" s="114" t="s">
        <v>125</v>
      </c>
      <c r="G55" s="114" t="s">
        <v>1327</v>
      </c>
      <c r="H55" s="447">
        <v>21.697700000000001</v>
      </c>
      <c r="I55" s="448">
        <v>0</v>
      </c>
      <c r="J55" s="449">
        <v>2.5285172899360164E-2</v>
      </c>
      <c r="K55" s="449" t="s">
        <v>1322</v>
      </c>
      <c r="L55" s="449" t="s">
        <v>1322</v>
      </c>
      <c r="M55" s="300"/>
      <c r="N55" s="300"/>
      <c r="O55" s="300"/>
      <c r="P55" s="167"/>
      <c r="Q55" s="200"/>
      <c r="R55" s="77"/>
      <c r="S55" s="77"/>
    </row>
    <row r="56" spans="1:19" ht="12.75" customHeight="1">
      <c r="A56" s="136" t="s">
        <v>1322</v>
      </c>
      <c r="B56" s="194" t="s">
        <v>1322</v>
      </c>
      <c r="C56" s="445" t="s">
        <v>1322</v>
      </c>
      <c r="D56" s="451" t="s">
        <v>1322</v>
      </c>
      <c r="E56" s="114" t="s">
        <v>1322</v>
      </c>
      <c r="F56" s="114" t="s">
        <v>1326</v>
      </c>
      <c r="G56" s="114" t="s">
        <v>1327</v>
      </c>
      <c r="H56" s="447">
        <v>891354.77410000004</v>
      </c>
      <c r="I56" s="448">
        <v>129.87049999999999</v>
      </c>
      <c r="J56" s="449">
        <v>3.7448568832501694E-2</v>
      </c>
      <c r="K56" s="449">
        <v>2.7026049763938076E-2</v>
      </c>
      <c r="L56" s="449">
        <v>0.13488248962028049</v>
      </c>
      <c r="M56" s="300"/>
      <c r="N56" s="300"/>
      <c r="O56" s="300"/>
      <c r="P56" s="167"/>
      <c r="Q56" s="200"/>
      <c r="R56" s="77"/>
      <c r="S56" s="77"/>
    </row>
    <row r="57" spans="1:19" ht="12.75" customHeight="1">
      <c r="A57" s="113" t="s">
        <v>1413</v>
      </c>
      <c r="B57" s="194" t="s">
        <v>1414</v>
      </c>
      <c r="C57" s="445" t="s">
        <v>1415</v>
      </c>
      <c r="D57" s="451" t="s">
        <v>121</v>
      </c>
      <c r="E57" s="114" t="s">
        <v>1326</v>
      </c>
      <c r="F57" s="114" t="s">
        <v>123</v>
      </c>
      <c r="G57" s="114" t="s">
        <v>1377</v>
      </c>
      <c r="H57" s="447">
        <v>32681010.099199999</v>
      </c>
      <c r="I57" s="448">
        <v>710.70039999999995</v>
      </c>
      <c r="J57" s="449">
        <v>0.20162113364873635</v>
      </c>
      <c r="K57" s="449">
        <v>8.1031114942033078E-2</v>
      </c>
      <c r="L57" s="449" t="s">
        <v>1322</v>
      </c>
      <c r="M57" s="300"/>
      <c r="N57" s="300"/>
      <c r="O57" s="300"/>
      <c r="P57" s="167"/>
      <c r="Q57" s="200"/>
      <c r="R57" s="77"/>
      <c r="S57" s="77"/>
    </row>
    <row r="58" spans="1:19" s="271" customFormat="1" ht="12.75" customHeight="1">
      <c r="A58" s="113" t="s">
        <v>1322</v>
      </c>
      <c r="B58" s="194" t="s">
        <v>1322</v>
      </c>
      <c r="C58" s="445" t="s">
        <v>1322</v>
      </c>
      <c r="D58" s="451" t="s">
        <v>1322</v>
      </c>
      <c r="E58" s="114" t="s">
        <v>1322</v>
      </c>
      <c r="F58" s="114" t="s">
        <v>124</v>
      </c>
      <c r="G58" s="114" t="s">
        <v>1377</v>
      </c>
      <c r="H58" s="447">
        <v>59625196.134900004</v>
      </c>
      <c r="I58" s="448">
        <v>709.41980000000001</v>
      </c>
      <c r="J58" s="449">
        <v>0.10684095431645857</v>
      </c>
      <c r="K58" s="449">
        <v>8.0210909609765846E-2</v>
      </c>
      <c r="L58" s="449" t="s">
        <v>1322</v>
      </c>
      <c r="M58" s="300"/>
      <c r="N58" s="300"/>
      <c r="O58" s="300"/>
      <c r="P58" s="167"/>
      <c r="Q58" s="200"/>
      <c r="R58" s="77"/>
      <c r="S58" s="77"/>
    </row>
    <row r="59" spans="1:19" ht="12.75" customHeight="1">
      <c r="A59" s="113" t="s">
        <v>1322</v>
      </c>
      <c r="B59" s="194" t="s">
        <v>1322</v>
      </c>
      <c r="C59" s="445" t="s">
        <v>1322</v>
      </c>
      <c r="D59" s="451" t="s">
        <v>1322</v>
      </c>
      <c r="E59" s="114" t="s">
        <v>1322</v>
      </c>
      <c r="F59" s="114" t="s">
        <v>125</v>
      </c>
      <c r="G59" s="114" t="s">
        <v>1377</v>
      </c>
      <c r="H59" s="447">
        <v>0</v>
      </c>
      <c r="I59" s="448">
        <v>0</v>
      </c>
      <c r="J59" s="449" t="s">
        <v>1322</v>
      </c>
      <c r="K59" s="449" t="s">
        <v>1322</v>
      </c>
      <c r="L59" s="449" t="s">
        <v>1322</v>
      </c>
      <c r="M59" s="300"/>
      <c r="N59" s="300"/>
      <c r="O59" s="300"/>
      <c r="P59" s="167"/>
      <c r="Q59" s="200"/>
      <c r="R59" s="77"/>
      <c r="S59" s="77"/>
    </row>
    <row r="60" spans="1:19" ht="12.75" customHeight="1">
      <c r="A60" s="113" t="s">
        <v>1322</v>
      </c>
      <c r="B60" s="194" t="s">
        <v>1322</v>
      </c>
      <c r="C60" s="445" t="s">
        <v>1322</v>
      </c>
      <c r="D60" s="445" t="s">
        <v>1322</v>
      </c>
      <c r="E60" s="114" t="s">
        <v>1322</v>
      </c>
      <c r="F60" s="114" t="s">
        <v>1326</v>
      </c>
      <c r="G60" s="114" t="s">
        <v>1377</v>
      </c>
      <c r="H60" s="447">
        <v>1152691.2657000001</v>
      </c>
      <c r="I60" s="448">
        <v>712.88589999999999</v>
      </c>
      <c r="J60" s="449">
        <v>4.4177751176682323E-2</v>
      </c>
      <c r="K60" s="449">
        <v>8.1866517842775544E-2</v>
      </c>
      <c r="L60" s="449" t="s">
        <v>1322</v>
      </c>
      <c r="M60" s="300"/>
      <c r="N60" s="300"/>
      <c r="O60" s="300"/>
      <c r="P60" s="167"/>
      <c r="Q60" s="200"/>
      <c r="R60" s="77"/>
      <c r="S60" s="77"/>
    </row>
    <row r="61" spans="1:19" ht="12.75" customHeight="1">
      <c r="A61" s="458" t="s">
        <v>1416</v>
      </c>
      <c r="B61" s="194" t="s">
        <v>1417</v>
      </c>
      <c r="C61" s="445" t="s">
        <v>1418</v>
      </c>
      <c r="D61" s="445" t="s">
        <v>121</v>
      </c>
      <c r="E61" s="114" t="s">
        <v>1344</v>
      </c>
      <c r="F61" s="114" t="s">
        <v>123</v>
      </c>
      <c r="G61" s="114" t="s">
        <v>1327</v>
      </c>
      <c r="H61" s="447">
        <v>171736863.76969999</v>
      </c>
      <c r="I61" s="448">
        <v>893.80340000000001</v>
      </c>
      <c r="J61" s="449">
        <v>-2.3823111234168137E-2</v>
      </c>
      <c r="K61" s="449">
        <v>5.0497046806241563E-3</v>
      </c>
      <c r="L61" s="449">
        <v>1.8071168278470662E-3</v>
      </c>
      <c r="M61" s="300"/>
      <c r="N61" s="300"/>
      <c r="O61" s="300"/>
      <c r="P61" s="167"/>
      <c r="Q61" s="200"/>
      <c r="R61" s="77"/>
      <c r="S61" s="77"/>
    </row>
    <row r="62" spans="1:19" ht="12.75" customHeight="1">
      <c r="A62" s="458" t="s">
        <v>1322</v>
      </c>
      <c r="B62" s="194" t="s">
        <v>1322</v>
      </c>
      <c r="C62" s="445" t="s">
        <v>1322</v>
      </c>
      <c r="D62" s="445" t="s">
        <v>1322</v>
      </c>
      <c r="E62" s="114" t="s">
        <v>1322</v>
      </c>
      <c r="F62" s="114" t="s">
        <v>124</v>
      </c>
      <c r="G62" s="114" t="s">
        <v>1327</v>
      </c>
      <c r="H62" s="447">
        <v>239727406.9262</v>
      </c>
      <c r="I62" s="448">
        <v>874.39599999999996</v>
      </c>
      <c r="J62" s="449">
        <v>2.857080462404693E-2</v>
      </c>
      <c r="K62" s="449">
        <v>4.6326199766688614E-3</v>
      </c>
      <c r="L62" s="449">
        <v>-6.8333225083516691E-4</v>
      </c>
      <c r="M62" s="300"/>
      <c r="N62" s="300"/>
      <c r="O62" s="300"/>
      <c r="P62" s="167"/>
      <c r="Q62" s="200"/>
      <c r="R62" s="77"/>
      <c r="S62" s="77"/>
    </row>
    <row r="63" spans="1:19" ht="12.75" customHeight="1">
      <c r="A63" s="113" t="s">
        <v>1322</v>
      </c>
      <c r="B63" s="194" t="s">
        <v>1322</v>
      </c>
      <c r="C63" s="445" t="s">
        <v>1322</v>
      </c>
      <c r="D63" s="445" t="s">
        <v>1322</v>
      </c>
      <c r="E63" s="114" t="s">
        <v>1322</v>
      </c>
      <c r="F63" s="114" t="s">
        <v>125</v>
      </c>
      <c r="G63" s="114" t="s">
        <v>1327</v>
      </c>
      <c r="H63" s="447">
        <v>11.7761</v>
      </c>
      <c r="I63" s="448">
        <v>0</v>
      </c>
      <c r="J63" s="449">
        <v>3.6819541630797037E-3</v>
      </c>
      <c r="K63" s="449" t="s">
        <v>1322</v>
      </c>
      <c r="L63" s="449" t="s">
        <v>1322</v>
      </c>
      <c r="M63" s="300"/>
      <c r="N63" s="300"/>
      <c r="O63" s="300"/>
      <c r="P63" s="167"/>
      <c r="Q63" s="200"/>
      <c r="R63" s="77"/>
      <c r="S63" s="77"/>
    </row>
    <row r="64" spans="1:19" ht="12.75" customHeight="1">
      <c r="A64" s="136" t="s">
        <v>1419</v>
      </c>
      <c r="B64" s="194" t="s">
        <v>1420</v>
      </c>
      <c r="C64" s="445" t="s">
        <v>1225</v>
      </c>
      <c r="D64" s="445" t="s">
        <v>121</v>
      </c>
      <c r="E64" s="456" t="s">
        <v>1326</v>
      </c>
      <c r="F64" s="456" t="s">
        <v>1322</v>
      </c>
      <c r="G64" s="456" t="s">
        <v>1331</v>
      </c>
      <c r="H64" s="447">
        <v>23010086.079999998</v>
      </c>
      <c r="I64" s="448">
        <v>133.99614539779409</v>
      </c>
      <c r="J64" s="449">
        <v>0.31090286016154067</v>
      </c>
      <c r="K64" s="449">
        <v>-6.6577597496531027E-4</v>
      </c>
      <c r="L64" s="449">
        <v>0.25201384820925998</v>
      </c>
      <c r="M64" s="300"/>
      <c r="N64" s="300"/>
      <c r="O64" s="300"/>
      <c r="P64" s="167"/>
      <c r="Q64" s="200"/>
      <c r="R64" s="77"/>
      <c r="S64" s="77"/>
    </row>
    <row r="65" spans="1:19" ht="12.75" customHeight="1">
      <c r="A65" s="113" t="s">
        <v>1421</v>
      </c>
      <c r="B65" s="194" t="s">
        <v>1422</v>
      </c>
      <c r="C65" s="445" t="s">
        <v>1423</v>
      </c>
      <c r="D65" s="445" t="s">
        <v>121</v>
      </c>
      <c r="E65" s="456" t="s">
        <v>1326</v>
      </c>
      <c r="F65" s="456" t="s">
        <v>123</v>
      </c>
      <c r="G65" s="456" t="s">
        <v>1327</v>
      </c>
      <c r="H65" s="452">
        <v>181337676.89610001</v>
      </c>
      <c r="I65" s="453">
        <v>1097.3889999999999</v>
      </c>
      <c r="J65" s="449">
        <v>3.6147883188181407E-2</v>
      </c>
      <c r="K65" s="449">
        <v>2.0007910715912347E-2</v>
      </c>
      <c r="L65" s="449">
        <v>0.18109535348797401</v>
      </c>
      <c r="M65" s="300"/>
      <c r="N65" s="300"/>
      <c r="O65" s="300"/>
      <c r="P65" s="167"/>
      <c r="Q65" s="200"/>
      <c r="R65" s="77"/>
      <c r="S65" s="77"/>
    </row>
    <row r="66" spans="1:19" ht="12.75" customHeight="1">
      <c r="A66" s="113" t="s">
        <v>1322</v>
      </c>
      <c r="B66" s="194" t="s">
        <v>1322</v>
      </c>
      <c r="C66" s="445" t="s">
        <v>1322</v>
      </c>
      <c r="D66" s="445" t="s">
        <v>1322</v>
      </c>
      <c r="E66" s="456" t="s">
        <v>1322</v>
      </c>
      <c r="F66" s="456" t="s">
        <v>124</v>
      </c>
      <c r="G66" s="456" t="s">
        <v>1327</v>
      </c>
      <c r="H66" s="452">
        <v>8257888.7533999998</v>
      </c>
      <c r="I66" s="453">
        <v>1025.1795999999999</v>
      </c>
      <c r="J66" s="449">
        <v>-1.7539093826479668E-3</v>
      </c>
      <c r="K66" s="449">
        <v>1.9161633592952088E-2</v>
      </c>
      <c r="L66" s="449">
        <v>0.17536302908018553</v>
      </c>
      <c r="M66" s="300"/>
      <c r="N66" s="300"/>
      <c r="O66" s="300"/>
      <c r="P66" s="167"/>
      <c r="Q66" s="200"/>
      <c r="R66" s="77"/>
      <c r="S66" s="77"/>
    </row>
    <row r="67" spans="1:19" ht="12.75" customHeight="1">
      <c r="A67" s="113" t="s">
        <v>1322</v>
      </c>
      <c r="B67" s="194" t="s">
        <v>1322</v>
      </c>
      <c r="C67" s="445" t="s">
        <v>1322</v>
      </c>
      <c r="D67" s="445" t="s">
        <v>1322</v>
      </c>
      <c r="E67" s="114" t="s">
        <v>1322</v>
      </c>
      <c r="F67" s="114" t="s">
        <v>125</v>
      </c>
      <c r="G67" s="114" t="s">
        <v>1327</v>
      </c>
      <c r="H67" s="115">
        <v>135.80760000000001</v>
      </c>
      <c r="I67" s="116">
        <v>0</v>
      </c>
      <c r="J67" s="449">
        <v>1.6898438646567371E-2</v>
      </c>
      <c r="K67" s="449" t="s">
        <v>1322</v>
      </c>
      <c r="L67" s="449" t="s">
        <v>1322</v>
      </c>
      <c r="M67" s="300"/>
      <c r="N67" s="300"/>
      <c r="O67" s="300"/>
      <c r="P67" s="167"/>
      <c r="Q67" s="200"/>
      <c r="R67" s="77"/>
      <c r="S67" s="77"/>
    </row>
    <row r="68" spans="1:19" ht="12.75" customHeight="1">
      <c r="A68" s="113" t="s">
        <v>1322</v>
      </c>
      <c r="B68" s="194" t="s">
        <v>1322</v>
      </c>
      <c r="C68" s="445" t="s">
        <v>1322</v>
      </c>
      <c r="D68" s="445" t="s">
        <v>1322</v>
      </c>
      <c r="E68" s="114" t="s">
        <v>1322</v>
      </c>
      <c r="F68" s="114" t="s">
        <v>1326</v>
      </c>
      <c r="G68" s="114" t="s">
        <v>1327</v>
      </c>
      <c r="H68" s="115">
        <v>2600471.0625999998</v>
      </c>
      <c r="I68" s="116">
        <v>1112.0045</v>
      </c>
      <c r="J68" s="449">
        <v>2.1394038229759271E-2</v>
      </c>
      <c r="K68" s="449">
        <v>2.082971743975448E-2</v>
      </c>
      <c r="L68" s="449">
        <v>0.18675719635068821</v>
      </c>
      <c r="M68" s="300"/>
      <c r="N68" s="300"/>
      <c r="O68" s="300"/>
      <c r="P68" s="167"/>
      <c r="Q68" s="200"/>
      <c r="R68" s="77"/>
      <c r="S68" s="77"/>
    </row>
    <row r="69" spans="1:19" ht="12.75" customHeight="1">
      <c r="A69" s="113" t="s">
        <v>1424</v>
      </c>
      <c r="B69" s="194">
        <v>74643964821</v>
      </c>
      <c r="C69" s="445" t="s">
        <v>1425</v>
      </c>
      <c r="D69" s="445" t="s">
        <v>121</v>
      </c>
      <c r="E69" s="114" t="s">
        <v>1334</v>
      </c>
      <c r="F69" s="114" t="s">
        <v>1322</v>
      </c>
      <c r="G69" s="114" t="s">
        <v>1331</v>
      </c>
      <c r="H69" s="115">
        <v>112695987.43000001</v>
      </c>
      <c r="I69" s="116">
        <v>131.1576131226183</v>
      </c>
      <c r="J69" s="449">
        <v>3.5299647742947915E-3</v>
      </c>
      <c r="K69" s="449">
        <v>1.5676900397543214E-4</v>
      </c>
      <c r="L69" s="449">
        <v>7.2596819846637572E-4</v>
      </c>
      <c r="M69" s="300"/>
      <c r="N69" s="300"/>
      <c r="O69" s="300"/>
      <c r="P69" s="167"/>
      <c r="Q69" s="200"/>
      <c r="R69" s="77"/>
      <c r="S69" s="77"/>
    </row>
    <row r="70" spans="1:19" ht="12.75" customHeight="1">
      <c r="A70" s="113" t="s">
        <v>1426</v>
      </c>
      <c r="B70" s="194" t="s">
        <v>1427</v>
      </c>
      <c r="C70" s="445" t="s">
        <v>1428</v>
      </c>
      <c r="D70" s="445" t="s">
        <v>1120</v>
      </c>
      <c r="E70" s="114" t="s">
        <v>1334</v>
      </c>
      <c r="F70" s="114" t="s">
        <v>1322</v>
      </c>
      <c r="G70" s="114" t="s">
        <v>1331</v>
      </c>
      <c r="H70" s="115">
        <v>530313717.30000001</v>
      </c>
      <c r="I70" s="116">
        <v>1019834.0717307691</v>
      </c>
      <c r="J70" s="449">
        <v>8.516154550308741E-5</v>
      </c>
      <c r="K70" s="449">
        <v>8.516154550308741E-5</v>
      </c>
      <c r="L70" s="449">
        <v>2.8673438751745106E-3</v>
      </c>
      <c r="M70" s="300"/>
      <c r="N70" s="300"/>
      <c r="O70" s="300"/>
      <c r="P70" s="167"/>
      <c r="Q70" s="200"/>
      <c r="R70" s="77"/>
      <c r="S70" s="77"/>
    </row>
    <row r="71" spans="1:19" ht="12.75" customHeight="1">
      <c r="A71" s="113" t="s">
        <v>1429</v>
      </c>
      <c r="B71" s="450" t="s">
        <v>1430</v>
      </c>
      <c r="C71" s="451" t="s">
        <v>1431</v>
      </c>
      <c r="D71" s="451" t="s">
        <v>1120</v>
      </c>
      <c r="E71" s="114" t="s">
        <v>1344</v>
      </c>
      <c r="F71" s="114" t="s">
        <v>1322</v>
      </c>
      <c r="G71" s="114" t="s">
        <v>1327</v>
      </c>
      <c r="H71" s="447">
        <v>72700975.200000003</v>
      </c>
      <c r="I71" s="457">
        <v>773.37157273628975</v>
      </c>
      <c r="J71" s="449">
        <v>7.0858550010792554E-2</v>
      </c>
      <c r="K71" s="449">
        <v>3.8707508377173738E-3</v>
      </c>
      <c r="L71" s="449">
        <v>1.2805745265611845E-2</v>
      </c>
      <c r="M71" s="300"/>
      <c r="N71" s="300"/>
      <c r="O71" s="300"/>
      <c r="P71" s="167"/>
      <c r="Q71" s="200"/>
      <c r="R71" s="77"/>
      <c r="S71" s="77"/>
    </row>
    <row r="72" spans="1:19" ht="12.75" customHeight="1">
      <c r="A72" s="136" t="s">
        <v>1586</v>
      </c>
      <c r="B72" s="450">
        <v>89809469629</v>
      </c>
      <c r="C72" s="451" t="s">
        <v>1432</v>
      </c>
      <c r="D72" s="451" t="s">
        <v>1120</v>
      </c>
      <c r="E72" s="114" t="s">
        <v>1334</v>
      </c>
      <c r="F72" s="114" t="s">
        <v>1322</v>
      </c>
      <c r="G72" s="114" t="s">
        <v>1327</v>
      </c>
      <c r="H72" s="447">
        <v>177867288.63999999</v>
      </c>
      <c r="I72" s="457">
        <v>762.39155575082407</v>
      </c>
      <c r="J72" s="449">
        <v>0.37628887398053412</v>
      </c>
      <c r="K72" s="449">
        <v>3.9487159547779704E-4</v>
      </c>
      <c r="L72" s="449">
        <v>2.8054705424929161E-4</v>
      </c>
      <c r="M72" s="300"/>
      <c r="N72" s="300"/>
      <c r="O72" s="300"/>
      <c r="P72" s="167"/>
      <c r="Q72" s="200"/>
      <c r="R72" s="77"/>
      <c r="S72" s="77"/>
    </row>
    <row r="73" spans="1:19" s="271" customFormat="1" ht="13.5" customHeight="1">
      <c r="A73" s="113" t="s">
        <v>1433</v>
      </c>
      <c r="B73" s="450">
        <v>85535430386</v>
      </c>
      <c r="C73" s="451" t="s">
        <v>1434</v>
      </c>
      <c r="D73" s="451" t="s">
        <v>1120</v>
      </c>
      <c r="E73" s="114" t="s">
        <v>1326</v>
      </c>
      <c r="F73" s="114" t="s">
        <v>1322</v>
      </c>
      <c r="G73" s="114" t="s">
        <v>1331</v>
      </c>
      <c r="H73" s="447">
        <v>158042752.50999999</v>
      </c>
      <c r="I73" s="457">
        <v>50.913765541756504</v>
      </c>
      <c r="J73" s="449">
        <v>2.2595619560608737E-2</v>
      </c>
      <c r="K73" s="449">
        <v>2.500364392458132E-2</v>
      </c>
      <c r="L73" s="449">
        <v>0.1329089675284012</v>
      </c>
      <c r="M73" s="300"/>
      <c r="N73" s="300"/>
      <c r="O73" s="300"/>
      <c r="P73" s="167"/>
      <c r="Q73" s="200"/>
      <c r="R73" s="77"/>
      <c r="S73" s="77"/>
    </row>
    <row r="74" spans="1:19" s="271" customFormat="1" ht="13.5" customHeight="1">
      <c r="A74" s="113" t="s">
        <v>1435</v>
      </c>
      <c r="B74" s="450">
        <v>40425097619</v>
      </c>
      <c r="C74" s="451" t="s">
        <v>1436</v>
      </c>
      <c r="D74" s="451" t="s">
        <v>1120</v>
      </c>
      <c r="E74" s="114" t="s">
        <v>1326</v>
      </c>
      <c r="F74" s="114" t="s">
        <v>1322</v>
      </c>
      <c r="G74" s="114" t="s">
        <v>1327</v>
      </c>
      <c r="H74" s="447">
        <v>20645229.800000001</v>
      </c>
      <c r="I74" s="457">
        <v>834.49893286579913</v>
      </c>
      <c r="J74" s="449">
        <v>7.6065087818927735E-2</v>
      </c>
      <c r="K74" s="449">
        <v>1.2118100288290634E-2</v>
      </c>
      <c r="L74" s="449">
        <v>0.14564785634041399</v>
      </c>
      <c r="M74" s="300"/>
      <c r="N74" s="300"/>
      <c r="O74" s="300"/>
      <c r="P74" s="167"/>
      <c r="Q74" s="200"/>
      <c r="R74" s="77"/>
      <c r="S74" s="77"/>
    </row>
    <row r="75" spans="1:19" ht="13.5" customHeight="1">
      <c r="A75" s="458" t="s">
        <v>1437</v>
      </c>
      <c r="B75" s="450" t="s">
        <v>1438</v>
      </c>
      <c r="C75" s="451" t="s">
        <v>1439</v>
      </c>
      <c r="D75" s="451" t="s">
        <v>1120</v>
      </c>
      <c r="E75" s="114" t="s">
        <v>1344</v>
      </c>
      <c r="F75" s="114" t="s">
        <v>1322</v>
      </c>
      <c r="G75" s="114" t="s">
        <v>1327</v>
      </c>
      <c r="H75" s="447">
        <v>18581649.370000001</v>
      </c>
      <c r="I75" s="457">
        <v>781.27996397853826</v>
      </c>
      <c r="J75" s="449">
        <v>-2.4883703662155199E-3</v>
      </c>
      <c r="K75" s="449">
        <v>-8.8537391493836992E-6</v>
      </c>
      <c r="L75" s="449">
        <v>4.2963209014201809E-4</v>
      </c>
      <c r="M75" s="300"/>
      <c r="N75" s="300"/>
      <c r="O75" s="300"/>
      <c r="P75" s="167"/>
      <c r="Q75" s="200"/>
      <c r="R75" s="77"/>
      <c r="S75" s="77"/>
    </row>
    <row r="76" spans="1:19" s="271" customFormat="1" ht="12.75" customHeight="1">
      <c r="A76" s="458" t="s">
        <v>1440</v>
      </c>
      <c r="B76" s="450" t="s">
        <v>1441</v>
      </c>
      <c r="C76" s="451" t="s">
        <v>1442</v>
      </c>
      <c r="D76" s="451" t="s">
        <v>1120</v>
      </c>
      <c r="E76" s="114" t="s">
        <v>1344</v>
      </c>
      <c r="F76" s="114" t="s">
        <v>1322</v>
      </c>
      <c r="G76" s="114" t="s">
        <v>1377</v>
      </c>
      <c r="H76" s="447">
        <v>14953360.300000001</v>
      </c>
      <c r="I76" s="457">
        <v>681.24126885953672</v>
      </c>
      <c r="J76" s="449">
        <v>1.8251826692305517E-2</v>
      </c>
      <c r="K76" s="449">
        <v>-2.2567724637396758E-3</v>
      </c>
      <c r="L76" s="449">
        <v>-3.9347107039688911E-4</v>
      </c>
      <c r="M76" s="300"/>
      <c r="N76" s="300"/>
      <c r="O76" s="300"/>
      <c r="P76" s="167"/>
      <c r="Q76" s="200"/>
      <c r="R76" s="77"/>
      <c r="S76" s="77"/>
    </row>
    <row r="77" spans="1:19" ht="12.75" customHeight="1">
      <c r="A77" s="136" t="s">
        <v>1443</v>
      </c>
      <c r="B77" s="450">
        <v>61515780704</v>
      </c>
      <c r="C77" s="451" t="s">
        <v>1444</v>
      </c>
      <c r="D77" s="451" t="s">
        <v>1120</v>
      </c>
      <c r="E77" s="114" t="s">
        <v>1334</v>
      </c>
      <c r="F77" s="114" t="s">
        <v>1322</v>
      </c>
      <c r="G77" s="114" t="s">
        <v>1331</v>
      </c>
      <c r="H77" s="447">
        <v>249638105.61000001</v>
      </c>
      <c r="I77" s="448">
        <v>133.12128450417575</v>
      </c>
      <c r="J77" s="449">
        <v>4.6017838423950685E-4</v>
      </c>
      <c r="K77" s="449">
        <v>-5.9472060136900318E-5</v>
      </c>
      <c r="L77" s="449">
        <v>-3.7803106656442154E-4</v>
      </c>
      <c r="M77" s="300"/>
      <c r="N77" s="300"/>
      <c r="O77" s="300"/>
      <c r="P77" s="167"/>
      <c r="Q77" s="200"/>
      <c r="R77" s="77"/>
      <c r="S77" s="77"/>
    </row>
    <row r="78" spans="1:19" ht="12.75" customHeight="1">
      <c r="A78" s="136" t="s">
        <v>1445</v>
      </c>
      <c r="B78" s="450">
        <v>16128752508</v>
      </c>
      <c r="C78" s="451" t="s">
        <v>1446</v>
      </c>
      <c r="D78" s="451" t="s">
        <v>1120</v>
      </c>
      <c r="E78" s="114" t="s">
        <v>1330</v>
      </c>
      <c r="F78" s="114" t="s">
        <v>1322</v>
      </c>
      <c r="G78" s="114" t="s">
        <v>1327</v>
      </c>
      <c r="H78" s="447">
        <v>59991895.390000001</v>
      </c>
      <c r="I78" s="448">
        <v>113.55830871118596</v>
      </c>
      <c r="J78" s="449">
        <v>0.10527008830230211</v>
      </c>
      <c r="K78" s="449">
        <v>5.4213244986813791E-3</v>
      </c>
      <c r="L78" s="449">
        <v>-8.1310346198906203E-3</v>
      </c>
      <c r="M78" s="300"/>
      <c r="N78" s="300"/>
      <c r="O78" s="300"/>
      <c r="P78" s="167"/>
      <c r="Q78" s="200"/>
      <c r="R78" s="77"/>
      <c r="S78" s="77"/>
    </row>
    <row r="79" spans="1:19" s="271" customFormat="1" ht="12.75" customHeight="1">
      <c r="A79" s="136" t="s">
        <v>1447</v>
      </c>
      <c r="B79" s="450" t="s">
        <v>1448</v>
      </c>
      <c r="C79" s="451" t="s">
        <v>1449</v>
      </c>
      <c r="D79" s="451" t="s">
        <v>1450</v>
      </c>
      <c r="E79" s="114" t="s">
        <v>1334</v>
      </c>
      <c r="F79" s="114" t="s">
        <v>1322</v>
      </c>
      <c r="G79" s="114" t="s">
        <v>1327</v>
      </c>
      <c r="H79" s="447">
        <v>1236511907.5799999</v>
      </c>
      <c r="I79" s="448">
        <v>1070.142214586798</v>
      </c>
      <c r="J79" s="449">
        <v>-2.7994546249654473E-3</v>
      </c>
      <c r="K79" s="449">
        <v>3.5963355289636567E-3</v>
      </c>
      <c r="L79" s="449">
        <v>-7.6349742168396739E-3</v>
      </c>
      <c r="M79" s="300"/>
      <c r="N79" s="300"/>
      <c r="O79" s="300"/>
      <c r="P79" s="245"/>
      <c r="Q79" s="246"/>
      <c r="R79" s="77"/>
      <c r="S79" s="77"/>
    </row>
    <row r="80" spans="1:19" s="271" customFormat="1" ht="12.75" customHeight="1">
      <c r="A80" s="136" t="s">
        <v>1451</v>
      </c>
      <c r="B80" s="450">
        <v>97407922886</v>
      </c>
      <c r="C80" s="451" t="s">
        <v>1452</v>
      </c>
      <c r="D80" s="451" t="s">
        <v>1450</v>
      </c>
      <c r="E80" s="114" t="s">
        <v>1334</v>
      </c>
      <c r="F80" s="114" t="s">
        <v>1322</v>
      </c>
      <c r="G80" s="114" t="s">
        <v>1327</v>
      </c>
      <c r="H80" s="447">
        <v>763153201</v>
      </c>
      <c r="I80" s="448">
        <v>921.80446466057674</v>
      </c>
      <c r="J80" s="449">
        <v>1.2639024039825086E-2</v>
      </c>
      <c r="K80" s="449">
        <v>2.6229873219454358E-3</v>
      </c>
      <c r="L80" s="449">
        <v>-5.4193000856428419E-4</v>
      </c>
      <c r="M80" s="300"/>
      <c r="N80" s="300"/>
      <c r="O80" s="300"/>
      <c r="P80" s="245"/>
      <c r="Q80" s="246"/>
      <c r="R80" s="77"/>
      <c r="S80" s="77"/>
    </row>
    <row r="81" spans="1:19" s="271" customFormat="1" ht="12.75" customHeight="1">
      <c r="A81" s="136" t="s">
        <v>1453</v>
      </c>
      <c r="B81" s="450" t="s">
        <v>1454</v>
      </c>
      <c r="C81" s="451" t="s">
        <v>1455</v>
      </c>
      <c r="D81" s="451" t="s">
        <v>1450</v>
      </c>
      <c r="E81" s="114" t="s">
        <v>1344</v>
      </c>
      <c r="F81" s="114" t="s">
        <v>1322</v>
      </c>
      <c r="G81" s="114" t="s">
        <v>1377</v>
      </c>
      <c r="H81" s="447">
        <v>30953297.73</v>
      </c>
      <c r="I81" s="448">
        <v>628.0796130581432</v>
      </c>
      <c r="J81" s="449">
        <v>3.063513853591826E-2</v>
      </c>
      <c r="K81" s="449">
        <v>-1.0988077431602905E-3</v>
      </c>
      <c r="L81" s="449" t="s">
        <v>1322</v>
      </c>
      <c r="M81" s="300"/>
      <c r="N81" s="300"/>
      <c r="O81" s="300"/>
      <c r="P81" s="245"/>
      <c r="Q81" s="246"/>
      <c r="R81" s="77"/>
      <c r="S81" s="77"/>
    </row>
    <row r="82" spans="1:19" ht="12.75" customHeight="1">
      <c r="A82" s="113" t="s">
        <v>1456</v>
      </c>
      <c r="B82" s="194">
        <v>30096106301</v>
      </c>
      <c r="C82" s="445" t="s">
        <v>1457</v>
      </c>
      <c r="D82" s="445" t="s">
        <v>1450</v>
      </c>
      <c r="E82" s="114" t="s">
        <v>1334</v>
      </c>
      <c r="F82" s="114" t="s">
        <v>1322</v>
      </c>
      <c r="G82" s="114" t="s">
        <v>1377</v>
      </c>
      <c r="H82" s="447">
        <v>485098621.94</v>
      </c>
      <c r="I82" s="448">
        <v>887.89536522958451</v>
      </c>
      <c r="J82" s="449">
        <v>3.4550989772843987E-2</v>
      </c>
      <c r="K82" s="449">
        <v>-5.9035330271528519E-4</v>
      </c>
      <c r="L82" s="449">
        <v>1.5580544531399454E-3</v>
      </c>
      <c r="M82" s="300"/>
      <c r="N82" s="300"/>
      <c r="O82" s="300"/>
      <c r="P82" s="167"/>
      <c r="Q82" s="200"/>
      <c r="R82" s="77"/>
      <c r="S82" s="77"/>
    </row>
    <row r="83" spans="1:19" ht="12.75" customHeight="1">
      <c r="A83" s="113" t="s">
        <v>1458</v>
      </c>
      <c r="B83" s="194">
        <v>18911840764</v>
      </c>
      <c r="C83" s="445" t="s">
        <v>1459</v>
      </c>
      <c r="D83" s="445" t="s">
        <v>1450</v>
      </c>
      <c r="E83" s="114" t="s">
        <v>1326</v>
      </c>
      <c r="F83" s="114" t="s">
        <v>1322</v>
      </c>
      <c r="G83" s="114" t="s">
        <v>1327</v>
      </c>
      <c r="H83" s="447">
        <v>300676044.35000002</v>
      </c>
      <c r="I83" s="448">
        <v>107.1922397125912</v>
      </c>
      <c r="J83" s="449">
        <v>5.8025703574321463E-2</v>
      </c>
      <c r="K83" s="449">
        <v>1.4166455294709168E-2</v>
      </c>
      <c r="L83" s="449">
        <v>0.13286749748987159</v>
      </c>
      <c r="M83" s="300"/>
      <c r="N83" s="300"/>
      <c r="O83" s="300"/>
      <c r="P83" s="167"/>
      <c r="Q83" s="200"/>
      <c r="R83" s="77"/>
      <c r="S83" s="77"/>
    </row>
    <row r="84" spans="1:19" ht="12.75" customHeight="1">
      <c r="A84" s="113" t="s">
        <v>1460</v>
      </c>
      <c r="B84" s="194" t="s">
        <v>1461</v>
      </c>
      <c r="C84" s="445" t="s">
        <v>1462</v>
      </c>
      <c r="D84" s="445" t="s">
        <v>1450</v>
      </c>
      <c r="E84" s="114" t="s">
        <v>1334</v>
      </c>
      <c r="F84" s="114" t="s">
        <v>1322</v>
      </c>
      <c r="G84" s="114" t="s">
        <v>1327</v>
      </c>
      <c r="H84" s="447">
        <v>323407285.30000001</v>
      </c>
      <c r="I84" s="448">
        <v>763.66719791865262</v>
      </c>
      <c r="J84" s="449">
        <v>5.7927055608093303E-2</v>
      </c>
      <c r="K84" s="449">
        <v>2.8756092227451013E-3</v>
      </c>
      <c r="L84" s="449">
        <v>4.0537697682045959E-3</v>
      </c>
      <c r="M84" s="300"/>
      <c r="N84" s="300"/>
      <c r="O84" s="300"/>
      <c r="P84" s="167"/>
      <c r="Q84" s="200"/>
      <c r="R84" s="77"/>
      <c r="S84" s="77"/>
    </row>
    <row r="85" spans="1:19" ht="12.75" customHeight="1">
      <c r="A85" s="113" t="s">
        <v>1463</v>
      </c>
      <c r="B85" s="194">
        <v>62937824927</v>
      </c>
      <c r="C85" s="445" t="s">
        <v>1464</v>
      </c>
      <c r="D85" s="445" t="s">
        <v>1450</v>
      </c>
      <c r="E85" s="114" t="s">
        <v>1344</v>
      </c>
      <c r="F85" s="114" t="s">
        <v>1322</v>
      </c>
      <c r="G85" s="114" t="s">
        <v>1327</v>
      </c>
      <c r="H85" s="447">
        <v>109169103.22</v>
      </c>
      <c r="I85" s="448">
        <v>837.76913533451125</v>
      </c>
      <c r="J85" s="449">
        <v>0.10558550086777552</v>
      </c>
      <c r="K85" s="449">
        <v>6.5036296425555751E-3</v>
      </c>
      <c r="L85" s="449">
        <v>2.1398613266608413E-2</v>
      </c>
      <c r="M85" s="300"/>
      <c r="N85" s="300"/>
      <c r="O85" s="300"/>
      <c r="P85" s="167"/>
      <c r="Q85" s="200"/>
      <c r="R85" s="77"/>
      <c r="S85" s="77"/>
    </row>
    <row r="86" spans="1:19" ht="12.75" customHeight="1">
      <c r="A86" s="113" t="s">
        <v>1465</v>
      </c>
      <c r="B86" s="194">
        <v>52772437018</v>
      </c>
      <c r="C86" s="445" t="s">
        <v>1466</v>
      </c>
      <c r="D86" s="445" t="s">
        <v>1450</v>
      </c>
      <c r="E86" s="114" t="s">
        <v>1330</v>
      </c>
      <c r="F86" s="114" t="s">
        <v>1322</v>
      </c>
      <c r="G86" s="114" t="s">
        <v>1327</v>
      </c>
      <c r="H86" s="447">
        <v>385778842.14999998</v>
      </c>
      <c r="I86" s="448">
        <v>142.70393773296595</v>
      </c>
      <c r="J86" s="449">
        <v>6.5405717954200027E-2</v>
      </c>
      <c r="K86" s="449">
        <v>1.9815069582687306E-2</v>
      </c>
      <c r="L86" s="449">
        <v>6.2955079319068075E-2</v>
      </c>
      <c r="M86" s="300"/>
      <c r="N86" s="300"/>
      <c r="O86" s="300"/>
      <c r="P86" s="167"/>
      <c r="Q86" s="200"/>
      <c r="R86" s="77"/>
      <c r="S86" s="77"/>
    </row>
    <row r="87" spans="1:19" ht="12.75" customHeight="1">
      <c r="A87" s="136" t="s">
        <v>1467</v>
      </c>
      <c r="B87" s="194" t="s">
        <v>1468</v>
      </c>
      <c r="C87" s="445" t="s">
        <v>1469</v>
      </c>
      <c r="D87" s="445" t="s">
        <v>1450</v>
      </c>
      <c r="E87" s="114" t="s">
        <v>1344</v>
      </c>
      <c r="F87" s="114" t="s">
        <v>1322</v>
      </c>
      <c r="G87" s="114" t="s">
        <v>1327</v>
      </c>
      <c r="H87" s="447">
        <v>21805286.579999998</v>
      </c>
      <c r="I87" s="448">
        <v>762.75544910071051</v>
      </c>
      <c r="J87" s="449">
        <v>1.5187206322055502E-2</v>
      </c>
      <c r="K87" s="449">
        <v>3.8776500361552557E-3</v>
      </c>
      <c r="L87" s="449">
        <v>1.2701451683304166E-2</v>
      </c>
      <c r="M87" s="300"/>
      <c r="N87" s="300"/>
      <c r="O87" s="300"/>
      <c r="P87" s="167"/>
      <c r="Q87" s="200"/>
      <c r="R87" s="77"/>
      <c r="S87" s="77"/>
    </row>
    <row r="88" spans="1:19" ht="12.75" customHeight="1">
      <c r="A88" s="113" t="s">
        <v>1470</v>
      </c>
      <c r="B88" s="194" t="s">
        <v>1471</v>
      </c>
      <c r="C88" s="445" t="s">
        <v>1472</v>
      </c>
      <c r="D88" s="445" t="s">
        <v>1450</v>
      </c>
      <c r="E88" s="114" t="s">
        <v>1344</v>
      </c>
      <c r="F88" s="114" t="s">
        <v>1322</v>
      </c>
      <c r="G88" s="114" t="s">
        <v>1327</v>
      </c>
      <c r="H88" s="447">
        <v>33548841.870000001</v>
      </c>
      <c r="I88" s="448">
        <v>773.94022241083064</v>
      </c>
      <c r="J88" s="449">
        <v>5.5341422604621604E-2</v>
      </c>
      <c r="K88" s="449">
        <v>2.9895084592315158E-3</v>
      </c>
      <c r="L88" s="449">
        <v>3.2505892316287976E-3</v>
      </c>
      <c r="M88" s="300"/>
      <c r="N88" s="300"/>
      <c r="O88" s="300"/>
      <c r="P88" s="167"/>
      <c r="Q88" s="200"/>
      <c r="R88" s="77"/>
      <c r="S88" s="77"/>
    </row>
    <row r="89" spans="1:19" ht="12.75" customHeight="1">
      <c r="A89" s="113" t="s">
        <v>1473</v>
      </c>
      <c r="B89" s="194">
        <v>31076456551</v>
      </c>
      <c r="C89" s="445" t="s">
        <v>1474</v>
      </c>
      <c r="D89" s="445" t="s">
        <v>1450</v>
      </c>
      <c r="E89" s="114" t="s">
        <v>1334</v>
      </c>
      <c r="F89" s="114" t="s">
        <v>1322</v>
      </c>
      <c r="G89" s="114" t="s">
        <v>1331</v>
      </c>
      <c r="H89" s="447">
        <v>508153218.69999999</v>
      </c>
      <c r="I89" s="448">
        <v>106.11065398034869</v>
      </c>
      <c r="J89" s="449">
        <v>1.2941012016293829E-2</v>
      </c>
      <c r="K89" s="449">
        <v>-6.9222597329776647E-6</v>
      </c>
      <c r="L89" s="449">
        <v>2.1286791777115344E-3</v>
      </c>
      <c r="M89" s="300"/>
      <c r="N89" s="300"/>
      <c r="O89" s="300"/>
      <c r="P89" s="167"/>
      <c r="Q89" s="200"/>
      <c r="R89" s="77"/>
      <c r="S89" s="77"/>
    </row>
    <row r="90" spans="1:19" ht="12.75" customHeight="1">
      <c r="A90" s="113" t="s">
        <v>1475</v>
      </c>
      <c r="B90" s="194">
        <v>66324185184</v>
      </c>
      <c r="C90" s="445" t="s">
        <v>1476</v>
      </c>
      <c r="D90" s="445" t="s">
        <v>1450</v>
      </c>
      <c r="E90" s="114" t="s">
        <v>1334</v>
      </c>
      <c r="F90" s="114" t="s">
        <v>1322</v>
      </c>
      <c r="G90" s="114" t="s">
        <v>1331</v>
      </c>
      <c r="H90" s="447">
        <v>786570598.55999994</v>
      </c>
      <c r="I90" s="448">
        <v>144.34826108994048</v>
      </c>
      <c r="J90" s="449">
        <v>6.2333348560531743E-2</v>
      </c>
      <c r="K90" s="449">
        <v>5.2544376489827016E-5</v>
      </c>
      <c r="L90" s="449">
        <v>1.786648248153222E-3</v>
      </c>
      <c r="M90" s="300"/>
      <c r="N90" s="300"/>
      <c r="O90" s="300"/>
      <c r="P90" s="167"/>
      <c r="Q90" s="200"/>
      <c r="R90" s="77"/>
      <c r="S90" s="77"/>
    </row>
    <row r="91" spans="1:19" ht="12.75" customHeight="1">
      <c r="A91" s="113" t="s">
        <v>1477</v>
      </c>
      <c r="B91" s="194">
        <v>89187481269</v>
      </c>
      <c r="C91" s="445" t="s">
        <v>1478</v>
      </c>
      <c r="D91" s="445" t="s">
        <v>1479</v>
      </c>
      <c r="E91" s="114" t="s">
        <v>1344</v>
      </c>
      <c r="F91" s="114" t="s">
        <v>1322</v>
      </c>
      <c r="G91" s="114" t="s">
        <v>1327</v>
      </c>
      <c r="H91" s="447">
        <v>139330296.2218</v>
      </c>
      <c r="I91" s="448">
        <v>840.34611149948807</v>
      </c>
      <c r="J91" s="449">
        <v>0.17771422180272256</v>
      </c>
      <c r="K91" s="449">
        <v>2.0445361372809501E-3</v>
      </c>
      <c r="L91" s="449">
        <v>2.025174477990288E-2</v>
      </c>
      <c r="M91" s="300"/>
      <c r="N91" s="300"/>
      <c r="O91" s="300"/>
      <c r="P91" s="167"/>
      <c r="Q91" s="200"/>
      <c r="R91" s="77"/>
      <c r="S91" s="77"/>
    </row>
    <row r="92" spans="1:19" ht="12.75" customHeight="1">
      <c r="A92" s="113" t="s">
        <v>1480</v>
      </c>
      <c r="B92" s="194" t="s">
        <v>1481</v>
      </c>
      <c r="C92" s="445" t="s">
        <v>1482</v>
      </c>
      <c r="D92" s="445" t="s">
        <v>1479</v>
      </c>
      <c r="E92" s="114" t="s">
        <v>1334</v>
      </c>
      <c r="F92" s="114" t="s">
        <v>1322</v>
      </c>
      <c r="G92" s="114" t="s">
        <v>1327</v>
      </c>
      <c r="H92" s="447">
        <v>534881069.04089999</v>
      </c>
      <c r="I92" s="448">
        <v>851.57943064628148</v>
      </c>
      <c r="J92" s="449">
        <v>4.1773897197372456E-3</v>
      </c>
      <c r="K92" s="449">
        <v>2.7049861285115551E-3</v>
      </c>
      <c r="L92" s="449">
        <v>-7.9247314657902024E-3</v>
      </c>
      <c r="M92" s="300"/>
      <c r="N92" s="300"/>
      <c r="O92" s="300"/>
      <c r="P92" s="167"/>
      <c r="Q92" s="200"/>
      <c r="R92" s="77"/>
      <c r="S92" s="77"/>
    </row>
    <row r="93" spans="1:19" ht="12.75" customHeight="1">
      <c r="A93" s="113" t="s">
        <v>1483</v>
      </c>
      <c r="B93" s="194">
        <v>27751007165</v>
      </c>
      <c r="C93" s="445" t="s">
        <v>1484</v>
      </c>
      <c r="D93" s="445" t="s">
        <v>1479</v>
      </c>
      <c r="E93" s="114" t="s">
        <v>1334</v>
      </c>
      <c r="F93" s="114" t="s">
        <v>1322</v>
      </c>
      <c r="G93" s="114" t="s">
        <v>1327</v>
      </c>
      <c r="H93" s="447">
        <v>34647649.017200001</v>
      </c>
      <c r="I93" s="448">
        <v>798.46611412304082</v>
      </c>
      <c r="J93" s="449">
        <v>-0.69720424210051801</v>
      </c>
      <c r="K93" s="449">
        <v>2.4964139985319544E-3</v>
      </c>
      <c r="L93" s="449">
        <v>2.5474419510922441E-3</v>
      </c>
      <c r="M93" s="300"/>
      <c r="N93" s="300"/>
      <c r="O93" s="300"/>
      <c r="P93" s="167"/>
      <c r="Q93" s="200"/>
      <c r="R93" s="77"/>
      <c r="S93" s="77"/>
    </row>
    <row r="94" spans="1:19" ht="12.75" customHeight="1">
      <c r="A94" s="113" t="s">
        <v>1485</v>
      </c>
      <c r="B94" s="194">
        <v>20010251059</v>
      </c>
      <c r="C94" s="445" t="s">
        <v>1486</v>
      </c>
      <c r="D94" s="445" t="s">
        <v>1479</v>
      </c>
      <c r="E94" s="114" t="s">
        <v>1334</v>
      </c>
      <c r="F94" s="114" t="s">
        <v>1322</v>
      </c>
      <c r="G94" s="114" t="s">
        <v>1327</v>
      </c>
      <c r="H94" s="447">
        <v>294976050.16479999</v>
      </c>
      <c r="I94" s="448">
        <v>805.92326000165406</v>
      </c>
      <c r="J94" s="449">
        <v>0.10454906369263606</v>
      </c>
      <c r="K94" s="449">
        <v>9.7041044013912447E-4</v>
      </c>
      <c r="L94" s="449">
        <v>-2.3096733241745326E-5</v>
      </c>
      <c r="M94" s="300"/>
      <c r="N94" s="300"/>
      <c r="O94" s="300"/>
      <c r="P94" s="167"/>
      <c r="Q94" s="200"/>
      <c r="R94" s="77"/>
      <c r="S94" s="77"/>
    </row>
    <row r="95" spans="1:19" ht="12.75" customHeight="1">
      <c r="A95" s="136" t="s">
        <v>1487</v>
      </c>
      <c r="B95" s="194" t="s">
        <v>1488</v>
      </c>
      <c r="C95" s="445" t="s">
        <v>1489</v>
      </c>
      <c r="D95" s="445" t="s">
        <v>1479</v>
      </c>
      <c r="E95" s="114" t="s">
        <v>1334</v>
      </c>
      <c r="F95" s="114" t="s">
        <v>1322</v>
      </c>
      <c r="G95" s="114" t="s">
        <v>1331</v>
      </c>
      <c r="H95" s="447">
        <v>271868126.00019997</v>
      </c>
      <c r="I95" s="448">
        <v>103.71094984682686</v>
      </c>
      <c r="J95" s="449">
        <v>-1.2700317411451723E-2</v>
      </c>
      <c r="K95" s="449">
        <v>7.8234370694141298E-4</v>
      </c>
      <c r="L95" s="449">
        <v>-1.5915277971060293E-3</v>
      </c>
      <c r="M95" s="300"/>
      <c r="N95" s="300"/>
      <c r="O95" s="300"/>
      <c r="P95" s="167"/>
      <c r="Q95" s="200"/>
      <c r="R95" s="77"/>
      <c r="S95" s="77"/>
    </row>
    <row r="96" spans="1:19" ht="12.75" customHeight="1">
      <c r="A96" s="136" t="s">
        <v>1490</v>
      </c>
      <c r="B96" s="194" t="s">
        <v>1491</v>
      </c>
      <c r="C96" s="445" t="s">
        <v>1492</v>
      </c>
      <c r="D96" s="445" t="s">
        <v>1479</v>
      </c>
      <c r="E96" s="114" t="s">
        <v>1334</v>
      </c>
      <c r="F96" s="114" t="s">
        <v>1322</v>
      </c>
      <c r="G96" s="114" t="s">
        <v>1377</v>
      </c>
      <c r="H96" s="447">
        <v>133352184.8955</v>
      </c>
      <c r="I96" s="448">
        <v>649.86445672593152</v>
      </c>
      <c r="J96" s="449">
        <v>4.3862008998726498E-2</v>
      </c>
      <c r="K96" s="449">
        <v>-7.753255336786502E-4</v>
      </c>
      <c r="L96" s="449">
        <v>2.2751152663167407E-3</v>
      </c>
      <c r="M96" s="300"/>
      <c r="N96" s="300"/>
      <c r="O96" s="300"/>
      <c r="P96" s="167"/>
      <c r="Q96" s="200"/>
      <c r="R96" s="77"/>
      <c r="S96" s="77"/>
    </row>
    <row r="97" spans="1:19" ht="12.75" customHeight="1">
      <c r="A97" s="113" t="s">
        <v>1493</v>
      </c>
      <c r="B97" s="194" t="s">
        <v>1494</v>
      </c>
      <c r="C97" s="445" t="s">
        <v>1495</v>
      </c>
      <c r="D97" s="445" t="s">
        <v>1479</v>
      </c>
      <c r="E97" s="114" t="s">
        <v>1350</v>
      </c>
      <c r="F97" s="114" t="s">
        <v>1322</v>
      </c>
      <c r="G97" s="114" t="s">
        <v>1327</v>
      </c>
      <c r="H97" s="447">
        <v>8345910.2790000001</v>
      </c>
      <c r="I97" s="448">
        <v>737.23508070054868</v>
      </c>
      <c r="J97" s="449">
        <v>1.0251914287857655E-2</v>
      </c>
      <c r="K97" s="449">
        <v>7.672979810051439E-3</v>
      </c>
      <c r="L97" s="449">
        <v>-5.1911868669018979E-4</v>
      </c>
      <c r="M97" s="300"/>
      <c r="N97" s="300"/>
      <c r="O97" s="300"/>
      <c r="P97" s="167"/>
      <c r="Q97" s="200"/>
      <c r="R97" s="77"/>
      <c r="S97" s="77"/>
    </row>
    <row r="98" spans="1:19" s="271" customFormat="1" ht="12.75" customHeight="1">
      <c r="A98" s="113" t="s">
        <v>1496</v>
      </c>
      <c r="B98" s="194" t="s">
        <v>1497</v>
      </c>
      <c r="C98" s="445" t="s">
        <v>1498</v>
      </c>
      <c r="D98" s="445" t="s">
        <v>1479</v>
      </c>
      <c r="E98" s="114" t="s">
        <v>1350</v>
      </c>
      <c r="F98" s="114" t="s">
        <v>1322</v>
      </c>
      <c r="G98" s="114" t="s">
        <v>1327</v>
      </c>
      <c r="H98" s="447">
        <v>23457025.036200002</v>
      </c>
      <c r="I98" s="448">
        <v>957.37075995035991</v>
      </c>
      <c r="J98" s="449">
        <v>0.16557488210661964</v>
      </c>
      <c r="K98" s="449">
        <v>5.222837007188752E-2</v>
      </c>
      <c r="L98" s="449">
        <v>0.10776961054269951</v>
      </c>
      <c r="M98" s="300"/>
      <c r="N98" s="300"/>
      <c r="O98" s="300"/>
      <c r="P98" s="167"/>
      <c r="Q98" s="200"/>
      <c r="R98" s="77"/>
      <c r="S98" s="77"/>
    </row>
    <row r="99" spans="1:19" s="271" customFormat="1" ht="12.75" customHeight="1">
      <c r="A99" s="113" t="s">
        <v>1499</v>
      </c>
      <c r="B99" s="194">
        <v>79301865686</v>
      </c>
      <c r="C99" s="445" t="s">
        <v>1500</v>
      </c>
      <c r="D99" s="445" t="s">
        <v>1479</v>
      </c>
      <c r="E99" s="114" t="s">
        <v>1344</v>
      </c>
      <c r="F99" s="114" t="s">
        <v>1322</v>
      </c>
      <c r="G99" s="114" t="s">
        <v>1327</v>
      </c>
      <c r="H99" s="447">
        <v>124967678.3796</v>
      </c>
      <c r="I99" s="448">
        <v>921.27202755085204</v>
      </c>
      <c r="J99" s="449">
        <v>2.6165919602721743E-2</v>
      </c>
      <c r="K99" s="449">
        <v>1.4629487383492901E-3</v>
      </c>
      <c r="L99" s="449">
        <v>6.6432733355112461E-2</v>
      </c>
      <c r="M99" s="300"/>
      <c r="N99" s="300"/>
      <c r="O99" s="300"/>
      <c r="P99" s="167"/>
      <c r="Q99" s="200"/>
      <c r="R99" s="77"/>
      <c r="S99" s="77"/>
    </row>
    <row r="100" spans="1:19" s="271" customFormat="1" ht="12.75" customHeight="1">
      <c r="A100" s="113" t="s">
        <v>1501</v>
      </c>
      <c r="B100" s="194" t="s">
        <v>1502</v>
      </c>
      <c r="C100" s="445" t="s">
        <v>1503</v>
      </c>
      <c r="D100" s="445" t="s">
        <v>1479</v>
      </c>
      <c r="E100" s="114" t="s">
        <v>1350</v>
      </c>
      <c r="F100" s="114" t="s">
        <v>1322</v>
      </c>
      <c r="G100" s="114" t="s">
        <v>1327</v>
      </c>
      <c r="H100" s="447">
        <v>148909878.84209999</v>
      </c>
      <c r="I100" s="448">
        <v>818.74822488837674</v>
      </c>
      <c r="J100" s="449">
        <v>0.27066606530858395</v>
      </c>
      <c r="K100" s="449">
        <v>2.3180114495822135E-2</v>
      </c>
      <c r="L100" s="449">
        <v>7.1127144232230322E-2</v>
      </c>
      <c r="M100" s="300"/>
      <c r="N100" s="300"/>
      <c r="O100" s="300"/>
      <c r="P100" s="167"/>
      <c r="Q100" s="200"/>
      <c r="R100" s="77"/>
      <c r="S100" s="77"/>
    </row>
    <row r="101" spans="1:19" s="271" customFormat="1" ht="12.75" customHeight="1">
      <c r="A101" s="113" t="s">
        <v>1504</v>
      </c>
      <c r="B101" s="194" t="s">
        <v>1505</v>
      </c>
      <c r="C101" s="445" t="s">
        <v>1506</v>
      </c>
      <c r="D101" s="445" t="s">
        <v>1479</v>
      </c>
      <c r="E101" s="114" t="s">
        <v>1334</v>
      </c>
      <c r="F101" s="114" t="s">
        <v>1322</v>
      </c>
      <c r="G101" s="114" t="s">
        <v>1377</v>
      </c>
      <c r="H101" s="447">
        <v>51795773.081900001</v>
      </c>
      <c r="I101" s="448">
        <v>670.13726234847877</v>
      </c>
      <c r="J101" s="449">
        <v>2.0358561797135799E-2</v>
      </c>
      <c r="K101" s="449">
        <v>-1.7040487211805733E-4</v>
      </c>
      <c r="L101" s="449">
        <v>-1.6954098834827125E-3</v>
      </c>
      <c r="M101" s="300"/>
      <c r="N101" s="300"/>
      <c r="O101" s="300"/>
      <c r="P101" s="167"/>
      <c r="Q101" s="200"/>
      <c r="R101" s="77"/>
      <c r="S101" s="77"/>
    </row>
    <row r="102" spans="1:19" s="271" customFormat="1" ht="12.75" customHeight="1">
      <c r="A102" s="113" t="s">
        <v>1507</v>
      </c>
      <c r="B102" s="194" t="s">
        <v>1508</v>
      </c>
      <c r="C102" s="445" t="s">
        <v>1509</v>
      </c>
      <c r="D102" s="445" t="s">
        <v>1479</v>
      </c>
      <c r="E102" s="114" t="s">
        <v>1344</v>
      </c>
      <c r="F102" s="114" t="s">
        <v>1322</v>
      </c>
      <c r="G102" s="114" t="s">
        <v>1327</v>
      </c>
      <c r="H102" s="447">
        <v>47761097.427000001</v>
      </c>
      <c r="I102" s="448">
        <v>751.68172570109334</v>
      </c>
      <c r="J102" s="449">
        <v>4.7161541238026405E-2</v>
      </c>
      <c r="K102" s="449">
        <v>-1.6450935556222568E-3</v>
      </c>
      <c r="L102" s="449" t="s">
        <v>1322</v>
      </c>
      <c r="M102" s="300"/>
      <c r="N102" s="300"/>
      <c r="O102" s="300"/>
      <c r="P102" s="167"/>
      <c r="Q102" s="200"/>
      <c r="R102" s="77"/>
      <c r="S102" s="77"/>
    </row>
    <row r="103" spans="1:19" s="271" customFormat="1" ht="12.75" customHeight="1">
      <c r="A103" s="113" t="s">
        <v>1510</v>
      </c>
      <c r="B103" s="194">
        <v>37884602446</v>
      </c>
      <c r="C103" s="445" t="s">
        <v>1511</v>
      </c>
      <c r="D103" s="445" t="s">
        <v>80</v>
      </c>
      <c r="E103" s="114" t="s">
        <v>1326</v>
      </c>
      <c r="F103" s="114" t="s">
        <v>1322</v>
      </c>
      <c r="G103" s="114" t="s">
        <v>1331</v>
      </c>
      <c r="H103" s="447">
        <v>201306664.31900001</v>
      </c>
      <c r="I103" s="448">
        <v>133.8371578854273</v>
      </c>
      <c r="J103" s="449">
        <v>3.9997551188246439E-2</v>
      </c>
      <c r="K103" s="449">
        <v>2.8926681281342681E-2</v>
      </c>
      <c r="L103" s="449">
        <v>0.12668416893513634</v>
      </c>
      <c r="M103" s="300"/>
      <c r="N103" s="300"/>
      <c r="O103" s="300"/>
      <c r="P103" s="167"/>
      <c r="Q103" s="200"/>
      <c r="R103" s="77"/>
      <c r="S103" s="77"/>
    </row>
    <row r="104" spans="1:19" s="271" customFormat="1" ht="12.75" customHeight="1">
      <c r="A104" s="113" t="s">
        <v>1512</v>
      </c>
      <c r="B104" s="194" t="s">
        <v>1513</v>
      </c>
      <c r="C104" s="445" t="s">
        <v>1514</v>
      </c>
      <c r="D104" s="445" t="s">
        <v>80</v>
      </c>
      <c r="E104" s="114" t="s">
        <v>1334</v>
      </c>
      <c r="F104" s="114" t="s">
        <v>1322</v>
      </c>
      <c r="G104" s="114" t="s">
        <v>1377</v>
      </c>
      <c r="H104" s="447">
        <v>88349605.775700003</v>
      </c>
      <c r="I104" s="448">
        <v>701.47223757082793</v>
      </c>
      <c r="J104" s="449">
        <v>1.6467429977946813E-2</v>
      </c>
      <c r="K104" s="449">
        <v>-2.5634950291111291E-3</v>
      </c>
      <c r="L104" s="449">
        <v>1.9801680898048346E-3</v>
      </c>
      <c r="M104" s="300"/>
      <c r="N104" s="300"/>
      <c r="O104" s="300"/>
      <c r="P104" s="167"/>
      <c r="Q104" s="200"/>
      <c r="R104" s="77"/>
      <c r="S104" s="77"/>
    </row>
    <row r="105" spans="1:19" s="271" customFormat="1" ht="12.75" customHeight="1">
      <c r="A105" s="113" t="s">
        <v>1515</v>
      </c>
      <c r="B105" s="194">
        <v>94465089647</v>
      </c>
      <c r="C105" s="445" t="s">
        <v>1516</v>
      </c>
      <c r="D105" s="445" t="s">
        <v>80</v>
      </c>
      <c r="E105" s="114" t="s">
        <v>1334</v>
      </c>
      <c r="F105" s="114" t="s">
        <v>1322</v>
      </c>
      <c r="G105" s="114" t="s">
        <v>1327</v>
      </c>
      <c r="H105" s="447">
        <v>1905342958.2591002</v>
      </c>
      <c r="I105" s="448">
        <v>1600.8954852520096</v>
      </c>
      <c r="J105" s="449">
        <v>7.044468342443988E-3</v>
      </c>
      <c r="K105" s="449">
        <v>3.8428652110682471E-3</v>
      </c>
      <c r="L105" s="449">
        <v>-2.8469005945965797E-3</v>
      </c>
      <c r="M105" s="300"/>
      <c r="N105" s="300"/>
      <c r="O105" s="300"/>
      <c r="P105" s="167"/>
      <c r="Q105" s="200"/>
      <c r="R105" s="77"/>
      <c r="S105" s="77"/>
    </row>
    <row r="106" spans="1:19" s="271" customFormat="1" ht="12.75" customHeight="1">
      <c r="A106" s="113" t="s">
        <v>1517</v>
      </c>
      <c r="B106" s="194">
        <v>78935969676</v>
      </c>
      <c r="C106" s="445" t="s">
        <v>1518</v>
      </c>
      <c r="D106" s="445" t="s">
        <v>80</v>
      </c>
      <c r="E106" s="114" t="s">
        <v>1326</v>
      </c>
      <c r="F106" s="114" t="s">
        <v>1322</v>
      </c>
      <c r="G106" s="114" t="s">
        <v>1327</v>
      </c>
      <c r="H106" s="447">
        <v>94431547.238299996</v>
      </c>
      <c r="I106" s="448">
        <v>1062.3583268263028</v>
      </c>
      <c r="J106" s="449">
        <v>5.2985038643200477E-2</v>
      </c>
      <c r="K106" s="449">
        <v>2.9259002826688141E-2</v>
      </c>
      <c r="L106" s="449">
        <v>0.11123684517099397</v>
      </c>
      <c r="M106" s="300"/>
      <c r="N106" s="300"/>
      <c r="O106" s="300"/>
      <c r="P106" s="167"/>
      <c r="Q106" s="200"/>
      <c r="R106" s="77"/>
      <c r="S106" s="77"/>
    </row>
    <row r="107" spans="1:19" s="271" customFormat="1" ht="12.75" customHeight="1">
      <c r="A107" s="113" t="s">
        <v>1519</v>
      </c>
      <c r="B107" s="194" t="s">
        <v>1520</v>
      </c>
      <c r="C107" s="445" t="s">
        <v>1521</v>
      </c>
      <c r="D107" s="445" t="s">
        <v>80</v>
      </c>
      <c r="E107" s="114" t="s">
        <v>1344</v>
      </c>
      <c r="F107" s="114" t="s">
        <v>1322</v>
      </c>
      <c r="G107" s="114" t="s">
        <v>1327</v>
      </c>
      <c r="H107" s="447">
        <v>65238344.8169</v>
      </c>
      <c r="I107" s="448">
        <v>816.34866643747091</v>
      </c>
      <c r="J107" s="449">
        <v>-7.4150439104953003E-3</v>
      </c>
      <c r="K107" s="449">
        <v>5.7037384684832659E-4</v>
      </c>
      <c r="L107" s="449">
        <v>-4.4910735511849431E-3</v>
      </c>
      <c r="M107" s="300"/>
      <c r="N107" s="300"/>
      <c r="O107" s="300"/>
      <c r="P107" s="167"/>
      <c r="Q107" s="200"/>
      <c r="R107" s="77"/>
      <c r="S107" s="77"/>
    </row>
    <row r="108" spans="1:19" s="271" customFormat="1" ht="12.75" customHeight="1">
      <c r="A108" s="113" t="s">
        <v>1522</v>
      </c>
      <c r="B108" s="194" t="s">
        <v>1523</v>
      </c>
      <c r="C108" s="445" t="s">
        <v>1524</v>
      </c>
      <c r="D108" s="445" t="s">
        <v>80</v>
      </c>
      <c r="E108" s="114" t="s">
        <v>1344</v>
      </c>
      <c r="F108" s="114" t="s">
        <v>1322</v>
      </c>
      <c r="G108" s="114" t="s">
        <v>1377</v>
      </c>
      <c r="H108" s="447">
        <v>96423085.605000004</v>
      </c>
      <c r="I108" s="448">
        <v>700.16636054284584</v>
      </c>
      <c r="J108" s="449">
        <v>1.5591291804775365E-2</v>
      </c>
      <c r="K108" s="449">
        <v>-3.3191490791181222E-3</v>
      </c>
      <c r="L108" s="449">
        <v>-3.8606258518170122E-3</v>
      </c>
      <c r="M108" s="300"/>
      <c r="N108" s="300"/>
      <c r="O108" s="300"/>
      <c r="P108" s="167"/>
      <c r="Q108" s="200"/>
      <c r="R108" s="77"/>
      <c r="S108" s="77"/>
    </row>
    <row r="109" spans="1:19" s="271" customFormat="1" ht="12.75" customHeight="1">
      <c r="A109" s="113" t="s">
        <v>1525</v>
      </c>
      <c r="B109" s="194">
        <v>35313366580</v>
      </c>
      <c r="C109" s="445" t="s">
        <v>1526</v>
      </c>
      <c r="D109" s="445" t="s">
        <v>80</v>
      </c>
      <c r="E109" s="114" t="s">
        <v>1334</v>
      </c>
      <c r="F109" s="114" t="s">
        <v>1527</v>
      </c>
      <c r="G109" s="114" t="s">
        <v>1327</v>
      </c>
      <c r="H109" s="447">
        <v>95356117.603200004</v>
      </c>
      <c r="I109" s="448">
        <v>1137.3706</v>
      </c>
      <c r="J109" s="449">
        <v>3.1203237354346047E-2</v>
      </c>
      <c r="K109" s="449">
        <v>3.8759554309386601E-4</v>
      </c>
      <c r="L109" s="449">
        <v>1.9567099150381573E-3</v>
      </c>
      <c r="M109" s="300"/>
      <c r="N109" s="300"/>
      <c r="O109" s="300"/>
      <c r="P109" s="167"/>
      <c r="Q109" s="200"/>
      <c r="R109" s="77"/>
      <c r="S109" s="77"/>
    </row>
    <row r="110" spans="1:19" s="271" customFormat="1" ht="12.75" customHeight="1">
      <c r="A110" s="113" t="s">
        <v>1322</v>
      </c>
      <c r="B110" s="194" t="s">
        <v>1322</v>
      </c>
      <c r="C110" s="445" t="s">
        <v>1322</v>
      </c>
      <c r="D110" s="445" t="s">
        <v>1322</v>
      </c>
      <c r="E110" s="114" t="s">
        <v>1322</v>
      </c>
      <c r="F110" s="114" t="s">
        <v>1528</v>
      </c>
      <c r="G110" s="114" t="s">
        <v>1327</v>
      </c>
      <c r="H110" s="447">
        <v>489324128.3761</v>
      </c>
      <c r="I110" s="448">
        <v>1137.3706</v>
      </c>
      <c r="J110" s="449">
        <v>9.9305639282989189E-2</v>
      </c>
      <c r="K110" s="449">
        <v>3.8759554309386601E-4</v>
      </c>
      <c r="L110" s="449">
        <v>1.9567099150381573E-3</v>
      </c>
      <c r="M110" s="300"/>
      <c r="N110" s="300"/>
      <c r="O110" s="300"/>
      <c r="P110" s="167"/>
      <c r="Q110" s="200"/>
      <c r="R110" s="77"/>
      <c r="S110" s="77"/>
    </row>
    <row r="111" spans="1:19" s="271" customFormat="1" ht="12.75" customHeight="1">
      <c r="A111" s="113" t="s">
        <v>1529</v>
      </c>
      <c r="B111" s="194">
        <v>41002460007</v>
      </c>
      <c r="C111" s="445" t="s">
        <v>1530</v>
      </c>
      <c r="D111" s="445" t="s">
        <v>80</v>
      </c>
      <c r="E111" s="114" t="s">
        <v>1326</v>
      </c>
      <c r="F111" s="114" t="s">
        <v>1322</v>
      </c>
      <c r="G111" s="114" t="s">
        <v>1327</v>
      </c>
      <c r="H111" s="447">
        <v>290174095.66600001</v>
      </c>
      <c r="I111" s="448">
        <v>1269.2162455274629</v>
      </c>
      <c r="J111" s="449">
        <v>4.8215662180263852E-2</v>
      </c>
      <c r="K111" s="449">
        <v>2.7483681062307141E-2</v>
      </c>
      <c r="L111" s="449">
        <v>0.11831289596390748</v>
      </c>
      <c r="M111" s="300"/>
      <c r="N111" s="300"/>
      <c r="O111" s="300"/>
      <c r="P111" s="167"/>
      <c r="Q111" s="200"/>
      <c r="R111" s="77"/>
      <c r="S111" s="77"/>
    </row>
    <row r="112" spans="1:19" s="271" customFormat="1" ht="12.75" customHeight="1">
      <c r="A112" s="113" t="s">
        <v>1531</v>
      </c>
      <c r="B112" s="194">
        <v>58320210450</v>
      </c>
      <c r="C112" s="445" t="s">
        <v>1532</v>
      </c>
      <c r="D112" s="445" t="s">
        <v>80</v>
      </c>
      <c r="E112" s="114" t="s">
        <v>1344</v>
      </c>
      <c r="F112" s="114" t="s">
        <v>1322</v>
      </c>
      <c r="G112" s="114" t="s">
        <v>1327</v>
      </c>
      <c r="H112" s="447">
        <v>22694664.082800001</v>
      </c>
      <c r="I112" s="448">
        <v>958.51507656931949</v>
      </c>
      <c r="J112" s="449">
        <v>0.12358436543202633</v>
      </c>
      <c r="K112" s="449">
        <v>1.5732544056740849E-2</v>
      </c>
      <c r="L112" s="449">
        <v>5.9497729106363639E-2</v>
      </c>
      <c r="M112" s="300"/>
      <c r="N112" s="300"/>
      <c r="O112" s="300"/>
      <c r="P112" s="167"/>
      <c r="Q112" s="200"/>
      <c r="R112" s="77"/>
      <c r="S112" s="77"/>
    </row>
    <row r="113" spans="1:19" s="271" customFormat="1" ht="12.75" customHeight="1">
      <c r="A113" s="113" t="s">
        <v>1533</v>
      </c>
      <c r="B113" s="194">
        <v>31982273976</v>
      </c>
      <c r="C113" s="445" t="s">
        <v>1534</v>
      </c>
      <c r="D113" s="445" t="s">
        <v>80</v>
      </c>
      <c r="E113" s="114" t="s">
        <v>1344</v>
      </c>
      <c r="F113" s="114" t="s">
        <v>1322</v>
      </c>
      <c r="G113" s="114" t="s">
        <v>1327</v>
      </c>
      <c r="H113" s="447">
        <v>20858093.831500001</v>
      </c>
      <c r="I113" s="448">
        <v>1006.0138178014535</v>
      </c>
      <c r="J113" s="449">
        <v>0.15655074025378468</v>
      </c>
      <c r="K113" s="449">
        <v>2.4375092716837354E-2</v>
      </c>
      <c r="L113" s="449">
        <v>9.3952787746139466E-2</v>
      </c>
      <c r="M113" s="300"/>
      <c r="N113" s="300"/>
      <c r="O113" s="300"/>
      <c r="P113" s="167"/>
      <c r="Q113" s="200"/>
      <c r="R113" s="77"/>
      <c r="S113" s="77"/>
    </row>
    <row r="114" spans="1:19" s="271" customFormat="1" ht="12.75" customHeight="1">
      <c r="A114" s="113" t="s">
        <v>1535</v>
      </c>
      <c r="B114" s="194" t="s">
        <v>1536</v>
      </c>
      <c r="C114" s="445" t="s">
        <v>1537</v>
      </c>
      <c r="D114" s="445" t="s">
        <v>80</v>
      </c>
      <c r="E114" s="114" t="s">
        <v>1344</v>
      </c>
      <c r="F114" s="114" t="s">
        <v>1322</v>
      </c>
      <c r="G114" s="114" t="s">
        <v>1327</v>
      </c>
      <c r="H114" s="447">
        <v>14673481.6613</v>
      </c>
      <c r="I114" s="448">
        <v>1034.7277783760742</v>
      </c>
      <c r="J114" s="449">
        <v>0.14582096288832358</v>
      </c>
      <c r="K114" s="449">
        <v>3.0355093914136377E-2</v>
      </c>
      <c r="L114" s="449">
        <v>0.11611743828466237</v>
      </c>
      <c r="M114" s="300"/>
      <c r="N114" s="300"/>
      <c r="O114" s="300"/>
      <c r="P114" s="167"/>
      <c r="Q114" s="200"/>
      <c r="R114" s="77"/>
      <c r="S114" s="77"/>
    </row>
    <row r="115" spans="1:19" s="271" customFormat="1" ht="12.75" customHeight="1">
      <c r="A115" s="113" t="s">
        <v>1538</v>
      </c>
      <c r="B115" s="194">
        <v>40820433166</v>
      </c>
      <c r="C115" s="445" t="s">
        <v>1539</v>
      </c>
      <c r="D115" s="445" t="s">
        <v>80</v>
      </c>
      <c r="E115" s="114" t="s">
        <v>1344</v>
      </c>
      <c r="F115" s="114" t="s">
        <v>1322</v>
      </c>
      <c r="G115" s="114" t="s">
        <v>1327</v>
      </c>
      <c r="H115" s="447">
        <v>10121124.456</v>
      </c>
      <c r="I115" s="448">
        <v>1036.199164592741</v>
      </c>
      <c r="J115" s="449">
        <v>6.197225069361223E-2</v>
      </c>
      <c r="K115" s="449">
        <v>3.0524458183814662E-2</v>
      </c>
      <c r="L115" s="449">
        <v>0.11702637352667011</v>
      </c>
      <c r="M115" s="300"/>
      <c r="N115" s="300"/>
      <c r="O115" s="300"/>
      <c r="P115" s="167"/>
      <c r="Q115" s="200"/>
      <c r="R115" s="77"/>
      <c r="S115" s="77"/>
    </row>
    <row r="116" spans="1:19" s="271" customFormat="1" ht="12.75" customHeight="1">
      <c r="A116" s="113" t="s">
        <v>1540</v>
      </c>
      <c r="B116" s="194" t="s">
        <v>1541</v>
      </c>
      <c r="C116" s="445" t="s">
        <v>1542</v>
      </c>
      <c r="D116" s="445" t="s">
        <v>80</v>
      </c>
      <c r="E116" s="114" t="s">
        <v>1334</v>
      </c>
      <c r="F116" s="114" t="s">
        <v>1322</v>
      </c>
      <c r="G116" s="114" t="s">
        <v>1327</v>
      </c>
      <c r="H116" s="447">
        <v>121071114.0007</v>
      </c>
      <c r="I116" s="448">
        <v>810.14514709618959</v>
      </c>
      <c r="J116" s="449">
        <v>0.20669296752073785</v>
      </c>
      <c r="K116" s="449">
        <v>6.507082920229168E-3</v>
      </c>
      <c r="L116" s="449">
        <v>1.1139611653405268E-2</v>
      </c>
      <c r="M116" s="300"/>
      <c r="N116" s="300"/>
      <c r="O116" s="300"/>
      <c r="P116" s="167"/>
      <c r="Q116" s="200"/>
      <c r="R116" s="77"/>
      <c r="S116" s="77"/>
    </row>
    <row r="117" spans="1:19" s="271" customFormat="1" ht="12.75" customHeight="1">
      <c r="A117" s="113" t="s">
        <v>1543</v>
      </c>
      <c r="B117" s="194">
        <v>84643903663</v>
      </c>
      <c r="C117" s="445" t="s">
        <v>1544</v>
      </c>
      <c r="D117" s="445" t="s">
        <v>80</v>
      </c>
      <c r="E117" s="114" t="s">
        <v>1330</v>
      </c>
      <c r="F117" s="114" t="s">
        <v>1322</v>
      </c>
      <c r="G117" s="114" t="s">
        <v>1327</v>
      </c>
      <c r="H117" s="447">
        <v>349274923.4303</v>
      </c>
      <c r="I117" s="448">
        <v>1438.1677958484784</v>
      </c>
      <c r="J117" s="449">
        <v>4.8745128719184905E-2</v>
      </c>
      <c r="K117" s="449">
        <v>9.7851573957743465E-3</v>
      </c>
      <c r="L117" s="449">
        <v>3.1058217452459402E-2</v>
      </c>
      <c r="M117" s="300"/>
      <c r="N117" s="300"/>
      <c r="O117" s="300"/>
      <c r="P117" s="167"/>
      <c r="Q117" s="200"/>
      <c r="R117" s="77"/>
      <c r="S117" s="77"/>
    </row>
    <row r="118" spans="1:19" s="271" customFormat="1" ht="12.75" customHeight="1">
      <c r="A118" s="113" t="s">
        <v>1545</v>
      </c>
      <c r="B118" s="194" t="s">
        <v>1546</v>
      </c>
      <c r="C118" s="445" t="s">
        <v>1547</v>
      </c>
      <c r="D118" s="445" t="s">
        <v>80</v>
      </c>
      <c r="E118" s="114" t="s">
        <v>1344</v>
      </c>
      <c r="F118" s="114" t="s">
        <v>1322</v>
      </c>
      <c r="G118" s="114" t="s">
        <v>1327</v>
      </c>
      <c r="H118" s="447">
        <v>47464701.616499998</v>
      </c>
      <c r="I118" s="448">
        <v>836.85683069301172</v>
      </c>
      <c r="J118" s="449">
        <v>0.2897462909173274</v>
      </c>
      <c r="K118" s="449">
        <v>4.4141704488588784E-2</v>
      </c>
      <c r="L118" s="449">
        <v>0.119127047902293</v>
      </c>
      <c r="M118" s="300"/>
      <c r="N118" s="300"/>
      <c r="O118" s="300"/>
      <c r="P118" s="167"/>
      <c r="Q118" s="200"/>
      <c r="R118" s="77"/>
      <c r="S118" s="77"/>
    </row>
    <row r="119" spans="1:19" s="271" customFormat="1" ht="12.75" customHeight="1">
      <c r="A119" s="113" t="s">
        <v>1548</v>
      </c>
      <c r="B119" s="194" t="s">
        <v>1549</v>
      </c>
      <c r="C119" s="445" t="s">
        <v>1550</v>
      </c>
      <c r="D119" s="445" t="s">
        <v>80</v>
      </c>
      <c r="E119" s="114" t="s">
        <v>1344</v>
      </c>
      <c r="F119" s="114" t="s">
        <v>1322</v>
      </c>
      <c r="G119" s="114" t="s">
        <v>1327</v>
      </c>
      <c r="H119" s="447">
        <v>310082491.45349997</v>
      </c>
      <c r="I119" s="448">
        <v>823.80065608276959</v>
      </c>
      <c r="J119" s="449">
        <v>8.330819420191693E-2</v>
      </c>
      <c r="K119" s="449">
        <v>2.4601957169383848E-2</v>
      </c>
      <c r="L119" s="449">
        <v>5.7586643284920136E-2</v>
      </c>
      <c r="M119" s="300"/>
      <c r="N119" s="300"/>
      <c r="O119" s="300"/>
      <c r="P119" s="167"/>
      <c r="Q119" s="200"/>
      <c r="R119" s="77"/>
      <c r="S119" s="77"/>
    </row>
    <row r="120" spans="1:19" s="271" customFormat="1" ht="12.75" customHeight="1">
      <c r="A120" s="113" t="s">
        <v>1551</v>
      </c>
      <c r="B120" s="194">
        <v>56062339448</v>
      </c>
      <c r="C120" s="445" t="s">
        <v>1552</v>
      </c>
      <c r="D120" s="445" t="s">
        <v>80</v>
      </c>
      <c r="E120" s="114" t="s">
        <v>1334</v>
      </c>
      <c r="F120" s="114" t="s">
        <v>1322</v>
      </c>
      <c r="G120" s="114" t="s">
        <v>1331</v>
      </c>
      <c r="H120" s="447">
        <v>1863598072.8968999</v>
      </c>
      <c r="I120" s="448">
        <v>176.80080878710885</v>
      </c>
      <c r="J120" s="449">
        <v>2.472517462881707E-2</v>
      </c>
      <c r="K120" s="449">
        <v>1.0368800255999844E-4</v>
      </c>
      <c r="L120" s="449">
        <v>1.076915745200413E-3</v>
      </c>
      <c r="M120" s="300"/>
      <c r="N120" s="300"/>
      <c r="O120" s="300"/>
      <c r="P120" s="167"/>
      <c r="Q120" s="200"/>
      <c r="R120" s="77"/>
      <c r="S120" s="77"/>
    </row>
    <row r="121" spans="1:19" s="271" customFormat="1" ht="12.75" customHeight="1">
      <c r="A121" s="113" t="s">
        <v>1553</v>
      </c>
      <c r="B121" s="194">
        <v>53751385334</v>
      </c>
      <c r="C121" s="445" t="s">
        <v>1554</v>
      </c>
      <c r="D121" s="445" t="s">
        <v>80</v>
      </c>
      <c r="E121" s="114" t="s">
        <v>1344</v>
      </c>
      <c r="F121" s="114" t="s">
        <v>1322</v>
      </c>
      <c r="G121" s="114" t="s">
        <v>1327</v>
      </c>
      <c r="H121" s="447">
        <v>50086425.354800001</v>
      </c>
      <c r="I121" s="448">
        <v>807.35895025774403</v>
      </c>
      <c r="J121" s="449">
        <v>-3.4302643336346916E-3</v>
      </c>
      <c r="K121" s="449">
        <v>-9.5308897426271688E-4</v>
      </c>
      <c r="L121" s="449">
        <v>-6.1544200014799211E-3</v>
      </c>
      <c r="M121" s="300"/>
      <c r="N121" s="300"/>
      <c r="O121" s="300"/>
      <c r="P121" s="167"/>
      <c r="Q121" s="200"/>
      <c r="R121" s="77"/>
      <c r="S121" s="77"/>
    </row>
    <row r="122" spans="1:19" s="271" customFormat="1" ht="12.75" customHeight="1">
      <c r="A122" s="113" t="s">
        <v>1555</v>
      </c>
      <c r="B122" s="194">
        <v>88183360964</v>
      </c>
      <c r="C122" s="445" t="s">
        <v>1556</v>
      </c>
      <c r="D122" s="445" t="s">
        <v>80</v>
      </c>
      <c r="E122" s="114" t="s">
        <v>1326</v>
      </c>
      <c r="F122" s="114" t="s">
        <v>1322</v>
      </c>
      <c r="G122" s="114" t="s">
        <v>1377</v>
      </c>
      <c r="H122" s="447">
        <v>188279977.73550001</v>
      </c>
      <c r="I122" s="448">
        <v>1813.5004292341614</v>
      </c>
      <c r="J122" s="449">
        <v>9.9877611169362668E-2</v>
      </c>
      <c r="K122" s="449">
        <v>3.1107561417345719E-2</v>
      </c>
      <c r="L122" s="449">
        <v>9.1780543387646629E-2</v>
      </c>
      <c r="M122" s="300"/>
      <c r="N122" s="300"/>
      <c r="O122" s="300"/>
      <c r="P122" s="167"/>
      <c r="Q122" s="200"/>
      <c r="R122" s="77"/>
      <c r="S122" s="77"/>
    </row>
    <row r="123" spans="1:19" ht="18.75" customHeight="1">
      <c r="A123" s="590" t="s">
        <v>433</v>
      </c>
      <c r="B123" s="591"/>
      <c r="C123" s="591"/>
      <c r="D123" s="591"/>
      <c r="E123" s="592"/>
      <c r="F123" s="592"/>
      <c r="G123" s="592"/>
      <c r="H123" s="593">
        <f>SUM(H11:H122)</f>
        <v>20241324314.363411</v>
      </c>
      <c r="I123" s="593"/>
      <c r="J123" s="594">
        <v>7.2258928090291885E-3</v>
      </c>
      <c r="K123" s="594"/>
      <c r="L123" s="594"/>
      <c r="M123" s="300"/>
      <c r="N123" s="300"/>
      <c r="O123" s="300"/>
      <c r="P123" s="167"/>
    </row>
    <row r="124" spans="1:19" ht="12.75" customHeight="1">
      <c r="A124" s="22" t="s">
        <v>331</v>
      </c>
      <c r="M124" s="167"/>
      <c r="N124" s="167"/>
      <c r="O124" s="167"/>
      <c r="P124" s="167"/>
    </row>
    <row r="125" spans="1:19" s="271" customFormat="1" ht="12.75" customHeight="1">
      <c r="A125" s="22"/>
      <c r="F125" s="229" t="s">
        <v>484</v>
      </c>
      <c r="G125" s="229"/>
      <c r="M125" s="167"/>
      <c r="N125" s="167"/>
      <c r="O125" s="167"/>
      <c r="P125" s="167"/>
    </row>
    <row r="126" spans="1:19" ht="12.75" customHeight="1">
      <c r="A126" s="46" t="s">
        <v>438</v>
      </c>
      <c r="C126" s="228"/>
      <c r="F126" s="229" t="s">
        <v>485</v>
      </c>
      <c r="G126" s="229"/>
      <c r="M126" s="167"/>
      <c r="N126" s="167"/>
      <c r="O126" s="167"/>
      <c r="P126" s="167"/>
    </row>
    <row r="127" spans="1:19" ht="12.75" customHeight="1">
      <c r="A127" s="47" t="s">
        <v>486</v>
      </c>
      <c r="F127" s="229"/>
      <c r="G127" s="229"/>
      <c r="M127" s="167"/>
      <c r="N127" s="167"/>
      <c r="O127" s="167"/>
      <c r="P127" s="167"/>
    </row>
    <row r="128" spans="1:19" ht="12.75" customHeight="1">
      <c r="A128" s="34" t="s">
        <v>118</v>
      </c>
      <c r="M128" s="167"/>
      <c r="N128" s="167"/>
      <c r="O128" s="167"/>
      <c r="P128" s="167"/>
    </row>
    <row r="129" spans="1:12" ht="12.75" customHeight="1">
      <c r="A129" s="549" t="s">
        <v>119</v>
      </c>
      <c r="H129" s="135"/>
    </row>
    <row r="130" spans="1:12" ht="12.75" customHeight="1">
      <c r="A130" s="549" t="s">
        <v>487</v>
      </c>
      <c r="H130" s="77"/>
    </row>
    <row r="131" spans="1:12" ht="12.75" customHeight="1">
      <c r="A131" s="34" t="s">
        <v>1256</v>
      </c>
    </row>
    <row r="132" spans="1:12" ht="12.75" customHeight="1">
      <c r="A132" s="33" t="s">
        <v>1219</v>
      </c>
      <c r="B132" s="49"/>
      <c r="C132" s="49"/>
      <c r="D132" s="49"/>
      <c r="E132" s="49"/>
      <c r="F132" s="49"/>
      <c r="G132" s="49"/>
      <c r="H132" s="49"/>
      <c r="I132" s="49"/>
      <c r="J132" s="49"/>
    </row>
    <row r="133" spans="1:12" s="271" customFormat="1" ht="12.75" customHeight="1">
      <c r="A133" s="1044" t="s">
        <v>1580</v>
      </c>
      <c r="B133" s="49"/>
      <c r="C133" s="49"/>
      <c r="D133" s="49"/>
      <c r="E133" s="49"/>
      <c r="F133" s="49"/>
      <c r="G133" s="49"/>
      <c r="H133" s="49"/>
      <c r="I133" s="49"/>
      <c r="J133" s="49"/>
    </row>
    <row r="134" spans="1:12" s="271" customFormat="1">
      <c r="A134" s="49"/>
      <c r="B134" s="49"/>
      <c r="C134" s="49"/>
      <c r="D134" s="49"/>
      <c r="E134" s="49"/>
      <c r="F134" s="49"/>
      <c r="G134" s="49"/>
      <c r="H134" s="49"/>
      <c r="I134" s="49"/>
      <c r="J134" s="49"/>
      <c r="K134" s="49"/>
      <c r="L134" s="49"/>
    </row>
    <row r="135" spans="1:12" s="271" customFormat="1">
      <c r="A135" s="629" t="s">
        <v>427</v>
      </c>
      <c r="B135" s="630"/>
      <c r="C135" s="630"/>
      <c r="D135" s="613"/>
      <c r="E135" s="1041"/>
      <c r="F135" s="1041"/>
      <c r="G135" s="1041"/>
      <c r="H135" s="1041"/>
      <c r="I135" s="1041"/>
      <c r="J135" s="1041"/>
      <c r="K135" s="1041"/>
      <c r="L135" s="1041"/>
    </row>
    <row r="136" spans="1:12" s="271" customFormat="1">
      <c r="A136" s="613" t="s">
        <v>191</v>
      </c>
      <c r="B136" s="613"/>
      <c r="C136" s="613"/>
      <c r="D136" s="613"/>
      <c r="E136" s="50"/>
      <c r="F136" s="50"/>
      <c r="G136" s="50"/>
      <c r="H136" s="50"/>
      <c r="I136" s="50"/>
      <c r="J136" s="50"/>
    </row>
    <row r="137" spans="1:12" ht="12.75" customHeight="1">
      <c r="A137" s="613" t="s">
        <v>252</v>
      </c>
      <c r="B137" s="613"/>
      <c r="C137" s="613"/>
      <c r="D137" s="613"/>
    </row>
    <row r="138" spans="1:12" ht="12.75" customHeight="1">
      <c r="A138" s="634" t="s">
        <v>87</v>
      </c>
    </row>
    <row r="139" spans="1:12" ht="12.75" customHeight="1"/>
    <row r="140" spans="1:12" ht="12.75" customHeight="1">
      <c r="L140" s="35" t="s">
        <v>1169</v>
      </c>
    </row>
    <row r="141" spans="1:12" ht="12.75" customHeight="1"/>
    <row r="142" spans="1:12" ht="12.75" customHeight="1"/>
    <row r="143" spans="1:12" ht="12.75" customHeight="1"/>
    <row r="144" spans="1:12">
      <c r="A144" s="54"/>
      <c r="B144" s="54"/>
      <c r="C144" s="54"/>
      <c r="D144" s="54"/>
      <c r="E144" s="54"/>
      <c r="F144" s="54"/>
      <c r="G144" s="54"/>
      <c r="H144" s="54"/>
      <c r="I144" s="54"/>
      <c r="J144" s="54"/>
      <c r="K144" s="54"/>
    </row>
    <row r="145" spans="1:1" ht="12.75" customHeight="1"/>
    <row r="146" spans="1:1" ht="12.75" customHeight="1">
      <c r="A146" s="34"/>
    </row>
    <row r="147" spans="1:1" ht="12.75" customHeight="1">
      <c r="A147" s="54"/>
    </row>
    <row r="148" spans="1:1" ht="12.75" customHeight="1">
      <c r="A148" s="34"/>
    </row>
    <row r="149" spans="1:1" ht="12.75" customHeight="1">
      <c r="A149" s="34"/>
    </row>
    <row r="150" spans="1:1" ht="12.75" customHeight="1">
      <c r="A150" s="54"/>
    </row>
    <row r="151" spans="1:1" ht="12.75" customHeight="1"/>
    <row r="152" spans="1:1" ht="12.75" customHeight="1">
      <c r="A152" s="34"/>
    </row>
    <row r="153" spans="1:1" ht="12.75" customHeight="1">
      <c r="A153" s="54"/>
    </row>
    <row r="154" spans="1:1" ht="12.75" customHeight="1">
      <c r="A154" s="57"/>
    </row>
    <row r="155" spans="1:1" ht="12.75" customHeight="1">
      <c r="A155" s="34"/>
    </row>
    <row r="156" spans="1:1" ht="12.75" customHeight="1">
      <c r="A156" s="54"/>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8" orientation="portrait" r:id="rId1"/>
  <ignoredErrors>
    <ignoredError sqref="B17:B19 B22:B76 B20:B21 B77:B1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5.8554687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730</v>
      </c>
      <c r="M1" s="140" t="str">
        <f>Naslovnica!A20</f>
        <v>Lipanj 2021.</v>
      </c>
    </row>
    <row r="2" spans="1:13" ht="12.75" customHeight="1">
      <c r="A2" s="554" t="s">
        <v>731</v>
      </c>
      <c r="M2" s="548" t="str">
        <f>Naslovnica!A24</f>
        <v>June 2021</v>
      </c>
    </row>
    <row r="3" spans="1:13" ht="12.75" customHeight="1">
      <c r="A3" s="11"/>
      <c r="M3" s="12"/>
    </row>
    <row r="4" spans="1:13" ht="12.75" customHeight="1">
      <c r="A4" s="64"/>
      <c r="B4" s="64"/>
      <c r="C4" s="64"/>
      <c r="D4" s="64"/>
      <c r="E4" s="64"/>
      <c r="F4" s="64"/>
      <c r="G4" s="64"/>
      <c r="H4" s="64"/>
      <c r="I4" s="64"/>
      <c r="J4" s="64"/>
      <c r="K4" s="64"/>
      <c r="L4" s="64"/>
      <c r="M4" s="14" t="s">
        <v>451</v>
      </c>
    </row>
    <row r="5" spans="1:13" ht="25.5" customHeight="1">
      <c r="A5" s="1159" t="s">
        <v>444</v>
      </c>
      <c r="B5" s="1160" t="s">
        <v>445</v>
      </c>
      <c r="C5" s="1161"/>
      <c r="D5" s="1156" t="s">
        <v>446</v>
      </c>
      <c r="E5" s="1157"/>
      <c r="F5" s="1156" t="s">
        <v>447</v>
      </c>
      <c r="G5" s="1157"/>
      <c r="H5" s="1156" t="s">
        <v>448</v>
      </c>
      <c r="I5" s="1157"/>
      <c r="J5" s="1156" t="s">
        <v>449</v>
      </c>
      <c r="K5" s="1157"/>
      <c r="L5" s="1156" t="s">
        <v>450</v>
      </c>
      <c r="M5" s="1157"/>
    </row>
    <row r="6" spans="1:13" ht="12.75" customHeight="1">
      <c r="A6" s="1159"/>
      <c r="B6" s="595" t="s">
        <v>31</v>
      </c>
      <c r="C6" s="595" t="s">
        <v>32</v>
      </c>
      <c r="D6" s="595" t="s">
        <v>31</v>
      </c>
      <c r="E6" s="595" t="s">
        <v>32</v>
      </c>
      <c r="F6" s="595" t="s">
        <v>31</v>
      </c>
      <c r="G6" s="595" t="s">
        <v>32</v>
      </c>
      <c r="H6" s="595" t="s">
        <v>31</v>
      </c>
      <c r="I6" s="595" t="s">
        <v>32</v>
      </c>
      <c r="J6" s="595" t="s">
        <v>31</v>
      </c>
      <c r="K6" s="595" t="s">
        <v>32</v>
      </c>
      <c r="L6" s="595" t="s">
        <v>31</v>
      </c>
      <c r="M6" s="595" t="s">
        <v>32</v>
      </c>
    </row>
    <row r="7" spans="1:13" ht="12.75" customHeight="1">
      <c r="A7" s="1159"/>
      <c r="B7" s="596" t="s">
        <v>29</v>
      </c>
      <c r="C7" s="596" t="s">
        <v>30</v>
      </c>
      <c r="D7" s="596" t="s">
        <v>29</v>
      </c>
      <c r="E7" s="596" t="s">
        <v>30</v>
      </c>
      <c r="F7" s="596" t="s">
        <v>29</v>
      </c>
      <c r="G7" s="596" t="s">
        <v>30</v>
      </c>
      <c r="H7" s="596" t="s">
        <v>29</v>
      </c>
      <c r="I7" s="596" t="s">
        <v>30</v>
      </c>
      <c r="J7" s="596" t="s">
        <v>29</v>
      </c>
      <c r="K7" s="596" t="s">
        <v>30</v>
      </c>
      <c r="L7" s="596" t="s">
        <v>29</v>
      </c>
      <c r="M7" s="596" t="s">
        <v>30</v>
      </c>
    </row>
    <row r="8" spans="1:13" ht="21.75">
      <c r="A8" s="131" t="s">
        <v>1227</v>
      </c>
      <c r="B8" s="1032">
        <v>273326.32143999997</v>
      </c>
      <c r="C8" s="1033">
        <v>0.12969748291787023</v>
      </c>
      <c r="D8" s="1032">
        <v>200633.42081000001</v>
      </c>
      <c r="E8" s="1033">
        <v>0.16376512819859629</v>
      </c>
      <c r="F8" s="1032">
        <v>13311.0664</v>
      </c>
      <c r="G8" s="1033">
        <v>6.6457524716364902E-2</v>
      </c>
      <c r="H8" s="1032">
        <v>2911046.51664</v>
      </c>
      <c r="I8" s="1033">
        <v>0.19532832387986515</v>
      </c>
      <c r="J8" s="1032">
        <v>362031.81598000001</v>
      </c>
      <c r="K8" s="1033">
        <v>0.20055653922813541</v>
      </c>
      <c r="L8" s="1032">
        <v>3760349.14127</v>
      </c>
      <c r="M8" s="1033">
        <v>0.18577584563487573</v>
      </c>
    </row>
    <row r="9" spans="1:13" ht="21.75">
      <c r="A9" s="131" t="s">
        <v>1228</v>
      </c>
      <c r="B9" s="1032">
        <v>10518.00549</v>
      </c>
      <c r="C9" s="1033">
        <v>4.9909530490234817E-3</v>
      </c>
      <c r="D9" s="1032">
        <v>2044.0149299999998</v>
      </c>
      <c r="E9" s="1033">
        <v>1.6684078141113502E-3</v>
      </c>
      <c r="F9" s="1032">
        <v>2.9197899999999999</v>
      </c>
      <c r="G9" s="1033">
        <v>1.4577495916600272E-5</v>
      </c>
      <c r="H9" s="1032">
        <v>201762.58775000001</v>
      </c>
      <c r="I9" s="1033">
        <v>1.3538068822191005E-2</v>
      </c>
      <c r="J9" s="1032">
        <v>5058.37266</v>
      </c>
      <c r="K9" s="1033">
        <v>2.8022114909145492E-3</v>
      </c>
      <c r="L9" s="1032">
        <v>219385.90062</v>
      </c>
      <c r="M9" s="1033">
        <v>1.0838515168909128E-2</v>
      </c>
    </row>
    <row r="10" spans="1:13" ht="21.75">
      <c r="A10" s="131" t="s">
        <v>1229</v>
      </c>
      <c r="B10" s="1032">
        <v>1842959.5445400001</v>
      </c>
      <c r="C10" s="1033">
        <v>0.87451224158363139</v>
      </c>
      <c r="D10" s="1032">
        <v>1051950.9613900001</v>
      </c>
      <c r="E10" s="1033">
        <v>0.85864500218940354</v>
      </c>
      <c r="F10" s="1032">
        <v>188218.53834999999</v>
      </c>
      <c r="G10" s="1033">
        <v>0.93970969632254264</v>
      </c>
      <c r="H10" s="1032">
        <v>12318608.421</v>
      </c>
      <c r="I10" s="1033">
        <v>0.82656636424469965</v>
      </c>
      <c r="J10" s="1032">
        <v>1513371.0304999999</v>
      </c>
      <c r="K10" s="1033">
        <v>0.83836956601064117</v>
      </c>
      <c r="L10" s="1032">
        <v>16915108.495779999</v>
      </c>
      <c r="M10" s="1033">
        <v>0.83567202585552902</v>
      </c>
    </row>
    <row r="11" spans="1:13" ht="21.75" customHeight="1">
      <c r="A11" s="131" t="s">
        <v>1230</v>
      </c>
      <c r="B11" s="905">
        <v>550754.36681000004</v>
      </c>
      <c r="C11" s="906">
        <v>0.26134129601917205</v>
      </c>
      <c r="D11" s="905">
        <v>398123.57492000004</v>
      </c>
      <c r="E11" s="906">
        <v>0.32496459474416545</v>
      </c>
      <c r="F11" s="905">
        <v>0</v>
      </c>
      <c r="G11" s="906">
        <v>0</v>
      </c>
      <c r="H11" s="905">
        <v>8896029.3887200002</v>
      </c>
      <c r="I11" s="906">
        <v>0.59691471769758331</v>
      </c>
      <c r="J11" s="905">
        <v>598762.29272999999</v>
      </c>
      <c r="K11" s="906">
        <v>0.33169928152631345</v>
      </c>
      <c r="L11" s="905">
        <v>10443669.62318</v>
      </c>
      <c r="M11" s="906">
        <v>0.51595782276809066</v>
      </c>
    </row>
    <row r="12" spans="1:13" ht="18" customHeight="1">
      <c r="A12" s="80" t="s">
        <v>1231</v>
      </c>
      <c r="B12" s="905">
        <v>527284.55075000005</v>
      </c>
      <c r="C12" s="906">
        <v>0.25020451251624987</v>
      </c>
      <c r="D12" s="905">
        <v>65316.385430000002</v>
      </c>
      <c r="E12" s="906">
        <v>5.3313880560021523E-2</v>
      </c>
      <c r="F12" s="905">
        <v>0</v>
      </c>
      <c r="G12" s="906">
        <v>0</v>
      </c>
      <c r="H12" s="905">
        <v>0</v>
      </c>
      <c r="I12" s="906">
        <v>0</v>
      </c>
      <c r="J12" s="905">
        <v>5650.7816800000001</v>
      </c>
      <c r="K12" s="906">
        <v>3.1303912188125386E-3</v>
      </c>
      <c r="L12" s="905">
        <v>598251.71786000009</v>
      </c>
      <c r="M12" s="906">
        <v>2.9555957336031443E-2</v>
      </c>
    </row>
    <row r="13" spans="1:13" ht="18" customHeight="1">
      <c r="A13" s="80" t="s">
        <v>1232</v>
      </c>
      <c r="B13" s="905">
        <v>4181.7446</v>
      </c>
      <c r="C13" s="906">
        <v>1.984301204391887E-3</v>
      </c>
      <c r="D13" s="905">
        <v>290100.35693999997</v>
      </c>
      <c r="E13" s="906">
        <v>0.23679166687651731</v>
      </c>
      <c r="F13" s="905">
        <v>0</v>
      </c>
      <c r="G13" s="906">
        <v>0</v>
      </c>
      <c r="H13" s="905">
        <v>6839828.1656400003</v>
      </c>
      <c r="I13" s="906">
        <v>0.45894566218158939</v>
      </c>
      <c r="J13" s="905">
        <v>364678.27286999999</v>
      </c>
      <c r="K13" s="906">
        <v>0.20202260992039792</v>
      </c>
      <c r="L13" s="905">
        <v>7498788.54005</v>
      </c>
      <c r="M13" s="906">
        <v>0.37046926493490651</v>
      </c>
    </row>
    <row r="14" spans="1:13" ht="18" customHeight="1">
      <c r="A14" s="80" t="s">
        <v>1233</v>
      </c>
      <c r="B14" s="905">
        <v>0</v>
      </c>
      <c r="C14" s="906">
        <v>0</v>
      </c>
      <c r="D14" s="905">
        <v>125.83100999999999</v>
      </c>
      <c r="E14" s="906">
        <v>1.0270836932757798E-4</v>
      </c>
      <c r="F14" s="905">
        <v>0</v>
      </c>
      <c r="G14" s="906">
        <v>0</v>
      </c>
      <c r="H14" s="905">
        <v>629.15503999999999</v>
      </c>
      <c r="I14" s="906">
        <v>4.2215676981216428E-5</v>
      </c>
      <c r="J14" s="905">
        <v>0</v>
      </c>
      <c r="K14" s="906">
        <v>0</v>
      </c>
      <c r="L14" s="905">
        <v>754.98604999999998</v>
      </c>
      <c r="M14" s="906">
        <v>3.7299241802295658E-5</v>
      </c>
    </row>
    <row r="15" spans="1:13" ht="22.5">
      <c r="A15" s="80" t="s">
        <v>1234</v>
      </c>
      <c r="B15" s="905">
        <v>2269.3386299999997</v>
      </c>
      <c r="C15" s="906">
        <v>1.0768355811787344E-3</v>
      </c>
      <c r="D15" s="905">
        <v>20079.96256</v>
      </c>
      <c r="E15" s="906">
        <v>1.6390079128319947E-2</v>
      </c>
      <c r="F15" s="905">
        <v>0</v>
      </c>
      <c r="G15" s="906">
        <v>0</v>
      </c>
      <c r="H15" s="905">
        <v>192541.37746000002</v>
      </c>
      <c r="I15" s="906">
        <v>1.2919334789672552E-2</v>
      </c>
      <c r="J15" s="905">
        <v>4830.9806600000002</v>
      </c>
      <c r="K15" s="906">
        <v>2.6762420303445881E-3</v>
      </c>
      <c r="L15" s="905">
        <v>219721.65931000002</v>
      </c>
      <c r="M15" s="906">
        <v>1.0855102951644361E-2</v>
      </c>
    </row>
    <row r="16" spans="1:13" ht="22.5">
      <c r="A16" s="904" t="s">
        <v>1235</v>
      </c>
      <c r="B16" s="905">
        <v>0</v>
      </c>
      <c r="C16" s="906">
        <v>0</v>
      </c>
      <c r="D16" s="905">
        <v>0</v>
      </c>
      <c r="E16" s="906">
        <v>0</v>
      </c>
      <c r="F16" s="905">
        <v>0</v>
      </c>
      <c r="G16" s="906">
        <v>0</v>
      </c>
      <c r="H16" s="905">
        <v>0</v>
      </c>
      <c r="I16" s="906">
        <v>0</v>
      </c>
      <c r="J16" s="905">
        <v>0</v>
      </c>
      <c r="K16" s="906">
        <v>0</v>
      </c>
      <c r="L16" s="905">
        <v>0</v>
      </c>
      <c r="M16" s="906">
        <v>0</v>
      </c>
    </row>
    <row r="17" spans="1:13" ht="18" customHeight="1">
      <c r="A17" s="904" t="s">
        <v>1236</v>
      </c>
      <c r="B17" s="905">
        <v>4769.0746100000006</v>
      </c>
      <c r="C17" s="906">
        <v>2.2629981975603604E-3</v>
      </c>
      <c r="D17" s="905">
        <v>0</v>
      </c>
      <c r="E17" s="906">
        <v>0</v>
      </c>
      <c r="F17" s="905">
        <v>0</v>
      </c>
      <c r="G17" s="906">
        <v>0</v>
      </c>
      <c r="H17" s="905">
        <v>73108.523889999997</v>
      </c>
      <c r="I17" s="906">
        <v>4.9055091875506301E-3</v>
      </c>
      <c r="J17" s="905">
        <v>78319.55141</v>
      </c>
      <c r="K17" s="906">
        <v>4.3387065697997586E-2</v>
      </c>
      <c r="L17" s="905">
        <v>156197.14990999998</v>
      </c>
      <c r="M17" s="906">
        <v>7.7167455787064045E-3</v>
      </c>
    </row>
    <row r="18" spans="1:13" ht="18" customHeight="1">
      <c r="A18" s="80" t="s">
        <v>1237</v>
      </c>
      <c r="B18" s="905">
        <v>0</v>
      </c>
      <c r="C18" s="906">
        <v>0</v>
      </c>
      <c r="D18" s="905">
        <v>0</v>
      </c>
      <c r="E18" s="906">
        <v>0</v>
      </c>
      <c r="F18" s="905">
        <v>0</v>
      </c>
      <c r="G18" s="906">
        <v>0</v>
      </c>
      <c r="H18" s="905">
        <v>304936.40197000001</v>
      </c>
      <c r="I18" s="906">
        <v>2.0460929066673121E-2</v>
      </c>
      <c r="J18" s="905">
        <v>199.98295999999999</v>
      </c>
      <c r="K18" s="906">
        <v>1.1078554036370755E-4</v>
      </c>
      <c r="L18" s="905">
        <v>305136.38493</v>
      </c>
      <c r="M18" s="906">
        <v>1.5074921985886275E-2</v>
      </c>
    </row>
    <row r="19" spans="1:13" ht="18" customHeight="1">
      <c r="A19" s="131" t="s">
        <v>1238</v>
      </c>
      <c r="B19" s="905">
        <v>12249.658220000001</v>
      </c>
      <c r="C19" s="906">
        <v>5.8126485197912336E-3</v>
      </c>
      <c r="D19" s="905">
        <v>22501.038980000001</v>
      </c>
      <c r="E19" s="906">
        <v>1.8366259809979024E-2</v>
      </c>
      <c r="F19" s="905">
        <v>0</v>
      </c>
      <c r="G19" s="906">
        <v>0</v>
      </c>
      <c r="H19" s="905">
        <v>1484985.7647200001</v>
      </c>
      <c r="I19" s="906">
        <v>9.9641066795116487E-2</v>
      </c>
      <c r="J19" s="905">
        <v>145082.72315000001</v>
      </c>
      <c r="K19" s="906">
        <v>8.0372187118397151E-2</v>
      </c>
      <c r="L19" s="905">
        <v>1664819.1850700001</v>
      </c>
      <c r="M19" s="906">
        <v>8.2248530739113312E-2</v>
      </c>
    </row>
    <row r="20" spans="1:13" ht="18" customHeight="1">
      <c r="A20" s="80" t="s">
        <v>1239</v>
      </c>
      <c r="B20" s="905">
        <v>1292205.1777300001</v>
      </c>
      <c r="C20" s="906">
        <v>0.61317094556445939</v>
      </c>
      <c r="D20" s="905">
        <v>653827.38647000003</v>
      </c>
      <c r="E20" s="906">
        <v>0.53368040744523815</v>
      </c>
      <c r="F20" s="905">
        <v>188218.53834999999</v>
      </c>
      <c r="G20" s="906">
        <v>0.93970969632254264</v>
      </c>
      <c r="H20" s="905">
        <v>3422579.0322799999</v>
      </c>
      <c r="I20" s="906">
        <v>0.22965164654711626</v>
      </c>
      <c r="J20" s="905">
        <v>914608.73777000001</v>
      </c>
      <c r="K20" s="906">
        <v>0.50667028448432783</v>
      </c>
      <c r="L20" s="905">
        <v>6471438.8726000004</v>
      </c>
      <c r="M20" s="906">
        <v>0.31971420308743853</v>
      </c>
    </row>
    <row r="21" spans="1:13" ht="18" customHeight="1">
      <c r="A21" s="80" t="s">
        <v>1240</v>
      </c>
      <c r="B21" s="905">
        <v>1205183.3139000002</v>
      </c>
      <c r="C21" s="906">
        <v>0.57187775199967406</v>
      </c>
      <c r="D21" s="905">
        <v>236749.64453999998</v>
      </c>
      <c r="E21" s="906">
        <v>0.19324465352052031</v>
      </c>
      <c r="F21" s="905">
        <v>0</v>
      </c>
      <c r="G21" s="906">
        <v>0</v>
      </c>
      <c r="H21" s="905">
        <v>20938.731660000001</v>
      </c>
      <c r="I21" s="906">
        <v>1.4049680539075546E-3</v>
      </c>
      <c r="J21" s="905">
        <v>151167.29819</v>
      </c>
      <c r="K21" s="906">
        <v>8.3742888970644594E-2</v>
      </c>
      <c r="L21" s="905">
        <v>1614038.9882900002</v>
      </c>
      <c r="M21" s="906">
        <v>7.9739791884315431E-2</v>
      </c>
    </row>
    <row r="22" spans="1:13" ht="18" customHeight="1">
      <c r="A22" s="80" t="s">
        <v>1241</v>
      </c>
      <c r="B22" s="905">
        <v>4353.5966799999997</v>
      </c>
      <c r="C22" s="906">
        <v>2.0658476214832728E-3</v>
      </c>
      <c r="D22" s="905">
        <v>170710.14993000001</v>
      </c>
      <c r="E22" s="906">
        <v>0.13934054194571477</v>
      </c>
      <c r="F22" s="905">
        <v>0</v>
      </c>
      <c r="G22" s="906">
        <v>0</v>
      </c>
      <c r="H22" s="905">
        <v>3196953.7095300001</v>
      </c>
      <c r="I22" s="906">
        <v>0.21451241195718643</v>
      </c>
      <c r="J22" s="905">
        <v>153562.87357</v>
      </c>
      <c r="K22" s="906">
        <v>8.5069977603372579E-2</v>
      </c>
      <c r="L22" s="905">
        <v>3525580.3297099997</v>
      </c>
      <c r="M22" s="906">
        <v>0.17417735494751263</v>
      </c>
    </row>
    <row r="23" spans="1:13" ht="18" customHeight="1">
      <c r="A23" s="80" t="s">
        <v>1233</v>
      </c>
      <c r="B23" s="905">
        <v>0</v>
      </c>
      <c r="C23" s="906">
        <v>0</v>
      </c>
      <c r="D23" s="905">
        <v>0</v>
      </c>
      <c r="E23" s="906">
        <v>0</v>
      </c>
      <c r="F23" s="905">
        <v>0</v>
      </c>
      <c r="G23" s="906">
        <v>0</v>
      </c>
      <c r="H23" s="905">
        <v>0</v>
      </c>
      <c r="I23" s="906">
        <v>0</v>
      </c>
      <c r="J23" s="905">
        <v>0</v>
      </c>
      <c r="K23" s="906">
        <v>0</v>
      </c>
      <c r="L23" s="905">
        <v>0</v>
      </c>
      <c r="M23" s="906">
        <v>0</v>
      </c>
    </row>
    <row r="24" spans="1:13" ht="22.5">
      <c r="A24" s="80" t="s">
        <v>1242</v>
      </c>
      <c r="B24" s="905">
        <v>0</v>
      </c>
      <c r="C24" s="906">
        <v>0</v>
      </c>
      <c r="D24" s="905">
        <v>0</v>
      </c>
      <c r="E24" s="906">
        <v>0</v>
      </c>
      <c r="F24" s="905">
        <v>0</v>
      </c>
      <c r="G24" s="906">
        <v>0</v>
      </c>
      <c r="H24" s="905">
        <v>7787.4200700000001</v>
      </c>
      <c r="I24" s="906">
        <v>5.2252813581873524E-4</v>
      </c>
      <c r="J24" s="905">
        <v>198905.09672</v>
      </c>
      <c r="K24" s="906">
        <v>0.11018843116043843</v>
      </c>
      <c r="L24" s="905">
        <v>206692.51678999999</v>
      </c>
      <c r="M24" s="906">
        <v>1.0211412730705772E-2</v>
      </c>
    </row>
    <row r="25" spans="1:13" ht="22.5">
      <c r="A25" s="904" t="s">
        <v>1235</v>
      </c>
      <c r="B25" s="905">
        <v>0</v>
      </c>
      <c r="C25" s="906">
        <v>0</v>
      </c>
      <c r="D25" s="905">
        <v>0</v>
      </c>
      <c r="E25" s="906">
        <v>0</v>
      </c>
      <c r="F25" s="905">
        <v>0</v>
      </c>
      <c r="G25" s="906">
        <v>0</v>
      </c>
      <c r="H25" s="905">
        <v>0</v>
      </c>
      <c r="I25" s="906">
        <v>0</v>
      </c>
      <c r="J25" s="905">
        <v>0</v>
      </c>
      <c r="K25" s="906">
        <v>0</v>
      </c>
      <c r="L25" s="905">
        <v>0</v>
      </c>
      <c r="M25" s="906">
        <v>0</v>
      </c>
    </row>
    <row r="26" spans="1:13" ht="33.75">
      <c r="A26" s="904" t="s">
        <v>1243</v>
      </c>
      <c r="B26" s="905">
        <v>82668.26715</v>
      </c>
      <c r="C26" s="906">
        <v>3.9227345943302058E-2</v>
      </c>
      <c r="D26" s="905">
        <v>246367.592</v>
      </c>
      <c r="E26" s="906">
        <v>0.20109521197900301</v>
      </c>
      <c r="F26" s="905">
        <v>188218.53834999999</v>
      </c>
      <c r="G26" s="906">
        <v>0.93970969632254264</v>
      </c>
      <c r="H26" s="905">
        <v>37889.513549999996</v>
      </c>
      <c r="I26" s="906">
        <v>2.5423486474847644E-3</v>
      </c>
      <c r="J26" s="905">
        <v>410973.46929000004</v>
      </c>
      <c r="K26" s="906">
        <v>0.22766898674987221</v>
      </c>
      <c r="L26" s="905">
        <v>966117.38034000003</v>
      </c>
      <c r="M26" s="906">
        <v>4.7729949154295105E-2</v>
      </c>
    </row>
    <row r="27" spans="1:13" ht="18" customHeight="1">
      <c r="A27" s="80" t="s">
        <v>1237</v>
      </c>
      <c r="B27" s="905">
        <v>0</v>
      </c>
      <c r="C27" s="906">
        <v>0</v>
      </c>
      <c r="D27" s="905">
        <v>0</v>
      </c>
      <c r="E27" s="906">
        <v>0</v>
      </c>
      <c r="F27" s="905">
        <v>0</v>
      </c>
      <c r="G27" s="906">
        <v>0</v>
      </c>
      <c r="H27" s="905">
        <v>159009.65747000001</v>
      </c>
      <c r="I27" s="906">
        <v>1.0669389752718802E-2</v>
      </c>
      <c r="J27" s="905">
        <v>0</v>
      </c>
      <c r="K27" s="906">
        <v>0</v>
      </c>
      <c r="L27" s="905">
        <v>159009.65747000001</v>
      </c>
      <c r="M27" s="906">
        <v>7.8556943706095464E-3</v>
      </c>
    </row>
    <row r="28" spans="1:13" ht="18" customHeight="1">
      <c r="A28" s="80" t="s">
        <v>1238</v>
      </c>
      <c r="B28" s="905">
        <v>0</v>
      </c>
      <c r="C28" s="906">
        <v>0</v>
      </c>
      <c r="D28" s="905">
        <v>0</v>
      </c>
      <c r="E28" s="906">
        <v>0</v>
      </c>
      <c r="F28" s="905">
        <v>0</v>
      </c>
      <c r="G28" s="906">
        <v>0</v>
      </c>
      <c r="H28" s="905">
        <v>0</v>
      </c>
      <c r="I28" s="906">
        <v>0</v>
      </c>
      <c r="J28" s="905">
        <v>0</v>
      </c>
      <c r="K28" s="906">
        <v>0</v>
      </c>
      <c r="L28" s="905">
        <v>0</v>
      </c>
      <c r="M28" s="906">
        <v>0</v>
      </c>
    </row>
    <row r="29" spans="1:13" ht="18" customHeight="1">
      <c r="A29" s="80" t="s">
        <v>1244</v>
      </c>
      <c r="B29" s="905">
        <v>53.561949999999996</v>
      </c>
      <c r="C29" s="906">
        <v>2.5415957228611723E-5</v>
      </c>
      <c r="D29" s="905">
        <v>1648.07368</v>
      </c>
      <c r="E29" s="906">
        <v>1.3452245213997772E-3</v>
      </c>
      <c r="F29" s="905">
        <v>0</v>
      </c>
      <c r="G29" s="906">
        <v>0</v>
      </c>
      <c r="H29" s="905">
        <v>3447.5464300000003</v>
      </c>
      <c r="I29" s="906">
        <v>2.3132693408388794E-4</v>
      </c>
      <c r="J29" s="905">
        <v>12629.159109999999</v>
      </c>
      <c r="K29" s="906">
        <v>6.9962371611090746E-3</v>
      </c>
      <c r="L29" s="905">
        <v>17778.34117</v>
      </c>
      <c r="M29" s="906">
        <v>8.7831907111864897E-4</v>
      </c>
    </row>
    <row r="30" spans="1:13" ht="18" customHeight="1">
      <c r="A30" s="131" t="s">
        <v>1245</v>
      </c>
      <c r="B30" s="1032">
        <v>2126857.4334200001</v>
      </c>
      <c r="C30" s="1033">
        <v>1.0092260935077537</v>
      </c>
      <c r="D30" s="1032">
        <v>1256276.4708100001</v>
      </c>
      <c r="E30" s="1033">
        <v>1.025423762723511</v>
      </c>
      <c r="F30" s="1032">
        <v>201532.52453999998</v>
      </c>
      <c r="G30" s="1033">
        <v>1.006181798534824</v>
      </c>
      <c r="H30" s="1032">
        <v>15434865.071819998</v>
      </c>
      <c r="I30" s="1033">
        <v>1.0356640838808395</v>
      </c>
      <c r="J30" s="1032">
        <v>1893090.3782499998</v>
      </c>
      <c r="K30" s="1033">
        <v>1.0487245538908001</v>
      </c>
      <c r="L30" s="1032">
        <v>20912621.878839999</v>
      </c>
      <c r="M30" s="1033">
        <v>1.0331647057304325</v>
      </c>
    </row>
    <row r="31" spans="1:13" ht="18" customHeight="1">
      <c r="A31" s="80" t="s">
        <v>1246</v>
      </c>
      <c r="B31" s="905">
        <v>19443.200769999999</v>
      </c>
      <c r="C31" s="906">
        <v>9.2260935077537413E-3</v>
      </c>
      <c r="D31" s="905">
        <v>31147.391030000003</v>
      </c>
      <c r="E31" s="906">
        <v>2.542376272351092E-2</v>
      </c>
      <c r="F31" s="905">
        <v>1238.17929</v>
      </c>
      <c r="G31" s="906">
        <v>6.1817985348240883E-3</v>
      </c>
      <c r="H31" s="905">
        <v>531514.35024000006</v>
      </c>
      <c r="I31" s="906">
        <v>3.5664083880839574E-2</v>
      </c>
      <c r="J31" s="905">
        <v>87954.443150000006</v>
      </c>
      <c r="K31" s="906">
        <v>4.8724553890800229E-2</v>
      </c>
      <c r="L31" s="905">
        <v>671297.56448000018</v>
      </c>
      <c r="M31" s="906">
        <v>3.316470573043262E-2</v>
      </c>
    </row>
    <row r="32" spans="1:13" ht="26.25" customHeight="1">
      <c r="A32" s="597" t="s">
        <v>1247</v>
      </c>
      <c r="B32" s="598">
        <v>2107414.2326500001</v>
      </c>
      <c r="C32" s="599">
        <v>1</v>
      </c>
      <c r="D32" s="598">
        <v>1225129.07978</v>
      </c>
      <c r="E32" s="599">
        <v>1</v>
      </c>
      <c r="F32" s="598">
        <v>200294.34524999998</v>
      </c>
      <c r="G32" s="599">
        <v>1</v>
      </c>
      <c r="H32" s="598">
        <v>14903350.721579999</v>
      </c>
      <c r="I32" s="599">
        <v>1</v>
      </c>
      <c r="J32" s="598">
        <v>1805135.9350999999</v>
      </c>
      <c r="K32" s="599">
        <v>1</v>
      </c>
      <c r="L32" s="598">
        <v>20241324.31436</v>
      </c>
      <c r="M32" s="599">
        <v>1</v>
      </c>
    </row>
    <row r="33" spans="1:13" ht="22.5">
      <c r="A33" s="80" t="s">
        <v>1248</v>
      </c>
      <c r="B33" s="905">
        <v>255.57762</v>
      </c>
      <c r="C33" s="906">
        <v>1.212754550293703E-4</v>
      </c>
      <c r="D33" s="905">
        <v>1190.2242800000001</v>
      </c>
      <c r="E33" s="906">
        <v>9.7150928799578581E-4</v>
      </c>
      <c r="F33" s="905">
        <v>0</v>
      </c>
      <c r="G33" s="906">
        <v>0</v>
      </c>
      <c r="H33" s="905">
        <v>1305.86142</v>
      </c>
      <c r="I33" s="906">
        <v>8.7622001548223459E-5</v>
      </c>
      <c r="J33" s="905">
        <v>1690.6746599999999</v>
      </c>
      <c r="K33" s="906">
        <v>9.3659132651765684E-4</v>
      </c>
      <c r="L33" s="905">
        <v>4442.3379800000002</v>
      </c>
      <c r="M33" s="906">
        <v>2.1946874181786758E-4</v>
      </c>
    </row>
    <row r="34" spans="1:13" ht="33">
      <c r="A34" s="80" t="s">
        <v>1249</v>
      </c>
      <c r="B34" s="905">
        <v>0</v>
      </c>
      <c r="C34" s="906">
        <v>0</v>
      </c>
      <c r="D34" s="905">
        <v>16364.61651</v>
      </c>
      <c r="E34" s="906">
        <v>1.3357463127835183E-2</v>
      </c>
      <c r="F34" s="905">
        <v>0</v>
      </c>
      <c r="G34" s="906">
        <v>0</v>
      </c>
      <c r="H34" s="905">
        <v>314992.86212000001</v>
      </c>
      <c r="I34" s="906">
        <v>2.1135707533467052E-2</v>
      </c>
      <c r="J34" s="905">
        <v>81268.527819999988</v>
      </c>
      <c r="K34" s="906">
        <v>4.5020724611245372E-2</v>
      </c>
      <c r="L34" s="905">
        <v>412626.00644999999</v>
      </c>
      <c r="M34" s="906">
        <v>2.0385326574569367E-2</v>
      </c>
    </row>
    <row r="35" spans="1:13" ht="12.75" customHeight="1">
      <c r="A35" s="22" t="s">
        <v>422</v>
      </c>
      <c r="H35" s="77"/>
    </row>
    <row r="36" spans="1:13" ht="12.75" customHeight="1">
      <c r="A36" s="40" t="s">
        <v>475</v>
      </c>
    </row>
    <row r="37" spans="1:13" ht="12.75" customHeight="1">
      <c r="A37" s="283"/>
    </row>
    <row r="38" spans="1:13" ht="12.75" customHeight="1">
      <c r="A38" s="1034"/>
    </row>
    <row r="39" spans="1:13" ht="12.75" customHeight="1"/>
    <row r="40" spans="1:13" ht="12.75" customHeight="1"/>
    <row r="41" spans="1:13" ht="12.75" customHeight="1">
      <c r="A41" s="144" t="s">
        <v>760</v>
      </c>
      <c r="G41" s="140" t="str">
        <f>Naslovnica!A20</f>
        <v>Lipanj 2021.</v>
      </c>
    </row>
    <row r="42" spans="1:13">
      <c r="A42" s="554" t="s">
        <v>761</v>
      </c>
      <c r="G42" s="548" t="str">
        <f>Naslovnica!A24</f>
        <v>June 2021</v>
      </c>
    </row>
    <row r="43" spans="1:13" ht="12.75" customHeight="1"/>
    <row r="44" spans="1:13">
      <c r="G44" s="14" t="s">
        <v>476</v>
      </c>
    </row>
    <row r="45" spans="1:13" ht="22.5">
      <c r="A45" s="1158" t="s">
        <v>477</v>
      </c>
      <c r="B45" s="600" t="s">
        <v>445</v>
      </c>
      <c r="C45" s="600" t="s">
        <v>446</v>
      </c>
      <c r="D45" s="600" t="s">
        <v>447</v>
      </c>
      <c r="E45" s="600" t="s">
        <v>448</v>
      </c>
      <c r="F45" s="600" t="s">
        <v>479</v>
      </c>
      <c r="G45" s="600" t="s">
        <v>450</v>
      </c>
    </row>
    <row r="46" spans="1:13" ht="22.5">
      <c r="A46" s="1158"/>
      <c r="B46" s="601" t="s">
        <v>478</v>
      </c>
      <c r="C46" s="601" t="s">
        <v>478</v>
      </c>
      <c r="D46" s="601" t="s">
        <v>478</v>
      </c>
      <c r="E46" s="601" t="s">
        <v>478</v>
      </c>
      <c r="F46" s="601" t="s">
        <v>478</v>
      </c>
      <c r="G46" s="601" t="s">
        <v>478</v>
      </c>
    </row>
    <row r="47" spans="1:13" ht="22.5">
      <c r="A47" s="80" t="s">
        <v>480</v>
      </c>
      <c r="B47" s="459">
        <v>84590.681230000017</v>
      </c>
      <c r="C47" s="459">
        <v>70265.078340000036</v>
      </c>
      <c r="D47" s="459">
        <v>50802.749940000002</v>
      </c>
      <c r="E47" s="459">
        <v>618564.25561999984</v>
      </c>
      <c r="F47" s="459">
        <v>109446.09166000009</v>
      </c>
      <c r="G47" s="459">
        <v>933668.85679000011</v>
      </c>
    </row>
    <row r="48" spans="1:13" ht="22.5">
      <c r="A48" s="460" t="s">
        <v>481</v>
      </c>
      <c r="B48" s="459">
        <v>34626.895099999994</v>
      </c>
      <c r="C48" s="459">
        <v>12219.616029999999</v>
      </c>
      <c r="D48" s="459">
        <v>731.06359999999995</v>
      </c>
      <c r="E48" s="459">
        <v>551905.64824000013</v>
      </c>
      <c r="F48" s="459">
        <v>30189.357750000003</v>
      </c>
      <c r="G48" s="459">
        <v>629672.58072000009</v>
      </c>
    </row>
    <row r="49" spans="1:13" ht="21.75">
      <c r="A49" s="597" t="s">
        <v>482</v>
      </c>
      <c r="B49" s="602">
        <f>B47-B48</f>
        <v>49963.786130000022</v>
      </c>
      <c r="C49" s="602">
        <f t="shared" ref="C49:D49" si="0">C47-C48</f>
        <v>58045.462310000039</v>
      </c>
      <c r="D49" s="602">
        <f t="shared" si="0"/>
        <v>50071.68634</v>
      </c>
      <c r="E49" s="602">
        <f>E47-E48</f>
        <v>66658.60737999971</v>
      </c>
      <c r="F49" s="602">
        <f>F47-F48</f>
        <v>79256.733910000097</v>
      </c>
      <c r="G49" s="602">
        <f>G47-G48</f>
        <v>303996.27607000002</v>
      </c>
    </row>
    <row r="50" spans="1:13" ht="12.75" customHeight="1">
      <c r="A50" s="22" t="s">
        <v>422</v>
      </c>
    </row>
    <row r="51" spans="1:13" ht="12.75" customHeight="1">
      <c r="A51" s="40" t="s">
        <v>475</v>
      </c>
    </row>
    <row r="52" spans="1:13" ht="12.75" customHeight="1"/>
    <row r="53" spans="1:13" ht="12.75" customHeight="1">
      <c r="A53" s="634" t="s">
        <v>87</v>
      </c>
    </row>
    <row r="54" spans="1:13" ht="12.75" customHeight="1"/>
    <row r="55" spans="1:13" ht="12.75" customHeight="1"/>
    <row r="56" spans="1:13" ht="12.75" customHeight="1">
      <c r="M56" s="35" t="s">
        <v>1170</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H100"/>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762</v>
      </c>
      <c r="F1" s="282" t="s">
        <v>242</v>
      </c>
      <c r="G1" s="161" t="s">
        <v>1141</v>
      </c>
    </row>
    <row r="2" spans="1:8">
      <c r="A2" s="550" t="s">
        <v>763</v>
      </c>
      <c r="F2" s="551" t="s">
        <v>243</v>
      </c>
      <c r="G2" s="552" t="s">
        <v>1142</v>
      </c>
    </row>
    <row r="3" spans="1:8" ht="12.75" customHeight="1"/>
    <row r="4" spans="1:8" ht="12.75" customHeight="1">
      <c r="C4" s="191"/>
      <c r="G4" s="160" t="s">
        <v>415</v>
      </c>
    </row>
    <row r="5" spans="1:8" ht="22.5" customHeight="1">
      <c r="A5" s="584" t="s">
        <v>428</v>
      </c>
      <c r="B5" s="584" t="s">
        <v>429</v>
      </c>
      <c r="C5" s="584" t="s">
        <v>418</v>
      </c>
      <c r="D5" s="584" t="s">
        <v>430</v>
      </c>
      <c r="E5" s="584"/>
      <c r="F5" s="584" t="s">
        <v>431</v>
      </c>
      <c r="G5" s="584" t="s">
        <v>432</v>
      </c>
    </row>
    <row r="6" spans="1:8" ht="12.75" customHeight="1">
      <c r="A6" s="113" t="s">
        <v>79</v>
      </c>
      <c r="B6" s="194">
        <v>47572962490</v>
      </c>
      <c r="C6" s="288" t="s">
        <v>160</v>
      </c>
      <c r="D6" s="113" t="s">
        <v>78</v>
      </c>
      <c r="E6" s="113"/>
      <c r="F6" s="115">
        <v>9340599.5399999991</v>
      </c>
      <c r="G6" s="116">
        <v>119.34816792401261</v>
      </c>
      <c r="H6" s="297"/>
    </row>
    <row r="7" spans="1:8" ht="12.75" customHeight="1">
      <c r="A7" s="113" t="s">
        <v>1098</v>
      </c>
      <c r="B7" s="194">
        <v>93273216321</v>
      </c>
      <c r="C7" s="288" t="s">
        <v>162</v>
      </c>
      <c r="D7" s="113" t="s">
        <v>112</v>
      </c>
      <c r="E7" s="113"/>
      <c r="F7" s="115">
        <v>1677172862.6099999</v>
      </c>
      <c r="G7" s="116">
        <v>919.55277669118345</v>
      </c>
      <c r="H7" s="297"/>
    </row>
    <row r="8" spans="1:8" ht="12.75" customHeight="1">
      <c r="A8" s="113" t="s">
        <v>1112</v>
      </c>
      <c r="B8" s="194">
        <v>97433886648</v>
      </c>
      <c r="C8" s="288" t="s">
        <v>163</v>
      </c>
      <c r="D8" s="113" t="s">
        <v>112</v>
      </c>
      <c r="E8" s="113"/>
      <c r="F8" s="115">
        <v>40052428.75</v>
      </c>
      <c r="G8" s="116">
        <v>802.98705480719116</v>
      </c>
      <c r="H8" s="297"/>
    </row>
    <row r="9" spans="1:8" ht="12.75" customHeight="1">
      <c r="A9" s="113" t="s">
        <v>1099</v>
      </c>
      <c r="B9" s="194">
        <v>45897406091</v>
      </c>
      <c r="C9" s="288" t="s">
        <v>165</v>
      </c>
      <c r="D9" s="113" t="s">
        <v>907</v>
      </c>
      <c r="E9" s="113"/>
      <c r="F9" s="115">
        <v>2215619.35</v>
      </c>
      <c r="G9" s="116">
        <v>28.820547538922536</v>
      </c>
      <c r="H9" s="294"/>
    </row>
    <row r="10" spans="1:8" ht="12.75" customHeight="1">
      <c r="A10" s="113" t="s">
        <v>1100</v>
      </c>
      <c r="B10" s="194">
        <v>48815690681</v>
      </c>
      <c r="C10" s="288" t="s">
        <v>166</v>
      </c>
      <c r="D10" s="113" t="s">
        <v>1101</v>
      </c>
      <c r="E10" s="113"/>
      <c r="F10" s="115">
        <v>217257.51</v>
      </c>
      <c r="G10" s="116">
        <v>498.78358407868956</v>
      </c>
      <c r="H10" s="297"/>
    </row>
    <row r="11" spans="1:8" ht="12.75" customHeight="1">
      <c r="A11" s="113" t="s">
        <v>879</v>
      </c>
      <c r="B11" s="194" t="s">
        <v>882</v>
      </c>
      <c r="C11" s="288" t="s">
        <v>883</v>
      </c>
      <c r="D11" s="136" t="s">
        <v>880</v>
      </c>
      <c r="E11" s="136"/>
      <c r="F11" s="117">
        <v>81989526.719999999</v>
      </c>
      <c r="G11" s="116">
        <v>115.01889490711993</v>
      </c>
      <c r="H11" s="297"/>
    </row>
    <row r="12" spans="1:8" ht="12.75" customHeight="1">
      <c r="A12" s="113" t="s">
        <v>148</v>
      </c>
      <c r="B12" s="194">
        <v>57255663752</v>
      </c>
      <c r="C12" s="288" t="s">
        <v>161</v>
      </c>
      <c r="D12" s="136" t="s">
        <v>192</v>
      </c>
      <c r="E12" s="136"/>
      <c r="F12" s="117">
        <v>8363166</v>
      </c>
      <c r="G12" s="116">
        <v>141.97889515683642</v>
      </c>
      <c r="H12" s="297"/>
    </row>
    <row r="13" spans="1:8" s="271" customFormat="1" ht="12.75" customHeight="1">
      <c r="A13" s="113" t="s">
        <v>193</v>
      </c>
      <c r="B13" s="194">
        <v>13264226136</v>
      </c>
      <c r="C13" s="288" t="s">
        <v>164</v>
      </c>
      <c r="D13" s="136" t="s">
        <v>121</v>
      </c>
      <c r="E13" s="136"/>
      <c r="F13" s="117">
        <v>21665301.489999998</v>
      </c>
      <c r="G13" s="116">
        <v>0.99720039973910379</v>
      </c>
      <c r="H13" s="297"/>
    </row>
    <row r="14" spans="1:8" ht="12.75" customHeight="1">
      <c r="A14" s="113" t="s">
        <v>1576</v>
      </c>
      <c r="B14" s="194" t="s">
        <v>217</v>
      </c>
      <c r="C14" s="289" t="s">
        <v>218</v>
      </c>
      <c r="D14" s="113" t="s">
        <v>121</v>
      </c>
      <c r="E14" s="113"/>
      <c r="F14" s="115">
        <v>128505762.06</v>
      </c>
      <c r="G14" s="116">
        <v>8.1398875087913254</v>
      </c>
    </row>
    <row r="15" spans="1:8" ht="12.75" customHeight="1">
      <c r="A15" s="113" t="s">
        <v>898</v>
      </c>
      <c r="B15" s="194">
        <v>75398635234</v>
      </c>
      <c r="C15" s="288" t="s">
        <v>884</v>
      </c>
      <c r="D15" s="113" t="s">
        <v>942</v>
      </c>
      <c r="E15" s="113"/>
      <c r="F15" s="118">
        <v>46172791.439999998</v>
      </c>
      <c r="G15" s="119">
        <v>5970.1047641555524</v>
      </c>
      <c r="H15" s="297"/>
    </row>
    <row r="16" spans="1:8" ht="12.75" customHeight="1">
      <c r="A16" s="113" t="s">
        <v>157</v>
      </c>
      <c r="B16" s="194">
        <v>81393286204</v>
      </c>
      <c r="C16" s="288" t="s">
        <v>167</v>
      </c>
      <c r="D16" s="113" t="s">
        <v>80</v>
      </c>
      <c r="E16" s="113"/>
      <c r="F16" s="117">
        <v>5813414.1266999999</v>
      </c>
      <c r="G16" s="120">
        <v>58.058618615904436</v>
      </c>
      <c r="H16" s="297"/>
    </row>
    <row r="17" spans="1:7" ht="18.75" customHeight="1">
      <c r="A17" s="590" t="s">
        <v>433</v>
      </c>
      <c r="B17" s="604"/>
      <c r="C17" s="605"/>
      <c r="D17" s="591"/>
      <c r="E17" s="591"/>
      <c r="F17" s="593">
        <f>SUM(F6:F16)</f>
        <v>2021508729.5966997</v>
      </c>
      <c r="G17" s="606"/>
    </row>
    <row r="18" spans="1:7" ht="12.75" customHeight="1">
      <c r="A18" s="22" t="s">
        <v>413</v>
      </c>
    </row>
    <row r="19" spans="1:7" ht="12.75" customHeight="1">
      <c r="A19" s="46" t="s">
        <v>434</v>
      </c>
    </row>
    <row r="20" spans="1:7" ht="12.75" customHeight="1">
      <c r="A20" s="284" t="s">
        <v>1577</v>
      </c>
    </row>
    <row r="21" spans="1:7" ht="12.75" customHeight="1">
      <c r="A21" s="142" t="s">
        <v>764</v>
      </c>
      <c r="G21" s="161" t="s">
        <v>1141</v>
      </c>
    </row>
    <row r="22" spans="1:7" ht="12.75" customHeight="1">
      <c r="A22" s="550" t="s">
        <v>765</v>
      </c>
      <c r="G22" s="552" t="s">
        <v>1142</v>
      </c>
    </row>
    <row r="23" spans="1:7" ht="12.75" customHeight="1">
      <c r="A23" s="54"/>
    </row>
    <row r="24" spans="1:7" ht="12.75" customHeight="1">
      <c r="A24" s="54"/>
      <c r="G24" s="185" t="s">
        <v>415</v>
      </c>
    </row>
    <row r="25" spans="1:7" ht="21.75">
      <c r="A25" s="584" t="s">
        <v>435</v>
      </c>
      <c r="B25" s="584" t="s">
        <v>429</v>
      </c>
      <c r="C25" s="584" t="s">
        <v>418</v>
      </c>
      <c r="D25" s="584" t="s">
        <v>430</v>
      </c>
      <c r="E25" s="584" t="s">
        <v>436</v>
      </c>
      <c r="F25" s="584" t="s">
        <v>431</v>
      </c>
      <c r="G25" s="584" t="s">
        <v>432</v>
      </c>
    </row>
    <row r="26" spans="1:7">
      <c r="A26" s="113" t="s">
        <v>221</v>
      </c>
      <c r="B26" s="194" t="s">
        <v>227</v>
      </c>
      <c r="C26" s="288" t="s">
        <v>228</v>
      </c>
      <c r="D26" s="113" t="s">
        <v>78</v>
      </c>
      <c r="E26" s="114"/>
      <c r="F26" s="117">
        <v>5342261.1900000004</v>
      </c>
      <c r="G26" s="116">
        <v>84.273752908384878</v>
      </c>
    </row>
    <row r="27" spans="1:7">
      <c r="A27" s="113" t="s">
        <v>222</v>
      </c>
      <c r="B27" s="194" t="s">
        <v>229</v>
      </c>
      <c r="C27" s="288" t="s">
        <v>230</v>
      </c>
      <c r="D27" s="113" t="s">
        <v>225</v>
      </c>
      <c r="E27" s="114"/>
      <c r="F27" s="117">
        <v>309231520.16640002</v>
      </c>
      <c r="G27" s="116">
        <v>942.07243696542366</v>
      </c>
    </row>
    <row r="28" spans="1:7">
      <c r="A28" s="113" t="s">
        <v>223</v>
      </c>
      <c r="B28" s="194" t="s">
        <v>231</v>
      </c>
      <c r="C28" s="288" t="s">
        <v>232</v>
      </c>
      <c r="D28" s="113" t="s">
        <v>225</v>
      </c>
      <c r="E28" s="114"/>
      <c r="F28" s="117">
        <v>5016174.8964999998</v>
      </c>
      <c r="G28" s="116">
        <v>820.54179233024001</v>
      </c>
    </row>
    <row r="29" spans="1:7">
      <c r="A29" s="113" t="s">
        <v>1319</v>
      </c>
      <c r="B29" s="194"/>
      <c r="C29" s="288"/>
      <c r="D29" s="113" t="s">
        <v>225</v>
      </c>
      <c r="E29" s="114"/>
      <c r="F29" s="117">
        <v>5292195.8960999995</v>
      </c>
      <c r="G29" s="116">
        <v>792.18721201198764</v>
      </c>
    </row>
    <row r="30" spans="1:7" s="271" customFormat="1">
      <c r="A30" s="113" t="s">
        <v>224</v>
      </c>
      <c r="B30" s="194" t="s">
        <v>233</v>
      </c>
      <c r="C30" s="288" t="s">
        <v>234</v>
      </c>
      <c r="D30" s="113" t="s">
        <v>225</v>
      </c>
      <c r="E30" s="114"/>
      <c r="F30" s="117">
        <v>6750289.7692999998</v>
      </c>
      <c r="G30" s="116">
        <v>143.2161118469734</v>
      </c>
    </row>
    <row r="31" spans="1:7" ht="12.75" customHeight="1">
      <c r="A31" s="136" t="s">
        <v>1320</v>
      </c>
      <c r="B31" s="194"/>
      <c r="C31" s="288"/>
      <c r="D31" s="113" t="s">
        <v>112</v>
      </c>
      <c r="E31" s="114"/>
      <c r="F31" s="117">
        <v>45502462.93</v>
      </c>
      <c r="G31" s="116">
        <v>758.37438216666658</v>
      </c>
    </row>
    <row r="32" spans="1:7" ht="12.75" customHeight="1">
      <c r="A32" s="113" t="s">
        <v>195</v>
      </c>
      <c r="B32" s="194" t="s">
        <v>196</v>
      </c>
      <c r="C32" s="288" t="s">
        <v>197</v>
      </c>
      <c r="D32" s="113" t="s">
        <v>192</v>
      </c>
      <c r="E32" s="114" t="s">
        <v>123</v>
      </c>
      <c r="F32" s="117">
        <v>14093526.131999999</v>
      </c>
      <c r="G32" s="116">
        <v>142.45150000000001</v>
      </c>
    </row>
    <row r="33" spans="1:8" ht="12.75" customHeight="1">
      <c r="A33" s="113"/>
      <c r="B33" s="194"/>
      <c r="C33" s="288"/>
      <c r="D33" s="113"/>
      <c r="E33" s="114" t="s">
        <v>124</v>
      </c>
      <c r="F33" s="117">
        <v>29753950.127999999</v>
      </c>
      <c r="G33" s="116">
        <v>136.26320000000001</v>
      </c>
    </row>
    <row r="34" spans="1:8" ht="12.75" customHeight="1">
      <c r="A34" s="136" t="s">
        <v>1578</v>
      </c>
      <c r="B34" s="194" t="s">
        <v>219</v>
      </c>
      <c r="C34" s="288" t="s">
        <v>220</v>
      </c>
      <c r="D34" s="136" t="s">
        <v>121</v>
      </c>
      <c r="E34" s="136"/>
      <c r="F34" s="117">
        <v>200399.87</v>
      </c>
      <c r="G34" s="116">
        <v>7.9084925414086316</v>
      </c>
    </row>
    <row r="35" spans="1:8" ht="12.75" customHeight="1">
      <c r="A35" s="113" t="s">
        <v>194</v>
      </c>
      <c r="B35" s="194" t="s">
        <v>187</v>
      </c>
      <c r="C35" s="288" t="s">
        <v>168</v>
      </c>
      <c r="D35" s="113" t="s">
        <v>121</v>
      </c>
      <c r="E35" s="113"/>
      <c r="F35" s="117">
        <v>52074938.890000001</v>
      </c>
      <c r="G35" s="116">
        <v>1.3686525588499956</v>
      </c>
    </row>
    <row r="36" spans="1:8" ht="12.75" customHeight="1">
      <c r="A36" s="113" t="s">
        <v>198</v>
      </c>
      <c r="B36" s="194" t="s">
        <v>199</v>
      </c>
      <c r="C36" s="288" t="s">
        <v>200</v>
      </c>
      <c r="D36" s="113" t="s">
        <v>121</v>
      </c>
      <c r="E36" s="113"/>
      <c r="F36" s="117">
        <v>145342970.05000001</v>
      </c>
      <c r="G36" s="116">
        <v>8.3672201066617582</v>
      </c>
    </row>
    <row r="37" spans="1:8" ht="12.75" customHeight="1">
      <c r="A37" s="113" t="s">
        <v>943</v>
      </c>
      <c r="B37" s="194" t="s">
        <v>945</v>
      </c>
      <c r="C37" s="288" t="s">
        <v>946</v>
      </c>
      <c r="D37" s="113" t="s">
        <v>942</v>
      </c>
      <c r="E37" s="113"/>
      <c r="F37" s="117">
        <v>103687008.67</v>
      </c>
      <c r="G37" s="116">
        <v>116.48668236211945</v>
      </c>
      <c r="H37" s="295"/>
    </row>
    <row r="38" spans="1:8" ht="12.75" customHeight="1">
      <c r="A38" s="113" t="s">
        <v>941</v>
      </c>
      <c r="B38" s="194" t="s">
        <v>947</v>
      </c>
      <c r="C38" s="288" t="s">
        <v>948</v>
      </c>
      <c r="D38" s="113" t="s">
        <v>942</v>
      </c>
      <c r="E38" s="113"/>
      <c r="F38" s="115">
        <v>365575.08</v>
      </c>
      <c r="G38" s="116">
        <v>91.393770000000004</v>
      </c>
      <c r="H38" s="295"/>
    </row>
    <row r="39" spans="1:8" ht="12.75" customHeight="1">
      <c r="A39" s="113" t="s">
        <v>944</v>
      </c>
      <c r="B39" s="194" t="s">
        <v>949</v>
      </c>
      <c r="C39" s="288" t="s">
        <v>950</v>
      </c>
      <c r="D39" s="113" t="s">
        <v>942</v>
      </c>
      <c r="E39" s="113"/>
      <c r="F39" s="115">
        <v>2438453.34</v>
      </c>
      <c r="G39" s="116">
        <v>75.200087948625182</v>
      </c>
      <c r="H39" s="294"/>
    </row>
    <row r="40" spans="1:8" s="271" customFormat="1" ht="12.75" customHeight="1">
      <c r="A40" s="113" t="s">
        <v>226</v>
      </c>
      <c r="B40" s="194" t="s">
        <v>236</v>
      </c>
      <c r="C40" s="288" t="s">
        <v>235</v>
      </c>
      <c r="D40" s="113" t="s">
        <v>246</v>
      </c>
      <c r="E40" s="113"/>
      <c r="F40" s="115">
        <v>3088619.17</v>
      </c>
      <c r="G40" s="116">
        <v>814.96683396347782</v>
      </c>
      <c r="H40" s="294"/>
    </row>
    <row r="41" spans="1:8" s="271" customFormat="1" ht="12.75" customHeight="1">
      <c r="A41" s="113" t="s">
        <v>244</v>
      </c>
      <c r="B41" s="194">
        <v>34988643147</v>
      </c>
      <c r="C41" s="288" t="s">
        <v>169</v>
      </c>
      <c r="D41" s="136" t="s">
        <v>246</v>
      </c>
      <c r="E41" s="113"/>
      <c r="F41" s="115">
        <v>50087859.689999998</v>
      </c>
      <c r="G41" s="116">
        <v>1944.7638722616896</v>
      </c>
      <c r="H41" s="294"/>
    </row>
    <row r="42" spans="1:8" s="271" customFormat="1" ht="12.75" customHeight="1">
      <c r="A42" s="113" t="s">
        <v>1111</v>
      </c>
      <c r="B42" s="194" t="s">
        <v>1261</v>
      </c>
      <c r="C42" s="288" t="s">
        <v>1260</v>
      </c>
      <c r="D42" s="136" t="s">
        <v>1321</v>
      </c>
      <c r="E42" s="113"/>
      <c r="F42" s="115">
        <v>20993539.57</v>
      </c>
      <c r="G42" s="116">
        <v>2140.7118025911659</v>
      </c>
      <c r="H42" s="294"/>
    </row>
    <row r="43" spans="1:8" ht="18.75" customHeight="1">
      <c r="A43" s="590" t="s">
        <v>437</v>
      </c>
      <c r="B43" s="604"/>
      <c r="C43" s="605"/>
      <c r="D43" s="591"/>
      <c r="E43" s="591"/>
      <c r="F43" s="593">
        <f>SUM(F26:F42)</f>
        <v>799261745.43830001</v>
      </c>
      <c r="G43" s="606"/>
      <c r="H43" s="283"/>
    </row>
    <row r="44" spans="1:8" ht="12.75" customHeight="1">
      <c r="A44" s="22" t="s">
        <v>413</v>
      </c>
    </row>
    <row r="45" spans="1:8" ht="12.75" customHeight="1">
      <c r="A45" s="46" t="s">
        <v>438</v>
      </c>
    </row>
    <row r="46" spans="1:8" ht="12.75" customHeight="1">
      <c r="A46" s="284" t="s">
        <v>439</v>
      </c>
    </row>
    <row r="47" spans="1:8" ht="12.75" customHeight="1">
      <c r="A47" s="284" t="s">
        <v>1579</v>
      </c>
    </row>
    <row r="48" spans="1:8" s="271" customFormat="1" ht="12.75" customHeight="1">
      <c r="A48" s="284"/>
      <c r="C48" s="284"/>
    </row>
    <row r="49" spans="1:7" ht="12.75" customHeight="1">
      <c r="A49" s="142" t="s">
        <v>766</v>
      </c>
      <c r="G49" s="161" t="s">
        <v>1141</v>
      </c>
    </row>
    <row r="50" spans="1:7" ht="12.75" customHeight="1">
      <c r="A50" s="550" t="s">
        <v>874</v>
      </c>
      <c r="G50" s="552" t="s">
        <v>1142</v>
      </c>
    </row>
    <row r="51" spans="1:7" ht="12.75" customHeight="1">
      <c r="A51" s="69"/>
    </row>
    <row r="52" spans="1:7" ht="12.75" customHeight="1">
      <c r="A52" s="46"/>
      <c r="G52" s="199" t="s">
        <v>415</v>
      </c>
    </row>
    <row r="53" spans="1:7" ht="47.25" customHeight="1">
      <c r="A53" s="607" t="s">
        <v>440</v>
      </c>
      <c r="B53" s="584" t="s">
        <v>417</v>
      </c>
      <c r="C53" s="584" t="s">
        <v>418</v>
      </c>
      <c r="D53" s="607" t="s">
        <v>419</v>
      </c>
      <c r="E53" s="607"/>
      <c r="F53" s="607" t="s">
        <v>420</v>
      </c>
      <c r="G53" s="607" t="s">
        <v>421</v>
      </c>
    </row>
    <row r="54" spans="1:7">
      <c r="A54" s="121" t="s">
        <v>159</v>
      </c>
      <c r="B54" s="113">
        <v>8269700991</v>
      </c>
      <c r="C54" s="288" t="s">
        <v>177</v>
      </c>
      <c r="D54" s="121" t="s">
        <v>880</v>
      </c>
      <c r="E54" s="121"/>
      <c r="F54" s="122">
        <v>1307494663.03</v>
      </c>
      <c r="G54" s="116">
        <v>340.00632506141591</v>
      </c>
    </row>
    <row r="55" spans="1:7">
      <c r="A55" s="22" t="s">
        <v>331</v>
      </c>
      <c r="G55" s="227"/>
    </row>
    <row r="56" spans="1:7">
      <c r="A56" s="157" t="s">
        <v>441</v>
      </c>
    </row>
    <row r="57" spans="1:7" ht="12.75" customHeight="1">
      <c r="A57" s="163" t="s">
        <v>116</v>
      </c>
      <c r="B57" s="186"/>
      <c r="C57" s="186"/>
      <c r="D57" s="186"/>
      <c r="E57" s="226"/>
      <c r="F57" s="186"/>
      <c r="G57" s="186"/>
    </row>
    <row r="58" spans="1:7" ht="21.75" customHeight="1">
      <c r="A58" s="1162" t="s">
        <v>117</v>
      </c>
      <c r="B58" s="1162"/>
      <c r="C58" s="1162"/>
      <c r="D58" s="1162"/>
      <c r="E58" s="1162"/>
      <c r="F58" s="1162"/>
      <c r="G58" s="1162"/>
    </row>
    <row r="59" spans="1:7" ht="12.75" customHeight="1">
      <c r="A59" s="54"/>
    </row>
    <row r="60" spans="1:7" ht="12.75" customHeight="1">
      <c r="A60" s="148" t="s">
        <v>767</v>
      </c>
      <c r="F60" s="149"/>
      <c r="G60" s="161" t="s">
        <v>1141</v>
      </c>
    </row>
    <row r="61" spans="1:7" ht="12.75" customHeight="1">
      <c r="A61" s="553" t="s">
        <v>871</v>
      </c>
      <c r="F61" s="55"/>
      <c r="G61" s="552" t="s">
        <v>1142</v>
      </c>
    </row>
    <row r="62" spans="1:7" ht="12.75" customHeight="1"/>
    <row r="63" spans="1:7" ht="12.75" customHeight="1">
      <c r="G63" s="160" t="s">
        <v>423</v>
      </c>
    </row>
    <row r="64" spans="1:7" ht="35.25" customHeight="1">
      <c r="A64" s="607" t="s">
        <v>870</v>
      </c>
      <c r="B64" s="584" t="s">
        <v>429</v>
      </c>
      <c r="C64" s="584" t="s">
        <v>418</v>
      </c>
      <c r="D64" s="607" t="s">
        <v>419</v>
      </c>
      <c r="E64" s="607"/>
      <c r="F64" s="607" t="s">
        <v>420</v>
      </c>
      <c r="G64" s="584" t="s">
        <v>432</v>
      </c>
    </row>
    <row r="65" spans="1:7" ht="12.75" customHeight="1">
      <c r="A65" s="125" t="s">
        <v>150</v>
      </c>
      <c r="B65" s="194"/>
      <c r="C65" s="290"/>
      <c r="D65" s="125"/>
      <c r="E65" s="125"/>
      <c r="F65" s="126"/>
      <c r="G65" s="127"/>
    </row>
    <row r="66" spans="1:7" ht="12.75" customHeight="1">
      <c r="A66" s="41" t="s">
        <v>442</v>
      </c>
    </row>
    <row r="67" spans="1:7" s="271" customFormat="1" ht="12.75" customHeight="1">
      <c r="A67" s="41" t="s">
        <v>1284</v>
      </c>
    </row>
    <row r="68" spans="1:7" ht="12.75" customHeight="1">
      <c r="A68" s="46" t="s">
        <v>438</v>
      </c>
    </row>
    <row r="69" spans="1:7" ht="12.75" customHeight="1"/>
    <row r="70" spans="1:7" ht="12.75" customHeight="1">
      <c r="A70" s="148" t="s">
        <v>872</v>
      </c>
      <c r="F70" s="149"/>
      <c r="G70" s="161" t="s">
        <v>1141</v>
      </c>
    </row>
    <row r="71" spans="1:7" ht="12.75" customHeight="1">
      <c r="A71" s="553" t="s">
        <v>873</v>
      </c>
      <c r="F71" s="55"/>
      <c r="G71" s="552" t="s">
        <v>1142</v>
      </c>
    </row>
    <row r="72" spans="1:7" ht="12.75" customHeight="1">
      <c r="A72" s="162"/>
    </row>
    <row r="73" spans="1:7" ht="12.75" customHeight="1">
      <c r="G73" s="160" t="s">
        <v>423</v>
      </c>
    </row>
    <row r="74" spans="1:7" ht="32.25">
      <c r="A74" s="607" t="s">
        <v>443</v>
      </c>
      <c r="B74" s="584" t="s">
        <v>429</v>
      </c>
      <c r="C74" s="584" t="s">
        <v>418</v>
      </c>
      <c r="D74" s="607" t="s">
        <v>419</v>
      </c>
      <c r="E74" s="607"/>
      <c r="F74" s="607" t="s">
        <v>420</v>
      </c>
      <c r="G74" s="584" t="s">
        <v>432</v>
      </c>
    </row>
    <row r="75" spans="1:7" ht="12.75" customHeight="1">
      <c r="A75" s="125" t="s">
        <v>83</v>
      </c>
      <c r="B75" s="194">
        <v>50454412454</v>
      </c>
      <c r="C75" s="290" t="s">
        <v>170</v>
      </c>
      <c r="D75" s="128" t="s">
        <v>84</v>
      </c>
      <c r="E75" s="128"/>
      <c r="F75" s="822">
        <v>9352002.6899999995</v>
      </c>
      <c r="G75" s="823">
        <v>0.54080414211405081</v>
      </c>
    </row>
    <row r="76" spans="1:7" ht="12.75" customHeight="1">
      <c r="A76" s="291" t="s">
        <v>904</v>
      </c>
      <c r="B76" s="194">
        <v>79640747340</v>
      </c>
      <c r="C76" s="290" t="s">
        <v>171</v>
      </c>
      <c r="D76" s="125" t="s">
        <v>192</v>
      </c>
      <c r="E76" s="125"/>
      <c r="F76" s="822">
        <v>87565267.650000006</v>
      </c>
      <c r="G76" s="823">
        <v>37.848347447097439</v>
      </c>
    </row>
    <row r="77" spans="1:7" ht="12.75" customHeight="1">
      <c r="A77" s="125" t="s">
        <v>85</v>
      </c>
      <c r="B77" s="194">
        <v>61196386099</v>
      </c>
      <c r="C77" s="290" t="s">
        <v>173</v>
      </c>
      <c r="D77" s="125" t="s">
        <v>86</v>
      </c>
      <c r="E77" s="125"/>
      <c r="F77" s="822">
        <v>153106226.47499999</v>
      </c>
      <c r="G77" s="823">
        <v>4.5239295305507232</v>
      </c>
    </row>
    <row r="78" spans="1:7" ht="12.75" customHeight="1">
      <c r="A78" s="291" t="s">
        <v>905</v>
      </c>
      <c r="B78" s="194">
        <v>37735093339</v>
      </c>
      <c r="C78" s="290" t="s">
        <v>172</v>
      </c>
      <c r="D78" s="125" t="s">
        <v>86</v>
      </c>
      <c r="E78" s="125"/>
      <c r="F78" s="822">
        <v>40417911.359999999</v>
      </c>
      <c r="G78" s="823">
        <v>2.81865284082838</v>
      </c>
    </row>
    <row r="79" spans="1:7" ht="12.75" customHeight="1">
      <c r="A79" s="125" t="s">
        <v>245</v>
      </c>
      <c r="B79" s="194">
        <v>48379655657</v>
      </c>
      <c r="C79" s="290" t="s">
        <v>174</v>
      </c>
      <c r="D79" s="128" t="s">
        <v>82</v>
      </c>
      <c r="E79" s="128"/>
      <c r="F79" s="822">
        <v>139021616.93000001</v>
      </c>
      <c r="G79" s="823">
        <v>100.67402642000125</v>
      </c>
    </row>
    <row r="80" spans="1:7" ht="18.75" customHeight="1">
      <c r="A80" s="590" t="s">
        <v>437</v>
      </c>
      <c r="B80" s="604"/>
      <c r="C80" s="605"/>
      <c r="D80" s="604"/>
      <c r="E80" s="604"/>
      <c r="F80" s="608">
        <f>SUM(F75:F79)</f>
        <v>429463025.10500002</v>
      </c>
      <c r="G80" s="609"/>
    </row>
    <row r="81" spans="1:7" ht="12.75" customHeight="1">
      <c r="A81" s="41" t="s">
        <v>442</v>
      </c>
    </row>
    <row r="82" spans="1:7" ht="12.75" customHeight="1">
      <c r="A82" s="46" t="s">
        <v>438</v>
      </c>
      <c r="F82" s="45"/>
    </row>
    <row r="83" spans="1:7" ht="12.75" customHeight="1">
      <c r="A83" s="549" t="s">
        <v>184</v>
      </c>
      <c r="D83" s="45"/>
    </row>
    <row r="84" spans="1:7" ht="12.75" customHeight="1"/>
    <row r="85" spans="1:7">
      <c r="A85" s="163" t="s">
        <v>115</v>
      </c>
    </row>
    <row r="86" spans="1:7" ht="21" customHeight="1">
      <c r="A86" s="1163" t="s">
        <v>114</v>
      </c>
      <c r="B86" s="1163"/>
      <c r="C86" s="1163"/>
      <c r="D86" s="1163"/>
      <c r="E86" s="1163"/>
      <c r="F86" s="1163"/>
      <c r="G86" s="1163"/>
    </row>
    <row r="87" spans="1:7" ht="12.75" customHeight="1">
      <c r="A87" s="164"/>
      <c r="D87" s="45"/>
    </row>
    <row r="88" spans="1:7" ht="12.75" customHeight="1">
      <c r="A88" s="634" t="s">
        <v>87</v>
      </c>
    </row>
    <row r="89" spans="1:7" ht="12.75" customHeight="1">
      <c r="G89" s="35" t="s">
        <v>865</v>
      </c>
    </row>
    <row r="90" spans="1:7" ht="12.75" customHeight="1"/>
    <row r="91" spans="1:7" ht="12.75" customHeight="1">
      <c r="A91" s="165"/>
      <c r="F91" s="135"/>
    </row>
    <row r="92" spans="1:7" ht="12.75" customHeight="1">
      <c r="A92" s="163"/>
    </row>
    <row r="93" spans="1:7" ht="12.75" customHeight="1">
      <c r="A93" s="163"/>
    </row>
    <row r="94" spans="1:7" ht="12.75" customHeight="1">
      <c r="A94" s="163"/>
    </row>
    <row r="95" spans="1:7" ht="12.75" customHeight="1">
      <c r="A95" s="164"/>
      <c r="F95" s="45"/>
    </row>
    <row r="96" spans="1:7" ht="12.75" customHeight="1">
      <c r="A96" s="164"/>
    </row>
    <row r="97" spans="1:1" ht="12.75" customHeight="1">
      <c r="A97" s="164"/>
    </row>
    <row r="98" spans="1:1" ht="12.75" customHeight="1">
      <c r="A98" s="164"/>
    </row>
    <row r="99" spans="1:1" ht="12.75" customHeight="1"/>
    <row r="100" spans="1:1" ht="12.75" customHeight="1"/>
  </sheetData>
  <mergeCells count="2">
    <mergeCell ref="A58:G58"/>
    <mergeCell ref="A86:G86"/>
  </mergeCells>
  <hyperlinks>
    <hyperlink ref="A88" location="'2 Sadržaj'!A1" display="Sadržaj / Contents"/>
  </hyperlinks>
  <pageMargins left="0.7" right="0.7" top="0.75" bottom="0.75" header="0.3" footer="0.3"/>
  <pageSetup paperSize="9" scale="58" orientation="portrait" r:id="rId1"/>
  <ignoredErrors>
    <ignoredError sqref="B11:B14 B26:B2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769</v>
      </c>
      <c r="F1" s="146" t="str">
        <f>Naslovnica!A20</f>
        <v>Lipanj 2021.</v>
      </c>
    </row>
    <row r="2" spans="1:6" ht="12.75" customHeight="1">
      <c r="A2" s="546" t="s">
        <v>770</v>
      </c>
      <c r="F2" s="547" t="str">
        <f>Naslovnica!A24</f>
        <v>June 2021</v>
      </c>
    </row>
    <row r="3" spans="1:6" ht="12.75" customHeight="1"/>
    <row r="4" spans="1:6" ht="12.75" customHeight="1">
      <c r="F4" s="14" t="s">
        <v>415</v>
      </c>
    </row>
    <row r="5" spans="1:6" ht="33">
      <c r="A5" s="607" t="s">
        <v>416</v>
      </c>
      <c r="B5" s="584" t="s">
        <v>417</v>
      </c>
      <c r="C5" s="584" t="s">
        <v>418</v>
      </c>
      <c r="D5" s="607" t="s">
        <v>419</v>
      </c>
      <c r="E5" s="607" t="s">
        <v>420</v>
      </c>
      <c r="F5" s="584" t="s">
        <v>432</v>
      </c>
    </row>
    <row r="6" spans="1:6">
      <c r="A6" s="121" t="s">
        <v>1116</v>
      </c>
      <c r="B6" s="194" t="s">
        <v>1118</v>
      </c>
      <c r="C6" s="114" t="s">
        <v>1128</v>
      </c>
      <c r="D6" s="121" t="s">
        <v>1119</v>
      </c>
      <c r="E6" s="122">
        <v>2474424.7200000002</v>
      </c>
      <c r="F6" s="168">
        <v>110.99518665461467</v>
      </c>
    </row>
    <row r="7" spans="1:6">
      <c r="A7" s="121" t="s">
        <v>1117</v>
      </c>
      <c r="B7" s="194" t="s">
        <v>1129</v>
      </c>
      <c r="C7" s="114" t="s">
        <v>1130</v>
      </c>
      <c r="D7" s="121" t="s">
        <v>1119</v>
      </c>
      <c r="E7" s="122">
        <v>1114393.53</v>
      </c>
      <c r="F7" s="168">
        <v>107.78467954719764</v>
      </c>
    </row>
    <row r="8" spans="1:6">
      <c r="A8" s="121" t="s">
        <v>1143</v>
      </c>
      <c r="B8" s="194" t="s">
        <v>1223</v>
      </c>
      <c r="C8" s="114" t="s">
        <v>1224</v>
      </c>
      <c r="D8" s="121" t="s">
        <v>1120</v>
      </c>
      <c r="E8" s="122">
        <v>22428584.960000001</v>
      </c>
      <c r="F8" s="168">
        <v>747.61949866666669</v>
      </c>
    </row>
    <row r="9" spans="1:6">
      <c r="A9" s="590" t="s">
        <v>412</v>
      </c>
      <c r="B9" s="603"/>
      <c r="C9" s="603"/>
      <c r="D9" s="610"/>
      <c r="E9" s="611">
        <f>SUM(E6:E8)</f>
        <v>26017403.210000001</v>
      </c>
      <c r="F9" s="612"/>
    </row>
    <row r="10" spans="1:6" ht="12.75" customHeight="1">
      <c r="A10" s="22" t="s">
        <v>422</v>
      </c>
      <c r="F10" s="1035"/>
    </row>
    <row r="11" spans="1:6" ht="12.75" customHeight="1">
      <c r="A11" s="22"/>
    </row>
    <row r="12" spans="1:6" ht="12.75" customHeight="1">
      <c r="A12" s="144" t="s">
        <v>771</v>
      </c>
      <c r="F12" s="146" t="s">
        <v>1280</v>
      </c>
    </row>
    <row r="13" spans="1:6" ht="12.75" customHeight="1">
      <c r="A13" s="546" t="s">
        <v>772</v>
      </c>
      <c r="F13" s="547" t="s">
        <v>1281</v>
      </c>
    </row>
    <row r="14" spans="1:6" ht="12.75" customHeight="1"/>
    <row r="15" spans="1:6" ht="12.75" customHeight="1">
      <c r="F15" s="14" t="s">
        <v>423</v>
      </c>
    </row>
    <row r="16" spans="1:6" ht="54.75">
      <c r="A16" s="607" t="s">
        <v>424</v>
      </c>
      <c r="B16" s="584" t="s">
        <v>417</v>
      </c>
      <c r="C16" s="584" t="s">
        <v>418</v>
      </c>
      <c r="D16" s="607" t="s">
        <v>419</v>
      </c>
      <c r="E16" s="607" t="s">
        <v>420</v>
      </c>
      <c r="F16" s="607" t="s">
        <v>421</v>
      </c>
    </row>
    <row r="17" spans="1:6" ht="12.75" customHeight="1">
      <c r="A17" s="121" t="s">
        <v>158</v>
      </c>
      <c r="B17" s="194" t="s">
        <v>186</v>
      </c>
      <c r="C17" s="288" t="s">
        <v>175</v>
      </c>
      <c r="D17" s="121" t="s">
        <v>89</v>
      </c>
      <c r="E17" s="122">
        <v>100139091.79000001</v>
      </c>
      <c r="F17" s="168">
        <v>32.871093786210558</v>
      </c>
    </row>
    <row r="18" spans="1:6" ht="12.75" customHeight="1">
      <c r="A18" s="121" t="s">
        <v>149</v>
      </c>
      <c r="B18" s="194">
        <v>75111210338</v>
      </c>
      <c r="C18" s="288" t="s">
        <v>176</v>
      </c>
      <c r="D18" s="286" t="s">
        <v>151</v>
      </c>
      <c r="E18" s="122">
        <v>37131801.107600003</v>
      </c>
      <c r="F18" s="168">
        <v>73.38300614150198</v>
      </c>
    </row>
    <row r="19" spans="1:6">
      <c r="A19" s="590" t="s">
        <v>412</v>
      </c>
      <c r="B19" s="603"/>
      <c r="C19" s="603"/>
      <c r="D19" s="610"/>
      <c r="E19" s="611">
        <f>SUM(E17:E18)</f>
        <v>137270892.8976</v>
      </c>
      <c r="F19" s="612"/>
    </row>
    <row r="20" spans="1:6" ht="12.75" customHeight="1">
      <c r="A20" s="22" t="s">
        <v>425</v>
      </c>
    </row>
    <row r="21" spans="1:6" ht="12.75" customHeight="1"/>
    <row r="22" spans="1:6" ht="12.75" customHeight="1">
      <c r="A22" s="145" t="s">
        <v>773</v>
      </c>
      <c r="F22" s="146" t="s">
        <v>1280</v>
      </c>
    </row>
    <row r="23" spans="1:6" ht="12.75" customHeight="1">
      <c r="A23" s="544" t="s">
        <v>774</v>
      </c>
      <c r="F23" s="547" t="s">
        <v>1281</v>
      </c>
    </row>
    <row r="24" spans="1:6" ht="12.75" customHeight="1"/>
    <row r="25" spans="1:6" ht="12.75" customHeight="1">
      <c r="F25" s="14" t="s">
        <v>415</v>
      </c>
    </row>
    <row r="26" spans="1:6" ht="54.75">
      <c r="A26" s="607" t="s">
        <v>424</v>
      </c>
      <c r="B26" s="584" t="s">
        <v>417</v>
      </c>
      <c r="C26" s="584" t="s">
        <v>418</v>
      </c>
      <c r="D26" s="607" t="s">
        <v>419</v>
      </c>
      <c r="E26" s="607" t="s">
        <v>420</v>
      </c>
      <c r="F26" s="607" t="s">
        <v>421</v>
      </c>
    </row>
    <row r="27" spans="1:6" ht="12.75" customHeight="1">
      <c r="A27" s="121" t="s">
        <v>897</v>
      </c>
      <c r="B27" s="194">
        <v>56903349567</v>
      </c>
      <c r="C27" s="288" t="s">
        <v>178</v>
      </c>
      <c r="D27" s="291" t="s">
        <v>961</v>
      </c>
      <c r="E27" s="122" t="s">
        <v>150</v>
      </c>
      <c r="F27" s="168" t="s">
        <v>150</v>
      </c>
    </row>
    <row r="28" spans="1:6" ht="12.75" customHeight="1">
      <c r="A28" s="821" t="s">
        <v>899</v>
      </c>
    </row>
    <row r="29" spans="1:6" ht="12.75" customHeight="1">
      <c r="A29" s="22" t="s">
        <v>422</v>
      </c>
    </row>
    <row r="30" spans="1:6" ht="19.5" customHeight="1">
      <c r="A30" s="1164" t="s">
        <v>116</v>
      </c>
      <c r="B30" s="1164"/>
      <c r="C30" s="1164"/>
      <c r="D30" s="1164"/>
    </row>
    <row r="31" spans="1:6" ht="21.75" customHeight="1">
      <c r="A31" s="1162" t="s">
        <v>117</v>
      </c>
      <c r="B31" s="1162"/>
      <c r="C31" s="1162"/>
      <c r="D31" s="1162"/>
      <c r="E31" s="54"/>
      <c r="F31" s="54"/>
    </row>
    <row r="32" spans="1:6" ht="12.75" customHeight="1">
      <c r="A32" s="821"/>
    </row>
    <row r="33" spans="1:6" ht="12.75" customHeight="1"/>
    <row r="34" spans="1:6" ht="12.75" customHeight="1">
      <c r="A34" s="147" t="s">
        <v>775</v>
      </c>
      <c r="E34" s="140" t="str">
        <f>Naslovnica!A20</f>
        <v>Lipanj 2021.</v>
      </c>
    </row>
    <row r="35" spans="1:6" ht="12.75" customHeight="1">
      <c r="A35" s="544" t="s">
        <v>776</v>
      </c>
      <c r="E35" s="548" t="str">
        <f>Naslovnica!A24</f>
        <v>June 2021</v>
      </c>
    </row>
    <row r="36" spans="1:6" ht="12.75" customHeight="1"/>
    <row r="37" spans="1:6" ht="12.75" customHeight="1">
      <c r="E37" s="14"/>
      <c r="F37" s="14" t="s">
        <v>423</v>
      </c>
    </row>
    <row r="38" spans="1:6" ht="22.5" customHeight="1">
      <c r="A38" s="607" t="s">
        <v>426</v>
      </c>
      <c r="B38" s="584" t="s">
        <v>417</v>
      </c>
      <c r="C38" s="584" t="s">
        <v>418</v>
      </c>
      <c r="D38" s="607" t="s">
        <v>419</v>
      </c>
      <c r="E38" s="607" t="s">
        <v>420</v>
      </c>
      <c r="F38" s="584" t="s">
        <v>432</v>
      </c>
    </row>
    <row r="39" spans="1:6" ht="22.5" customHeight="1">
      <c r="A39" s="123" t="s">
        <v>81</v>
      </c>
      <c r="B39" s="194">
        <v>39146857475</v>
      </c>
      <c r="C39" s="288" t="s">
        <v>179</v>
      </c>
      <c r="D39" s="268" t="s">
        <v>121</v>
      </c>
      <c r="E39" s="124">
        <v>1039557202.92</v>
      </c>
      <c r="F39" s="168">
        <v>569.58150000000001</v>
      </c>
    </row>
    <row r="40" spans="1:6" ht="12.75" customHeight="1">
      <c r="A40" s="22" t="s">
        <v>422</v>
      </c>
      <c r="B40" s="277"/>
      <c r="C40" s="278"/>
      <c r="D40" s="279"/>
      <c r="E40" s="280"/>
    </row>
    <row r="41" spans="1:6" ht="12.75" customHeight="1">
      <c r="A41" s="549" t="s">
        <v>185</v>
      </c>
    </row>
    <row r="42" spans="1:6" ht="12.75" customHeight="1">
      <c r="A42" s="159"/>
      <c r="D42" s="926"/>
    </row>
    <row r="43" spans="1:6" ht="12.75" customHeight="1">
      <c r="A43" s="281"/>
      <c r="B43" s="187"/>
      <c r="C43" s="187"/>
      <c r="D43" s="187"/>
      <c r="E43" s="1035"/>
      <c r="F43" s="1035"/>
    </row>
    <row r="44" spans="1:6" ht="12.75" customHeight="1">
      <c r="A44" s="287"/>
      <c r="B44" s="54"/>
      <c r="C44" s="54"/>
      <c r="D44" s="54"/>
    </row>
    <row r="45" spans="1:6" ht="12.75" customHeight="1">
      <c r="A45" s="178"/>
    </row>
    <row r="46" spans="1:6" ht="12.75" customHeight="1"/>
    <row r="47" spans="1:6" ht="12.75" customHeight="1"/>
    <row r="48" spans="1:6" ht="12.75" customHeight="1">
      <c r="A48" s="629" t="s">
        <v>427</v>
      </c>
      <c r="B48" s="631"/>
      <c r="C48" s="631"/>
      <c r="D48" s="631"/>
    </row>
    <row r="49" spans="1:6" ht="12.75" customHeight="1">
      <c r="A49" s="632" t="s">
        <v>190</v>
      </c>
      <c r="B49" s="631"/>
      <c r="C49" s="631"/>
      <c r="D49" s="631"/>
    </row>
    <row r="50" spans="1:6" ht="12.75" customHeight="1">
      <c r="A50" s="631" t="s">
        <v>1115</v>
      </c>
      <c r="B50" s="631"/>
      <c r="C50" s="631"/>
      <c r="D50" s="631"/>
    </row>
    <row r="51" spans="1:6" ht="12.75" customHeight="1">
      <c r="A51" s="634" t="s">
        <v>87</v>
      </c>
    </row>
    <row r="52" spans="1:6" ht="12.75" customHeight="1"/>
    <row r="53" spans="1:6" ht="12.75" customHeight="1">
      <c r="F53" s="35" t="s">
        <v>1171</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5" t="s">
        <v>732</v>
      </c>
      <c r="B1" s="626"/>
      <c r="C1" s="626"/>
      <c r="D1" s="531"/>
      <c r="E1" s="623"/>
      <c r="F1" s="204"/>
      <c r="G1" s="204"/>
      <c r="H1" s="204"/>
      <c r="I1" s="532" t="s">
        <v>1265</v>
      </c>
    </row>
    <row r="2" spans="1:27" ht="15" customHeight="1">
      <c r="A2" s="627" t="s">
        <v>733</v>
      </c>
      <c r="B2" s="626"/>
      <c r="C2" s="626"/>
      <c r="D2" s="531"/>
      <c r="E2" s="624"/>
      <c r="F2" s="204"/>
      <c r="G2" s="204"/>
      <c r="H2" s="204"/>
      <c r="I2" s="539" t="s">
        <v>1266</v>
      </c>
    </row>
    <row r="3" spans="1:27" ht="12.75" customHeight="1">
      <c r="A3" s="42" t="s">
        <v>913</v>
      </c>
    </row>
    <row r="4" spans="1:27" ht="12.75" customHeight="1"/>
    <row r="5" spans="1:27" ht="12.75" customHeight="1">
      <c r="A5" s="150" t="s">
        <v>734</v>
      </c>
    </row>
    <row r="6" spans="1:27" ht="12.75" customHeight="1">
      <c r="A6" s="540" t="s">
        <v>735</v>
      </c>
    </row>
    <row r="7" spans="1:27" ht="12.75" customHeight="1">
      <c r="J7" s="1168"/>
      <c r="K7" s="1168"/>
      <c r="L7" s="328"/>
      <c r="M7" s="328"/>
      <c r="N7" s="328"/>
      <c r="O7" s="328"/>
      <c r="P7" s="328"/>
    </row>
    <row r="8" spans="1:27" ht="16.5" customHeight="1">
      <c r="A8" s="1170" t="s">
        <v>401</v>
      </c>
      <c r="B8" s="1170"/>
      <c r="C8" s="461">
        <v>44286</v>
      </c>
      <c r="D8" s="328"/>
      <c r="E8" s="328"/>
      <c r="F8" s="328"/>
      <c r="G8" s="328"/>
      <c r="J8" s="1168"/>
      <c r="K8" s="1168"/>
      <c r="L8" s="329"/>
      <c r="M8" s="329"/>
      <c r="N8" s="329"/>
      <c r="O8" s="329"/>
      <c r="P8" s="329"/>
    </row>
    <row r="9" spans="1:27" ht="21.75" customHeight="1">
      <c r="A9" s="1171" t="s">
        <v>402</v>
      </c>
      <c r="B9" s="1171"/>
      <c r="C9" s="462">
        <v>15</v>
      </c>
      <c r="D9" s="328"/>
      <c r="E9" s="329"/>
      <c r="F9" s="329"/>
      <c r="G9" s="329"/>
    </row>
    <row r="10" spans="1:27" ht="12.75" customHeight="1">
      <c r="A10" s="17" t="s">
        <v>331</v>
      </c>
    </row>
    <row r="11" spans="1:27" ht="12.75" customHeight="1"/>
    <row r="12" spans="1:27" ht="12.75" customHeight="1">
      <c r="A12" s="150" t="s">
        <v>736</v>
      </c>
    </row>
    <row r="13" spans="1:27" ht="12.75" customHeight="1">
      <c r="A13" s="540" t="s">
        <v>737</v>
      </c>
      <c r="Z13" s="65"/>
      <c r="AA13" s="65"/>
    </row>
    <row r="14" spans="1:27" s="271" customFormat="1" ht="12.75" customHeight="1">
      <c r="A14" s="43"/>
      <c r="F14" s="204"/>
      <c r="I14" s="65" t="s">
        <v>404</v>
      </c>
      <c r="Y14" s="65"/>
      <c r="Z14" s="65"/>
      <c r="AA14" s="65"/>
    </row>
    <row r="15" spans="1:27" s="271" customFormat="1" ht="22.5" customHeight="1">
      <c r="A15" s="463"/>
      <c r="B15" s="1167" t="s">
        <v>403</v>
      </c>
      <c r="C15" s="1167"/>
      <c r="D15" s="1167"/>
      <c r="E15" s="1167"/>
      <c r="F15" s="1167" t="s">
        <v>341</v>
      </c>
      <c r="G15" s="1167"/>
      <c r="H15" s="1167"/>
      <c r="I15" s="1167"/>
      <c r="Y15" s="65"/>
      <c r="Z15" s="65"/>
      <c r="AA15" s="65"/>
    </row>
    <row r="16" spans="1:27" ht="135" customHeight="1">
      <c r="A16" s="1169" t="s">
        <v>405</v>
      </c>
      <c r="B16" s="824" t="s">
        <v>828</v>
      </c>
      <c r="C16" s="1166" t="s">
        <v>406</v>
      </c>
      <c r="D16" s="824" t="s">
        <v>407</v>
      </c>
      <c r="E16" s="1166" t="s">
        <v>406</v>
      </c>
      <c r="F16" s="824" t="s">
        <v>829</v>
      </c>
      <c r="G16" s="1166" t="s">
        <v>408</v>
      </c>
      <c r="H16" s="824" t="s">
        <v>826</v>
      </c>
      <c r="I16" s="1166" t="s">
        <v>408</v>
      </c>
    </row>
    <row r="17" spans="1:16" ht="15.75" customHeight="1">
      <c r="A17" s="1169"/>
      <c r="B17" s="513">
        <v>44286</v>
      </c>
      <c r="C17" s="1166"/>
      <c r="D17" s="513">
        <v>44286</v>
      </c>
      <c r="E17" s="1166"/>
      <c r="F17" s="513" t="s">
        <v>1268</v>
      </c>
      <c r="G17" s="1166"/>
      <c r="H17" s="513" t="s">
        <v>1268</v>
      </c>
      <c r="I17" s="1166"/>
      <c r="J17" s="1168"/>
      <c r="K17" s="232"/>
      <c r="L17" s="330"/>
      <c r="M17" s="232"/>
      <c r="N17" s="331"/>
      <c r="O17" s="271"/>
    </row>
    <row r="18" spans="1:16" ht="16.5" customHeight="1">
      <c r="A18" s="464" t="s">
        <v>409</v>
      </c>
      <c r="B18" s="465">
        <v>39193</v>
      </c>
      <c r="C18" s="466">
        <v>-8.8958623895862385E-2</v>
      </c>
      <c r="D18" s="465">
        <v>2406197.1676500002</v>
      </c>
      <c r="E18" s="466">
        <v>-7.8412400538443824E-2</v>
      </c>
      <c r="F18" s="465">
        <v>2593</v>
      </c>
      <c r="G18" s="466">
        <v>7.148760330578513E-2</v>
      </c>
      <c r="H18" s="465">
        <v>315731.69476000004</v>
      </c>
      <c r="I18" s="468">
        <v>8.2152264437370795E-2</v>
      </c>
      <c r="J18" s="1168"/>
      <c r="K18" s="332"/>
      <c r="L18" s="333"/>
      <c r="M18" s="332"/>
      <c r="N18" s="333"/>
      <c r="O18" s="271"/>
    </row>
    <row r="19" spans="1:16" ht="16.5" customHeight="1">
      <c r="A19" s="464" t="s">
        <v>410</v>
      </c>
      <c r="B19" s="465">
        <v>107887</v>
      </c>
      <c r="C19" s="466">
        <v>9.5162346776457383E-3</v>
      </c>
      <c r="D19" s="465">
        <v>13912071.520500001</v>
      </c>
      <c r="E19" s="466">
        <v>-4.7902700978206078E-2</v>
      </c>
      <c r="F19" s="465">
        <v>8730</v>
      </c>
      <c r="G19" s="466">
        <v>0.10116044399596368</v>
      </c>
      <c r="H19" s="465">
        <v>1486225.80795</v>
      </c>
      <c r="I19" s="468">
        <v>-1.1392080593057397E-2</v>
      </c>
      <c r="J19" s="42"/>
      <c r="K19" s="334"/>
      <c r="L19" s="335"/>
      <c r="M19" s="334"/>
      <c r="N19" s="336"/>
      <c r="O19" s="271"/>
    </row>
    <row r="20" spans="1:16" ht="16.5" customHeight="1">
      <c r="A20" s="464" t="s">
        <v>411</v>
      </c>
      <c r="B20" s="465">
        <v>23</v>
      </c>
      <c r="C20" s="466">
        <v>-0.14814814814814814</v>
      </c>
      <c r="D20" s="465">
        <v>228.40153000000001</v>
      </c>
      <c r="E20" s="466">
        <v>-0.49917676086977592</v>
      </c>
      <c r="F20" s="465"/>
      <c r="G20" s="466"/>
      <c r="H20" s="465"/>
      <c r="I20" s="467"/>
      <c r="J20" s="42"/>
      <c r="K20" s="334"/>
      <c r="L20" s="335"/>
      <c r="M20" s="334"/>
      <c r="N20" s="336"/>
      <c r="O20" s="271"/>
    </row>
    <row r="21" spans="1:16" ht="16.5" customHeight="1">
      <c r="A21" s="469" t="s">
        <v>412</v>
      </c>
      <c r="B21" s="470">
        <v>147103</v>
      </c>
      <c r="C21" s="471">
        <v>-1.8770386280408492E-2</v>
      </c>
      <c r="D21" s="470">
        <v>16318497.089679999</v>
      </c>
      <c r="E21" s="471">
        <v>-5.2539667779106514E-2</v>
      </c>
      <c r="F21" s="470">
        <v>11323</v>
      </c>
      <c r="G21" s="471">
        <v>9.4221105527638196E-2</v>
      </c>
      <c r="H21" s="470">
        <v>1801957.5027100001</v>
      </c>
      <c r="I21" s="472">
        <v>3.8118230643560502E-3</v>
      </c>
      <c r="J21" s="42"/>
      <c r="K21" s="334"/>
      <c r="L21" s="335"/>
      <c r="M21" s="334"/>
      <c r="N21" s="336"/>
      <c r="O21" s="271"/>
    </row>
    <row r="22" spans="1:16" ht="12.75" customHeight="1">
      <c r="A22" s="17" t="s">
        <v>413</v>
      </c>
    </row>
    <row r="23" spans="1:16" ht="49.5" customHeight="1">
      <c r="A23" s="1172" t="s">
        <v>414</v>
      </c>
      <c r="B23" s="1172"/>
      <c r="C23" s="1172"/>
      <c r="D23" s="1172"/>
      <c r="E23" s="1172"/>
      <c r="F23" s="1172"/>
      <c r="G23" s="1172"/>
      <c r="H23" s="1172"/>
      <c r="I23" s="1172"/>
    </row>
    <row r="24" spans="1:16" ht="56.25" customHeight="1">
      <c r="A24" s="1172" t="s">
        <v>827</v>
      </c>
      <c r="B24" s="1172"/>
      <c r="C24" s="1172"/>
      <c r="D24" s="1172"/>
      <c r="E24" s="1172"/>
      <c r="F24" s="1172"/>
      <c r="G24" s="1172"/>
      <c r="H24" s="1172"/>
      <c r="I24" s="1172"/>
    </row>
    <row r="25" spans="1:16" ht="23.25" customHeight="1">
      <c r="A25" s="1165" t="s">
        <v>364</v>
      </c>
      <c r="B25" s="1165"/>
      <c r="C25" s="1165"/>
      <c r="D25" s="1165"/>
      <c r="E25" s="1165"/>
      <c r="F25" s="1165"/>
      <c r="G25" s="1165"/>
      <c r="H25" s="1165"/>
      <c r="I25" s="1165"/>
      <c r="J25" s="158"/>
      <c r="K25" s="71"/>
      <c r="L25" s="71"/>
      <c r="M25" s="71"/>
      <c r="N25" s="71"/>
      <c r="O25" s="71"/>
      <c r="P25" s="71"/>
    </row>
    <row r="26" spans="1:16">
      <c r="A26" s="158"/>
      <c r="B26" s="71"/>
      <c r="C26" s="71"/>
      <c r="D26" s="71"/>
      <c r="E26" s="71"/>
      <c r="F26" s="71"/>
      <c r="G26" s="71"/>
    </row>
    <row r="27" spans="1:16" ht="12.75" customHeight="1">
      <c r="A27" s="634" t="s">
        <v>87</v>
      </c>
    </row>
    <row r="28" spans="1:16" ht="12.75" customHeight="1"/>
    <row r="29" spans="1:16" ht="12.75" customHeight="1"/>
    <row r="30" spans="1:16" ht="12.75" customHeight="1"/>
    <row r="31" spans="1:16" ht="12.75" customHeight="1"/>
    <row r="32" spans="1:16" ht="12.75" customHeight="1">
      <c r="I32" s="35" t="s">
        <v>866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738</v>
      </c>
    </row>
    <row r="2" spans="1:5" ht="12.75" customHeight="1">
      <c r="A2" s="543" t="s">
        <v>739</v>
      </c>
    </row>
    <row r="3" spans="1:5" ht="12.75" customHeight="1"/>
    <row r="4" spans="1:5" ht="12.75" customHeight="1">
      <c r="D4" s="65" t="s">
        <v>342</v>
      </c>
      <c r="E4" s="74"/>
    </row>
    <row r="5" spans="1:5" ht="45" customHeight="1">
      <c r="A5" s="1169" t="s">
        <v>332</v>
      </c>
      <c r="B5" s="473" t="s">
        <v>370</v>
      </c>
      <c r="C5" s="1175" t="s">
        <v>371</v>
      </c>
      <c r="D5" s="1175"/>
    </row>
    <row r="6" spans="1:5" ht="22.5" customHeight="1">
      <c r="A6" s="1173"/>
      <c r="B6" s="810">
        <v>44286</v>
      </c>
      <c r="C6" s="811" t="s">
        <v>372</v>
      </c>
      <c r="D6" s="811" t="s">
        <v>373</v>
      </c>
    </row>
    <row r="7" spans="1:5" ht="12.75" customHeight="1">
      <c r="A7" s="482" t="s">
        <v>374</v>
      </c>
      <c r="B7" s="483">
        <v>13919923.287669998</v>
      </c>
      <c r="C7" s="484">
        <v>-4.4660169180882531E-2</v>
      </c>
      <c r="D7" s="483">
        <v>-650727.73997000232</v>
      </c>
      <c r="E7" s="44"/>
    </row>
    <row r="8" spans="1:5" ht="12.75" customHeight="1">
      <c r="A8" s="474" t="s">
        <v>375</v>
      </c>
      <c r="B8" s="475">
        <v>24173.933860000005</v>
      </c>
      <c r="C8" s="476">
        <v>0.10432466021976589</v>
      </c>
      <c r="D8" s="475">
        <v>2283.692040000009</v>
      </c>
      <c r="E8" s="53"/>
    </row>
    <row r="9" spans="1:5" ht="12.75" customHeight="1">
      <c r="A9" s="474" t="s">
        <v>376</v>
      </c>
      <c r="B9" s="475">
        <v>4209728.40496</v>
      </c>
      <c r="C9" s="476">
        <v>-5.0861762937419071E-2</v>
      </c>
      <c r="D9" s="475">
        <v>-225588.01216000039</v>
      </c>
      <c r="E9" s="53"/>
    </row>
    <row r="10" spans="1:5" ht="12.75" customHeight="1">
      <c r="A10" s="474" t="s">
        <v>377</v>
      </c>
      <c r="B10" s="475">
        <v>127114.17843999999</v>
      </c>
      <c r="C10" s="476">
        <v>-3.1439791683825512E-2</v>
      </c>
      <c r="D10" s="475">
        <v>-4126.1691900000442</v>
      </c>
    </row>
    <row r="11" spans="1:5" ht="12.75" customHeight="1">
      <c r="A11" s="474" t="s">
        <v>378</v>
      </c>
      <c r="B11" s="475">
        <v>9392204.8304200005</v>
      </c>
      <c r="C11" s="476">
        <v>-4.578882875019586E-2</v>
      </c>
      <c r="D11" s="475">
        <v>-450694.84776999988</v>
      </c>
    </row>
    <row r="12" spans="1:5" ht="12.75" customHeight="1">
      <c r="A12" s="474" t="s">
        <v>379</v>
      </c>
      <c r="B12" s="475">
        <v>166701.93999000001</v>
      </c>
      <c r="C12" s="476">
        <v>0.19667439322836422</v>
      </c>
      <c r="D12" s="475">
        <v>27397.597110000002</v>
      </c>
    </row>
    <row r="13" spans="1:5" ht="12.75" customHeight="1">
      <c r="A13" s="482" t="s">
        <v>380</v>
      </c>
      <c r="B13" s="483">
        <v>5716988.1888700007</v>
      </c>
      <c r="C13" s="484">
        <v>-0.21247556085286026</v>
      </c>
      <c r="D13" s="483">
        <v>-1542454.0641999999</v>
      </c>
    </row>
    <row r="14" spans="1:5" ht="12.75" customHeight="1">
      <c r="A14" s="474" t="s">
        <v>381</v>
      </c>
      <c r="B14" s="475">
        <v>170656.38212000002</v>
      </c>
      <c r="C14" s="476">
        <v>-0.30755501555513698</v>
      </c>
      <c r="D14" s="475">
        <v>-75798.406279999996</v>
      </c>
    </row>
    <row r="15" spans="1:5" ht="12.75" customHeight="1">
      <c r="A15" s="474" t="s">
        <v>382</v>
      </c>
      <c r="B15" s="475">
        <v>5048344.22377</v>
      </c>
      <c r="C15" s="476">
        <v>-9.4110164102268384E-2</v>
      </c>
      <c r="D15" s="475">
        <v>-524457.26237000059</v>
      </c>
    </row>
    <row r="16" spans="1:5" ht="12.75" customHeight="1">
      <c r="A16" s="474" t="s">
        <v>383</v>
      </c>
      <c r="B16" s="475">
        <v>38218.041810000002</v>
      </c>
      <c r="C16" s="476">
        <v>-0.12070115768840245</v>
      </c>
      <c r="D16" s="475">
        <v>-5246.1821500000005</v>
      </c>
    </row>
    <row r="17" spans="1:6" ht="12.75" customHeight="1">
      <c r="A17" s="474" t="s">
        <v>384</v>
      </c>
      <c r="B17" s="475">
        <v>459769.54117000004</v>
      </c>
      <c r="C17" s="476">
        <v>-0.67082238128986071</v>
      </c>
      <c r="D17" s="475">
        <v>-936952.21339999977</v>
      </c>
    </row>
    <row r="18" spans="1:6" ht="22.5">
      <c r="A18" s="477" t="s">
        <v>385</v>
      </c>
      <c r="B18" s="475">
        <v>112460.31250999999</v>
      </c>
      <c r="C18" s="476">
        <v>-0.10410427919155055</v>
      </c>
      <c r="D18" s="475">
        <v>-13068.038499999995</v>
      </c>
    </row>
    <row r="19" spans="1:6" ht="12.75" customHeight="1">
      <c r="A19" s="485" t="s">
        <v>386</v>
      </c>
      <c r="B19" s="486">
        <v>19749371.789049998</v>
      </c>
      <c r="C19" s="487">
        <v>-0.10048678555666857</v>
      </c>
      <c r="D19" s="486">
        <v>-2206249.8426700011</v>
      </c>
    </row>
    <row r="20" spans="1:6" ht="12.75" customHeight="1">
      <c r="A20" s="474" t="s">
        <v>387</v>
      </c>
      <c r="B20" s="475">
        <v>111138541.63058999</v>
      </c>
      <c r="C20" s="476">
        <v>2.7621103514070757</v>
      </c>
      <c r="D20" s="475">
        <v>81596999.450939998</v>
      </c>
    </row>
    <row r="21" spans="1:6" ht="12.75" customHeight="1">
      <c r="A21" s="478" t="s">
        <v>274</v>
      </c>
      <c r="B21" s="479">
        <v>2269491.1257799999</v>
      </c>
      <c r="C21" s="480">
        <v>-1.0786697279759179E-2</v>
      </c>
      <c r="D21" s="479">
        <v>-24747.254900000058</v>
      </c>
    </row>
    <row r="22" spans="1:6" ht="12.75" customHeight="1">
      <c r="A22" s="478" t="s">
        <v>280</v>
      </c>
      <c r="B22" s="479">
        <v>98933.509810000003</v>
      </c>
      <c r="C22" s="480">
        <v>0.10808844621981362</v>
      </c>
      <c r="D22" s="479">
        <v>9650.4655300000159</v>
      </c>
    </row>
    <row r="23" spans="1:6" ht="12.75" customHeight="1">
      <c r="A23" s="478" t="s">
        <v>276</v>
      </c>
      <c r="B23" s="479">
        <v>9517200.7500800006</v>
      </c>
      <c r="C23" s="480">
        <v>-0.26930263083098011</v>
      </c>
      <c r="D23" s="479">
        <v>-3507617.9390899986</v>
      </c>
    </row>
    <row r="24" spans="1:6" ht="12.75" customHeight="1">
      <c r="A24" s="478" t="s">
        <v>277</v>
      </c>
      <c r="B24" s="479">
        <v>7431920.3304000013</v>
      </c>
      <c r="C24" s="480">
        <v>0.21263077295128832</v>
      </c>
      <c r="D24" s="479">
        <v>1303162.5121300016</v>
      </c>
    </row>
    <row r="25" spans="1:6" ht="22.5">
      <c r="A25" s="481" t="s">
        <v>388</v>
      </c>
      <c r="B25" s="479">
        <v>431826.07298</v>
      </c>
      <c r="C25" s="480">
        <v>3.178403918729842E-2</v>
      </c>
      <c r="D25" s="479">
        <v>13302.373659999983</v>
      </c>
    </row>
    <row r="26" spans="1:6">
      <c r="A26" s="485" t="s">
        <v>389</v>
      </c>
      <c r="B26" s="486">
        <v>19749371.789049998</v>
      </c>
      <c r="C26" s="487">
        <v>-0.10048678555666857</v>
      </c>
      <c r="D26" s="486">
        <v>-2206249.8426700011</v>
      </c>
    </row>
    <row r="27" spans="1:6" ht="12.75" customHeight="1">
      <c r="A27" s="474" t="s">
        <v>390</v>
      </c>
      <c r="B27" s="475">
        <v>111138541.63058999</v>
      </c>
      <c r="C27" s="476">
        <v>2.7621103514070757</v>
      </c>
      <c r="D27" s="475">
        <v>81596999.450939998</v>
      </c>
    </row>
    <row r="28" spans="1:6" ht="12.75" customHeight="1">
      <c r="A28" s="22" t="s">
        <v>331</v>
      </c>
    </row>
    <row r="29" spans="1:6" ht="12.75" customHeight="1">
      <c r="E29" s="71"/>
      <c r="F29" s="71"/>
    </row>
    <row r="30" spans="1:6" ht="26.25" customHeight="1">
      <c r="A30" s="1165" t="s">
        <v>364</v>
      </c>
      <c r="B30" s="1165"/>
      <c r="C30" s="1165"/>
      <c r="D30" s="1165"/>
      <c r="E30" s="71"/>
      <c r="F30" s="71"/>
    </row>
    <row r="31" spans="1:6" ht="12.75" customHeight="1"/>
    <row r="32" spans="1:6" ht="12.75" customHeight="1">
      <c r="A32" s="150" t="s">
        <v>740</v>
      </c>
    </row>
    <row r="33" spans="1:4" ht="12.75" customHeight="1">
      <c r="A33" s="540" t="s">
        <v>1095</v>
      </c>
    </row>
    <row r="34" spans="1:4" s="271" customFormat="1" ht="12.75" customHeight="1">
      <c r="A34" s="43"/>
    </row>
    <row r="35" spans="1:4" s="271" customFormat="1" ht="12.75" customHeight="1">
      <c r="A35" s="43"/>
      <c r="D35" s="65" t="s">
        <v>266</v>
      </c>
    </row>
    <row r="36" spans="1:4" ht="55.5" customHeight="1">
      <c r="A36" s="1169" t="s">
        <v>332</v>
      </c>
      <c r="B36" s="488" t="s">
        <v>333</v>
      </c>
      <c r="C36" s="1175" t="s">
        <v>391</v>
      </c>
      <c r="D36" s="1175"/>
    </row>
    <row r="37" spans="1:4" ht="21" customHeight="1">
      <c r="A37" s="1174"/>
      <c r="B37" s="513" t="s">
        <v>1268</v>
      </c>
      <c r="C37" s="473" t="s">
        <v>372</v>
      </c>
      <c r="D37" s="473" t="s">
        <v>373</v>
      </c>
    </row>
    <row r="38" spans="1:4">
      <c r="A38" s="80" t="s">
        <v>392</v>
      </c>
      <c r="B38" s="129">
        <v>160647.4981</v>
      </c>
      <c r="C38" s="130">
        <v>-2.3795551444572936E-2</v>
      </c>
      <c r="D38" s="129">
        <v>-3915.8762399999832</v>
      </c>
    </row>
    <row r="39" spans="1:4">
      <c r="A39" s="80" t="s">
        <v>334</v>
      </c>
      <c r="B39" s="129">
        <v>35903.218089999995</v>
      </c>
      <c r="C39" s="130">
        <v>-0.24423167322808173</v>
      </c>
      <c r="D39" s="129">
        <v>-11602.369030000009</v>
      </c>
    </row>
    <row r="40" spans="1:4">
      <c r="A40" s="131" t="s">
        <v>335</v>
      </c>
      <c r="B40" s="132">
        <v>124744.28001</v>
      </c>
      <c r="C40" s="133">
        <v>6.5664087563469017E-2</v>
      </c>
      <c r="D40" s="134">
        <v>7686.4927900000039</v>
      </c>
    </row>
    <row r="41" spans="1:4">
      <c r="A41" s="80" t="s">
        <v>393</v>
      </c>
      <c r="B41" s="129">
        <v>9326.9628200000006</v>
      </c>
      <c r="C41" s="130">
        <v>0.11007526524778155</v>
      </c>
      <c r="D41" s="129">
        <v>924.86333000000013</v>
      </c>
    </row>
    <row r="42" spans="1:4">
      <c r="A42" s="80" t="s">
        <v>394</v>
      </c>
      <c r="B42" s="129">
        <v>8980.5065799999993</v>
      </c>
      <c r="C42" s="130">
        <v>0.34112005740219614</v>
      </c>
      <c r="D42" s="129">
        <v>2284.2331699999995</v>
      </c>
    </row>
    <row r="43" spans="1:4" ht="19.5" customHeight="1">
      <c r="A43" s="131" t="s">
        <v>395</v>
      </c>
      <c r="B43" s="132">
        <v>346.45624000000021</v>
      </c>
      <c r="C43" s="133">
        <v>-0.79689826292255994</v>
      </c>
      <c r="D43" s="134">
        <v>-1359.3698399999996</v>
      </c>
    </row>
    <row r="44" spans="1:4">
      <c r="A44" s="80" t="s">
        <v>396</v>
      </c>
      <c r="B44" s="129">
        <v>311606.17126999999</v>
      </c>
      <c r="C44" s="130">
        <v>-1.8806464621495593E-2</v>
      </c>
      <c r="D44" s="129">
        <v>-5972.532659999968</v>
      </c>
    </row>
    <row r="45" spans="1:4">
      <c r="A45" s="80" t="s">
        <v>397</v>
      </c>
      <c r="B45" s="129">
        <v>327184.84461999993</v>
      </c>
      <c r="C45" s="130">
        <v>-0.12187575151036657</v>
      </c>
      <c r="D45" s="129">
        <v>-45410.315100000065</v>
      </c>
    </row>
    <row r="46" spans="1:4" ht="19.5" customHeight="1">
      <c r="A46" s="131" t="s">
        <v>336</v>
      </c>
      <c r="B46" s="132">
        <v>-15578.673350000001</v>
      </c>
      <c r="C46" s="133">
        <v>-0.71683611518952783</v>
      </c>
      <c r="D46" s="134">
        <v>39437.78244000001</v>
      </c>
    </row>
    <row r="47" spans="1:4" ht="28.5" customHeight="1">
      <c r="A47" s="80" t="s">
        <v>337</v>
      </c>
      <c r="B47" s="129">
        <v>109512.06289999999</v>
      </c>
      <c r="C47" s="130">
        <v>0.7179128792185101</v>
      </c>
      <c r="D47" s="129">
        <v>45764.905389999978</v>
      </c>
    </row>
    <row r="48" spans="1:4" ht="19.5" customHeight="1">
      <c r="A48" s="80" t="s">
        <v>338</v>
      </c>
      <c r="B48" s="129">
        <v>42414.089739999996</v>
      </c>
      <c r="C48" s="130">
        <v>0.79543559042913692</v>
      </c>
      <c r="D48" s="129">
        <v>18790.803019999992</v>
      </c>
    </row>
    <row r="49" spans="1:4">
      <c r="A49" s="80" t="s">
        <v>398</v>
      </c>
      <c r="B49" s="129">
        <v>67097.973159999994</v>
      </c>
      <c r="C49" s="130">
        <v>0.67227069170810627</v>
      </c>
      <c r="D49" s="129">
        <v>26974.102369999986</v>
      </c>
    </row>
    <row r="50" spans="1:4">
      <c r="A50" s="80" t="s">
        <v>399</v>
      </c>
      <c r="B50" s="129">
        <v>11731.302159999999</v>
      </c>
      <c r="C50" s="130">
        <v>0.55761895723242205</v>
      </c>
      <c r="D50" s="129">
        <v>4199.7411799999991</v>
      </c>
    </row>
    <row r="51" spans="1:4" ht="19.5" customHeight="1">
      <c r="A51" s="489" t="s">
        <v>400</v>
      </c>
      <c r="B51" s="490">
        <v>55366.670999999988</v>
      </c>
      <c r="C51" s="491">
        <v>0.69876487192117742</v>
      </c>
      <c r="D51" s="492">
        <v>22774.361189999985</v>
      </c>
    </row>
    <row r="52" spans="1:4" ht="12.75" customHeight="1"/>
    <row r="53" spans="1:4" ht="21" customHeight="1">
      <c r="A53" s="1165" t="s">
        <v>339</v>
      </c>
      <c r="B53" s="1165"/>
      <c r="C53" s="1165"/>
    </row>
    <row r="54" spans="1:4" ht="12.75" customHeight="1"/>
    <row r="55" spans="1:4" ht="12.75" customHeight="1">
      <c r="A55" s="634" t="s">
        <v>87</v>
      </c>
    </row>
    <row r="56" spans="1:4" ht="12.75" customHeight="1">
      <c r="D56" s="35" t="s">
        <v>1172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71" customWidth="1"/>
    <col min="3" max="3" width="13.140625" style="271" customWidth="1"/>
    <col min="4" max="18" width="10" customWidth="1"/>
    <col min="19" max="19" width="12.140625" customWidth="1"/>
  </cols>
  <sheetData>
    <row r="1" spans="1:20" ht="18">
      <c r="A1" s="684" t="s">
        <v>1016</v>
      </c>
      <c r="B1" s="684"/>
      <c r="C1" s="684"/>
      <c r="D1" s="579"/>
      <c r="E1" s="579"/>
      <c r="F1" s="579"/>
      <c r="G1" s="579"/>
      <c r="H1" s="579"/>
      <c r="I1" s="579"/>
      <c r="J1" s="579"/>
      <c r="K1" s="579"/>
      <c r="L1" s="579"/>
      <c r="M1" s="579"/>
      <c r="N1" s="579"/>
      <c r="O1" s="579"/>
      <c r="P1" s="579"/>
      <c r="Q1" s="579"/>
      <c r="R1" s="579"/>
      <c r="S1" s="579"/>
    </row>
    <row r="2" spans="1:20" ht="16.5">
      <c r="A2" s="685" t="s">
        <v>1017</v>
      </c>
      <c r="B2" s="685"/>
      <c r="C2" s="685"/>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686</v>
      </c>
      <c r="B4" s="153"/>
      <c r="C4" s="153"/>
      <c r="D4" s="354"/>
      <c r="E4" s="5"/>
      <c r="F4" s="6"/>
      <c r="G4" s="7"/>
      <c r="S4" s="140" t="str">
        <f>Naslovnica!A20</f>
        <v>Lipanj 2021.</v>
      </c>
    </row>
    <row r="5" spans="1:20" ht="12.75" customHeight="1">
      <c r="A5" s="570" t="s">
        <v>989</v>
      </c>
      <c r="B5" s="570"/>
      <c r="C5" s="570"/>
      <c r="D5" s="355"/>
      <c r="E5" s="9"/>
      <c r="F5" s="10"/>
      <c r="G5" s="11"/>
      <c r="S5" s="548" t="str">
        <f>Naslovnica!A24</f>
        <v>June 2021</v>
      </c>
    </row>
    <row r="6" spans="1:20" ht="12.75" customHeight="1">
      <c r="E6" s="271"/>
    </row>
    <row r="7" spans="1:20" ht="12.75" customHeight="1">
      <c r="A7" s="1062"/>
      <c r="B7" s="1062"/>
      <c r="C7" s="1062"/>
      <c r="D7" s="1068" t="s">
        <v>19</v>
      </c>
      <c r="E7" s="1068"/>
      <c r="F7" s="1068"/>
      <c r="G7" s="1068" t="s">
        <v>20</v>
      </c>
      <c r="H7" s="1068"/>
      <c r="I7" s="1068"/>
      <c r="J7" s="1068" t="s">
        <v>21</v>
      </c>
      <c r="K7" s="1068"/>
      <c r="L7" s="1068"/>
      <c r="M7" s="1068" t="s">
        <v>22</v>
      </c>
      <c r="N7" s="1068"/>
      <c r="O7" s="1068"/>
      <c r="P7" s="1068" t="s">
        <v>648</v>
      </c>
      <c r="Q7" s="1068"/>
      <c r="R7" s="1068"/>
      <c r="S7" s="1068" t="s">
        <v>506</v>
      </c>
    </row>
    <row r="8" spans="1:20" ht="15" customHeight="1">
      <c r="A8" s="1063"/>
      <c r="B8" s="1063"/>
      <c r="C8" s="1063"/>
      <c r="D8" s="1069" t="s">
        <v>646</v>
      </c>
      <c r="E8" s="1070"/>
      <c r="F8" s="1070"/>
      <c r="G8" s="1069" t="s">
        <v>647</v>
      </c>
      <c r="H8" s="1070"/>
      <c r="I8" s="1070"/>
      <c r="J8" s="1069" t="s">
        <v>646</v>
      </c>
      <c r="K8" s="1070"/>
      <c r="L8" s="1070"/>
      <c r="M8" s="1069" t="s">
        <v>646</v>
      </c>
      <c r="N8" s="1070"/>
      <c r="O8" s="1070"/>
      <c r="P8" s="1069" t="s">
        <v>646</v>
      </c>
      <c r="Q8" s="1070"/>
      <c r="R8" s="1070"/>
      <c r="S8" s="1062"/>
    </row>
    <row r="9" spans="1:20">
      <c r="A9" s="1063" t="s">
        <v>645</v>
      </c>
      <c r="B9" s="1063"/>
      <c r="C9" s="1063"/>
      <c r="D9" s="687" t="s">
        <v>123</v>
      </c>
      <c r="E9" s="687" t="s">
        <v>124</v>
      </c>
      <c r="F9" s="687" t="s">
        <v>125</v>
      </c>
      <c r="G9" s="687" t="s">
        <v>123</v>
      </c>
      <c r="H9" s="687" t="s">
        <v>124</v>
      </c>
      <c r="I9" s="687" t="s">
        <v>125</v>
      </c>
      <c r="J9" s="687" t="s">
        <v>123</v>
      </c>
      <c r="K9" s="687" t="s">
        <v>124</v>
      </c>
      <c r="L9" s="687" t="s">
        <v>125</v>
      </c>
      <c r="M9" s="687" t="s">
        <v>123</v>
      </c>
      <c r="N9" s="687" t="s">
        <v>124</v>
      </c>
      <c r="O9" s="687" t="s">
        <v>125</v>
      </c>
      <c r="P9" s="687" t="s">
        <v>123</v>
      </c>
      <c r="Q9" s="687" t="s">
        <v>124</v>
      </c>
      <c r="R9" s="687" t="s">
        <v>125</v>
      </c>
      <c r="S9" s="1062"/>
    </row>
    <row r="10" spans="1:20" s="346" customFormat="1" ht="22.5" customHeight="1">
      <c r="A10" s="1056" t="s">
        <v>649</v>
      </c>
      <c r="B10" s="1056"/>
      <c r="C10" s="1056"/>
      <c r="D10" s="689">
        <v>21524</v>
      </c>
      <c r="E10" s="689">
        <v>650777</v>
      </c>
      <c r="F10" s="689">
        <v>18884</v>
      </c>
      <c r="G10" s="689">
        <v>24641</v>
      </c>
      <c r="H10" s="689">
        <v>333035</v>
      </c>
      <c r="I10" s="689">
        <v>6691</v>
      </c>
      <c r="J10" s="689">
        <v>34389</v>
      </c>
      <c r="K10" s="689">
        <v>366330</v>
      </c>
      <c r="L10" s="689">
        <v>8833</v>
      </c>
      <c r="M10" s="689">
        <v>20627</v>
      </c>
      <c r="N10" s="689">
        <v>566688</v>
      </c>
      <c r="O10" s="689">
        <v>17746</v>
      </c>
      <c r="P10" s="689">
        <v>101181</v>
      </c>
      <c r="Q10" s="689">
        <v>1916830</v>
      </c>
      <c r="R10" s="689">
        <v>52154</v>
      </c>
      <c r="S10" s="689">
        <v>2070165</v>
      </c>
    </row>
    <row r="11" spans="1:20" ht="21.75" customHeight="1">
      <c r="A11" s="1058" t="s">
        <v>650</v>
      </c>
      <c r="B11" s="1058"/>
      <c r="C11" s="1058"/>
      <c r="D11" s="688">
        <v>1.0397238867433272E-2</v>
      </c>
      <c r="E11" s="688">
        <v>0.31435996647610215</v>
      </c>
      <c r="F11" s="688">
        <v>9.1219781998053296E-3</v>
      </c>
      <c r="G11" s="688">
        <v>1.1902915951143992E-2</v>
      </c>
      <c r="H11" s="688">
        <v>0.16087365016798177</v>
      </c>
      <c r="I11" s="688">
        <v>3.2321095178403656E-3</v>
      </c>
      <c r="J11" s="688">
        <v>1.661171935570353E-2</v>
      </c>
      <c r="K11" s="688">
        <v>0.17695690923187282</v>
      </c>
      <c r="L11" s="688">
        <v>4.266809650438492E-3</v>
      </c>
      <c r="M11" s="688">
        <v>9.9639400724096869E-3</v>
      </c>
      <c r="N11" s="688">
        <v>0.27374049894573621</v>
      </c>
      <c r="O11" s="688">
        <v>8.5722635635323754E-3</v>
      </c>
      <c r="P11" s="688">
        <v>4.8875814246690484E-2</v>
      </c>
      <c r="Q11" s="688">
        <v>0.92593102482169298</v>
      </c>
      <c r="R11" s="688">
        <v>2.5193160931616561E-2</v>
      </c>
      <c r="S11" s="688">
        <v>1</v>
      </c>
    </row>
    <row r="12" spans="1:20" ht="22.5" customHeight="1">
      <c r="A12" s="1061" t="s">
        <v>651</v>
      </c>
      <c r="B12" s="1061"/>
      <c r="C12" s="1061"/>
      <c r="D12" s="347">
        <v>13</v>
      </c>
      <c r="E12" s="347">
        <v>14</v>
      </c>
      <c r="F12" s="347">
        <v>3</v>
      </c>
      <c r="G12" s="347">
        <v>22</v>
      </c>
      <c r="H12" s="347">
        <v>22</v>
      </c>
      <c r="I12" s="347">
        <v>1</v>
      </c>
      <c r="J12" s="347">
        <v>28</v>
      </c>
      <c r="K12" s="347">
        <v>31</v>
      </c>
      <c r="L12" s="347">
        <v>3</v>
      </c>
      <c r="M12" s="347">
        <v>13</v>
      </c>
      <c r="N12" s="347">
        <v>16</v>
      </c>
      <c r="O12" s="347">
        <v>0</v>
      </c>
      <c r="P12" s="347">
        <v>76</v>
      </c>
      <c r="Q12" s="347">
        <v>83</v>
      </c>
      <c r="R12" s="347">
        <v>7</v>
      </c>
      <c r="S12" s="347">
        <v>166</v>
      </c>
    </row>
    <row r="13" spans="1:20" ht="22.5" customHeight="1">
      <c r="A13" s="1061" t="s">
        <v>652</v>
      </c>
      <c r="B13" s="1061"/>
      <c r="C13" s="1061"/>
      <c r="D13" s="347">
        <v>1</v>
      </c>
      <c r="E13" s="347">
        <v>0</v>
      </c>
      <c r="F13" s="347">
        <v>1</v>
      </c>
      <c r="G13" s="347">
        <v>0</v>
      </c>
      <c r="H13" s="347">
        <v>1</v>
      </c>
      <c r="I13" s="347">
        <v>0</v>
      </c>
      <c r="J13" s="347">
        <v>0</v>
      </c>
      <c r="K13" s="347">
        <v>0</v>
      </c>
      <c r="L13" s="347">
        <v>0</v>
      </c>
      <c r="M13" s="347">
        <v>0</v>
      </c>
      <c r="N13" s="347">
        <v>0</v>
      </c>
      <c r="O13" s="347">
        <v>0</v>
      </c>
      <c r="P13" s="347">
        <v>1</v>
      </c>
      <c r="Q13" s="347">
        <v>1</v>
      </c>
      <c r="R13" s="347">
        <v>1</v>
      </c>
      <c r="S13" s="347">
        <v>3</v>
      </c>
    </row>
    <row r="14" spans="1:20" ht="22.5" customHeight="1">
      <c r="A14" s="1061" t="s">
        <v>653</v>
      </c>
      <c r="B14" s="1061"/>
      <c r="C14" s="1061"/>
      <c r="D14" s="347">
        <v>711</v>
      </c>
      <c r="E14" s="347">
        <v>0</v>
      </c>
      <c r="F14" s="347">
        <v>0</v>
      </c>
      <c r="G14" s="347">
        <v>711</v>
      </c>
      <c r="H14" s="347">
        <v>0</v>
      </c>
      <c r="I14" s="347">
        <v>0</v>
      </c>
      <c r="J14" s="347">
        <v>1425</v>
      </c>
      <c r="K14" s="347">
        <v>0</v>
      </c>
      <c r="L14" s="347">
        <v>0</v>
      </c>
      <c r="M14" s="347">
        <v>711</v>
      </c>
      <c r="N14" s="347">
        <v>1</v>
      </c>
      <c r="O14" s="347">
        <v>0</v>
      </c>
      <c r="P14" s="347">
        <v>3558</v>
      </c>
      <c r="Q14" s="347">
        <v>1</v>
      </c>
      <c r="R14" s="347">
        <v>0</v>
      </c>
      <c r="S14" s="347">
        <v>3559</v>
      </c>
      <c r="T14" s="77"/>
    </row>
    <row r="15" spans="1:20" ht="21.75" customHeight="1">
      <c r="A15" s="1058" t="s">
        <v>654</v>
      </c>
      <c r="B15" s="1058"/>
      <c r="C15" s="1058"/>
      <c r="D15" s="692">
        <v>725</v>
      </c>
      <c r="E15" s="692">
        <v>14</v>
      </c>
      <c r="F15" s="692">
        <v>4</v>
      </c>
      <c r="G15" s="692">
        <v>733</v>
      </c>
      <c r="H15" s="692">
        <v>23</v>
      </c>
      <c r="I15" s="692">
        <v>1</v>
      </c>
      <c r="J15" s="692">
        <v>1453</v>
      </c>
      <c r="K15" s="692">
        <v>31</v>
      </c>
      <c r="L15" s="692">
        <v>3</v>
      </c>
      <c r="M15" s="692">
        <v>724</v>
      </c>
      <c r="N15" s="692">
        <v>17</v>
      </c>
      <c r="O15" s="692">
        <v>0</v>
      </c>
      <c r="P15" s="692">
        <v>3635</v>
      </c>
      <c r="Q15" s="692">
        <v>85</v>
      </c>
      <c r="R15" s="692">
        <v>8</v>
      </c>
      <c r="S15" s="692">
        <v>3728</v>
      </c>
    </row>
    <row r="16" spans="1:20" ht="22.5" customHeight="1">
      <c r="A16" s="1059" t="s">
        <v>655</v>
      </c>
      <c r="B16" s="1059"/>
      <c r="C16" s="1059"/>
      <c r="D16" s="175">
        <v>4</v>
      </c>
      <c r="E16" s="175">
        <v>718</v>
      </c>
      <c r="F16" s="175">
        <v>0</v>
      </c>
      <c r="G16" s="175">
        <v>2</v>
      </c>
      <c r="H16" s="175">
        <v>282</v>
      </c>
      <c r="I16" s="175">
        <v>0</v>
      </c>
      <c r="J16" s="175">
        <v>0</v>
      </c>
      <c r="K16" s="175">
        <v>366</v>
      </c>
      <c r="L16" s="175">
        <v>2</v>
      </c>
      <c r="M16" s="175">
        <v>2</v>
      </c>
      <c r="N16" s="175">
        <v>611</v>
      </c>
      <c r="O16" s="175">
        <v>0</v>
      </c>
      <c r="P16" s="175">
        <v>8</v>
      </c>
      <c r="Q16" s="175">
        <v>1977</v>
      </c>
      <c r="R16" s="175">
        <v>2</v>
      </c>
      <c r="S16" s="175">
        <v>1987</v>
      </c>
    </row>
    <row r="17" spans="1:20" ht="22.5" customHeight="1">
      <c r="A17" s="1059" t="s">
        <v>656</v>
      </c>
      <c r="B17" s="1059"/>
      <c r="C17" s="1059"/>
      <c r="D17" s="176">
        <v>15</v>
      </c>
      <c r="E17" s="175">
        <v>4</v>
      </c>
      <c r="F17" s="175">
        <v>703</v>
      </c>
      <c r="G17" s="175">
        <v>10</v>
      </c>
      <c r="H17" s="175">
        <v>2</v>
      </c>
      <c r="I17" s="175">
        <v>272</v>
      </c>
      <c r="J17" s="175">
        <v>16</v>
      </c>
      <c r="K17" s="175">
        <v>1</v>
      </c>
      <c r="L17" s="175">
        <v>351</v>
      </c>
      <c r="M17" s="175">
        <v>19</v>
      </c>
      <c r="N17" s="175">
        <v>2</v>
      </c>
      <c r="O17" s="175">
        <v>592</v>
      </c>
      <c r="P17" s="175">
        <v>60</v>
      </c>
      <c r="Q17" s="175">
        <v>9</v>
      </c>
      <c r="R17" s="175">
        <v>1918</v>
      </c>
      <c r="S17" s="175">
        <v>1987</v>
      </c>
    </row>
    <row r="18" spans="1:20" ht="22.5" customHeight="1">
      <c r="A18" s="1060" t="s">
        <v>657</v>
      </c>
      <c r="B18" s="1060"/>
      <c r="C18" s="1060"/>
      <c r="D18" s="175">
        <v>6</v>
      </c>
      <c r="E18" s="175">
        <v>7</v>
      </c>
      <c r="F18" s="175">
        <v>1</v>
      </c>
      <c r="G18" s="175">
        <v>1</v>
      </c>
      <c r="H18" s="175">
        <v>2</v>
      </c>
      <c r="I18" s="175">
        <v>0</v>
      </c>
      <c r="J18" s="175">
        <v>0</v>
      </c>
      <c r="K18" s="175">
        <v>3</v>
      </c>
      <c r="L18" s="175">
        <v>0</v>
      </c>
      <c r="M18" s="175">
        <v>2</v>
      </c>
      <c r="N18" s="175">
        <v>22</v>
      </c>
      <c r="O18" s="175">
        <v>0</v>
      </c>
      <c r="P18" s="175">
        <v>9</v>
      </c>
      <c r="Q18" s="175">
        <v>34</v>
      </c>
      <c r="R18" s="175">
        <v>1</v>
      </c>
      <c r="S18" s="175">
        <v>44</v>
      </c>
    </row>
    <row r="19" spans="1:20" ht="22.5" customHeight="1">
      <c r="A19" s="1057" t="s">
        <v>658</v>
      </c>
      <c r="B19" s="1057"/>
      <c r="C19" s="1057"/>
      <c r="D19" s="175">
        <v>0</v>
      </c>
      <c r="E19" s="175">
        <v>6</v>
      </c>
      <c r="F19" s="175">
        <v>0</v>
      </c>
      <c r="G19" s="175">
        <v>2</v>
      </c>
      <c r="H19" s="175">
        <v>20</v>
      </c>
      <c r="I19" s="175">
        <v>0</v>
      </c>
      <c r="J19" s="175">
        <v>6</v>
      </c>
      <c r="K19" s="175">
        <v>5</v>
      </c>
      <c r="L19" s="175">
        <v>0</v>
      </c>
      <c r="M19" s="175">
        <v>1</v>
      </c>
      <c r="N19" s="175">
        <v>3</v>
      </c>
      <c r="O19" s="175">
        <v>1</v>
      </c>
      <c r="P19" s="175">
        <v>9</v>
      </c>
      <c r="Q19" s="175">
        <v>34</v>
      </c>
      <c r="R19" s="175">
        <v>1</v>
      </c>
      <c r="S19" s="175">
        <v>44</v>
      </c>
    </row>
    <row r="20" spans="1:20" ht="22.5" customHeight="1">
      <c r="A20" s="1058" t="s">
        <v>659</v>
      </c>
      <c r="B20" s="1058"/>
      <c r="C20" s="1058"/>
      <c r="D20" s="692">
        <v>5</v>
      </c>
      <c r="E20" s="692">
        <v>-715</v>
      </c>
      <c r="F20" s="692">
        <v>702</v>
      </c>
      <c r="G20" s="692">
        <v>9</v>
      </c>
      <c r="H20" s="692">
        <v>-262</v>
      </c>
      <c r="I20" s="692">
        <v>272</v>
      </c>
      <c r="J20" s="692">
        <v>22</v>
      </c>
      <c r="K20" s="692">
        <v>-363</v>
      </c>
      <c r="L20" s="692">
        <v>349</v>
      </c>
      <c r="M20" s="692">
        <v>16</v>
      </c>
      <c r="N20" s="692">
        <v>-628</v>
      </c>
      <c r="O20" s="692">
        <v>593</v>
      </c>
      <c r="P20" s="692">
        <v>52</v>
      </c>
      <c r="Q20" s="692">
        <v>-1968</v>
      </c>
      <c r="R20" s="692">
        <v>1916</v>
      </c>
      <c r="S20" s="692">
        <v>0</v>
      </c>
    </row>
    <row r="21" spans="1:20" ht="22.5" customHeight="1">
      <c r="A21" s="1058" t="s">
        <v>660</v>
      </c>
      <c r="B21" s="1058"/>
      <c r="C21" s="1058"/>
      <c r="D21" s="692">
        <v>2</v>
      </c>
      <c r="E21" s="692">
        <v>156</v>
      </c>
      <c r="F21" s="692">
        <v>295</v>
      </c>
      <c r="G21" s="692">
        <v>1</v>
      </c>
      <c r="H21" s="692">
        <v>58</v>
      </c>
      <c r="I21" s="692">
        <v>86</v>
      </c>
      <c r="J21" s="692">
        <v>2</v>
      </c>
      <c r="K21" s="692">
        <v>100</v>
      </c>
      <c r="L21" s="692">
        <v>150</v>
      </c>
      <c r="M21" s="692">
        <v>1</v>
      </c>
      <c r="N21" s="692">
        <v>143</v>
      </c>
      <c r="O21" s="692">
        <v>283</v>
      </c>
      <c r="P21" s="692">
        <v>6</v>
      </c>
      <c r="Q21" s="692">
        <v>457</v>
      </c>
      <c r="R21" s="692">
        <v>814</v>
      </c>
      <c r="S21" s="692">
        <v>1277</v>
      </c>
    </row>
    <row r="22" spans="1:20" ht="21.75" customHeight="1">
      <c r="A22" s="1056" t="s">
        <v>661</v>
      </c>
      <c r="B22" s="1056"/>
      <c r="C22" s="1056"/>
      <c r="D22" s="690">
        <v>22252</v>
      </c>
      <c r="E22" s="690">
        <v>649920</v>
      </c>
      <c r="F22" s="690">
        <v>19295</v>
      </c>
      <c r="G22" s="690">
        <v>25382</v>
      </c>
      <c r="H22" s="690">
        <v>332738</v>
      </c>
      <c r="I22" s="690">
        <v>6878</v>
      </c>
      <c r="J22" s="691">
        <v>35862</v>
      </c>
      <c r="K22" s="690">
        <v>365898</v>
      </c>
      <c r="L22" s="690">
        <v>9035</v>
      </c>
      <c r="M22" s="690">
        <v>21366</v>
      </c>
      <c r="N22" s="690">
        <v>565934</v>
      </c>
      <c r="O22" s="690">
        <v>18056</v>
      </c>
      <c r="P22" s="690">
        <v>104862</v>
      </c>
      <c r="Q22" s="690">
        <v>1914490</v>
      </c>
      <c r="R22" s="690">
        <v>53264</v>
      </c>
      <c r="S22" s="690">
        <v>2072616</v>
      </c>
    </row>
    <row r="23" spans="1:20" s="271" customFormat="1" ht="22.5" customHeight="1">
      <c r="A23" s="1057" t="s">
        <v>685</v>
      </c>
      <c r="B23" s="1057"/>
      <c r="C23" s="1057"/>
      <c r="D23" s="350">
        <v>728</v>
      </c>
      <c r="E23" s="350">
        <v>-857</v>
      </c>
      <c r="F23" s="350">
        <v>411</v>
      </c>
      <c r="G23" s="350">
        <v>741</v>
      </c>
      <c r="H23" s="350">
        <v>-297</v>
      </c>
      <c r="I23" s="350">
        <v>187</v>
      </c>
      <c r="J23" s="350">
        <v>1473</v>
      </c>
      <c r="K23" s="350">
        <v>-432</v>
      </c>
      <c r="L23" s="350">
        <v>202</v>
      </c>
      <c r="M23" s="350">
        <v>739</v>
      </c>
      <c r="N23" s="350">
        <v>-754</v>
      </c>
      <c r="O23" s="350">
        <v>310</v>
      </c>
      <c r="P23" s="350">
        <v>3681</v>
      </c>
      <c r="Q23" s="350">
        <v>-2340</v>
      </c>
      <c r="R23" s="350">
        <v>1110</v>
      </c>
      <c r="S23" s="350">
        <v>2451</v>
      </c>
      <c r="T23" s="301"/>
    </row>
    <row r="24" spans="1:20" ht="22.5" customHeight="1">
      <c r="A24" s="1058" t="s">
        <v>662</v>
      </c>
      <c r="B24" s="1058"/>
      <c r="C24" s="1058"/>
      <c r="D24" s="688">
        <v>3.3822709533543951E-2</v>
      </c>
      <c r="E24" s="688">
        <v>-1.3168873515812635E-3</v>
      </c>
      <c r="F24" s="688">
        <v>2.1764456682906164E-2</v>
      </c>
      <c r="G24" s="688">
        <v>3.0071831500344953E-2</v>
      </c>
      <c r="H24" s="688">
        <v>-8.9179815935262058E-4</v>
      </c>
      <c r="I24" s="688">
        <v>2.7947989837094605E-2</v>
      </c>
      <c r="J24" s="688">
        <v>4.2833464189130248E-2</v>
      </c>
      <c r="K24" s="688">
        <v>-1.1792645974940627E-3</v>
      </c>
      <c r="L24" s="688">
        <v>2.2868787501415147E-2</v>
      </c>
      <c r="M24" s="688">
        <v>3.5826828913559899E-2</v>
      </c>
      <c r="N24" s="688">
        <v>-1.3305381444463267E-3</v>
      </c>
      <c r="O24" s="688">
        <v>1.7468725346556972E-2</v>
      </c>
      <c r="P24" s="688">
        <v>3.6380348089068107E-2</v>
      </c>
      <c r="Q24" s="688">
        <v>-1.2207655347631246E-3</v>
      </c>
      <c r="R24" s="688">
        <v>2.1283123058634047E-2</v>
      </c>
      <c r="S24" s="688">
        <v>1.1839635971045786E-3</v>
      </c>
    </row>
    <row r="25" spans="1:20" ht="21.75" customHeight="1">
      <c r="A25" s="1058" t="s">
        <v>650</v>
      </c>
      <c r="B25" s="1058"/>
      <c r="C25" s="1058"/>
      <c r="D25" s="688">
        <v>1.073619039899335E-2</v>
      </c>
      <c r="E25" s="688">
        <v>0.31357472874859599</v>
      </c>
      <c r="F25" s="688">
        <v>9.3094910007449523E-3</v>
      </c>
      <c r="G25" s="688">
        <v>1.224635919051093E-2</v>
      </c>
      <c r="H25" s="688">
        <v>0.16054010969711707</v>
      </c>
      <c r="I25" s="688">
        <v>3.3185114850025283E-3</v>
      </c>
      <c r="J25" s="688">
        <v>1.730277099086372E-2</v>
      </c>
      <c r="K25" s="688">
        <v>0.17653921421044708</v>
      </c>
      <c r="L25" s="688">
        <v>4.3592252496362088E-3</v>
      </c>
      <c r="M25" s="688">
        <v>1.030871130976505E-2</v>
      </c>
      <c r="N25" s="688">
        <v>0.27305299196763899</v>
      </c>
      <c r="O25" s="688">
        <v>8.7116957506841591E-3</v>
      </c>
      <c r="P25" s="688">
        <v>5.0594031890133048E-2</v>
      </c>
      <c r="Q25" s="688">
        <v>0.92370704462379916</v>
      </c>
      <c r="R25" s="688">
        <v>2.5698923486067848E-2</v>
      </c>
      <c r="S25" s="688">
        <v>1</v>
      </c>
    </row>
    <row r="26" spans="1:20">
      <c r="A26" s="22" t="s">
        <v>663</v>
      </c>
      <c r="B26" s="22"/>
      <c r="C26" s="22"/>
    </row>
    <row r="27" spans="1:20" ht="12.75" customHeight="1">
      <c r="A27" s="174" t="s">
        <v>664</v>
      </c>
      <c r="B27" s="174"/>
      <c r="C27" s="174"/>
      <c r="D27" s="172"/>
      <c r="E27" s="172"/>
      <c r="F27" s="172"/>
      <c r="G27" s="172"/>
      <c r="H27" s="173"/>
    </row>
    <row r="28" spans="1:20" ht="12.75" customHeight="1">
      <c r="A28" s="169" t="s">
        <v>665</v>
      </c>
      <c r="B28" s="169"/>
      <c r="C28" s="169"/>
      <c r="D28" s="171"/>
      <c r="E28" s="171"/>
      <c r="F28" s="171"/>
      <c r="G28" s="171"/>
      <c r="H28" s="171"/>
    </row>
    <row r="29" spans="1:20" ht="12.75" customHeight="1">
      <c r="A29" s="170"/>
      <c r="B29" s="170"/>
      <c r="C29" s="170"/>
      <c r="D29" s="169"/>
      <c r="E29" s="169"/>
      <c r="F29" s="169"/>
      <c r="G29" s="169"/>
      <c r="H29" s="169"/>
    </row>
    <row r="30" spans="1:20" ht="12.75" customHeight="1">
      <c r="B30" s="633"/>
      <c r="C30" s="633"/>
    </row>
    <row r="31" spans="1:20" ht="12.75" customHeight="1">
      <c r="A31" s="152" t="s">
        <v>687</v>
      </c>
      <c r="B31" s="204"/>
      <c r="C31" s="204"/>
      <c r="D31" s="204"/>
      <c r="E31" s="204"/>
      <c r="F31" s="204"/>
      <c r="S31" s="140" t="str">
        <f>Naslovnica!A20</f>
        <v>Lipanj 2021.</v>
      </c>
    </row>
    <row r="32" spans="1:20">
      <c r="A32" s="578" t="s">
        <v>990</v>
      </c>
      <c r="B32" s="204"/>
      <c r="C32" s="204"/>
      <c r="D32" s="204"/>
      <c r="E32" s="204"/>
      <c r="F32" s="204"/>
      <c r="S32" s="548" t="str">
        <f>Naslovnica!A24</f>
        <v>June 2021</v>
      </c>
    </row>
    <row r="33" spans="1:19">
      <c r="B33"/>
      <c r="C33"/>
    </row>
    <row r="34" spans="1:19" ht="32.25" customHeight="1">
      <c r="A34" s="693"/>
      <c r="B34" s="1063" t="s">
        <v>633</v>
      </c>
      <c r="C34" s="1063"/>
      <c r="D34" s="1063"/>
      <c r="E34" s="1065" t="s">
        <v>634</v>
      </c>
      <c r="F34" s="1065"/>
      <c r="G34" s="1065"/>
      <c r="H34" s="1065" t="s">
        <v>635</v>
      </c>
      <c r="I34" s="1065"/>
      <c r="J34" s="1065"/>
      <c r="K34" s="1064" t="s">
        <v>636</v>
      </c>
      <c r="L34" s="1064"/>
      <c r="M34" s="1064"/>
      <c r="N34" s="1064" t="s">
        <v>637</v>
      </c>
      <c r="O34" s="1064"/>
      <c r="P34" s="1064"/>
      <c r="Q34" s="1065" t="s">
        <v>638</v>
      </c>
      <c r="R34" s="1065"/>
      <c r="S34" s="1065"/>
    </row>
    <row r="35" spans="1:19" ht="21">
      <c r="A35" s="693" t="s">
        <v>578</v>
      </c>
      <c r="B35" s="1063" t="s">
        <v>639</v>
      </c>
      <c r="C35" s="1063"/>
      <c r="D35" s="1063"/>
      <c r="E35" s="1063" t="s">
        <v>640</v>
      </c>
      <c r="F35" s="1063"/>
      <c r="G35" s="1063"/>
      <c r="H35" s="1063" t="s">
        <v>640</v>
      </c>
      <c r="I35" s="1063"/>
      <c r="J35" s="1063"/>
      <c r="K35" s="1063" t="s">
        <v>641</v>
      </c>
      <c r="L35" s="1063"/>
      <c r="M35" s="1063"/>
      <c r="N35" s="1063" t="s">
        <v>641</v>
      </c>
      <c r="O35" s="1063"/>
      <c r="P35" s="1063"/>
      <c r="Q35" s="1063" t="s">
        <v>641</v>
      </c>
      <c r="R35" s="1063"/>
      <c r="S35" s="1063"/>
    </row>
    <row r="36" spans="1:19">
      <c r="A36" s="693"/>
      <c r="B36" s="694" t="s">
        <v>123</v>
      </c>
      <c r="C36" s="694" t="s">
        <v>124</v>
      </c>
      <c r="D36" s="694" t="s">
        <v>125</v>
      </c>
      <c r="E36" s="694" t="s">
        <v>123</v>
      </c>
      <c r="F36" s="694" t="s">
        <v>124</v>
      </c>
      <c r="G36" s="694" t="s">
        <v>125</v>
      </c>
      <c r="H36" s="694" t="s">
        <v>123</v>
      </c>
      <c r="I36" s="694" t="s">
        <v>124</v>
      </c>
      <c r="J36" s="694" t="s">
        <v>125</v>
      </c>
      <c r="K36" s="694" t="s">
        <v>123</v>
      </c>
      <c r="L36" s="694" t="s">
        <v>124</v>
      </c>
      <c r="M36" s="694" t="s">
        <v>125</v>
      </c>
      <c r="N36" s="694" t="s">
        <v>123</v>
      </c>
      <c r="O36" s="694" t="s">
        <v>124</v>
      </c>
      <c r="P36" s="694" t="s">
        <v>125</v>
      </c>
      <c r="Q36" s="686" t="s">
        <v>123</v>
      </c>
      <c r="R36" s="686" t="s">
        <v>124</v>
      </c>
      <c r="S36" s="686" t="s">
        <v>125</v>
      </c>
    </row>
    <row r="37" spans="1:19">
      <c r="A37" s="179" t="s">
        <v>6</v>
      </c>
      <c r="B37" s="188">
        <v>2693</v>
      </c>
      <c r="C37" s="188">
        <v>406</v>
      </c>
      <c r="D37" s="188">
        <v>9</v>
      </c>
      <c r="E37" s="188">
        <v>1186</v>
      </c>
      <c r="F37" s="188">
        <v>322</v>
      </c>
      <c r="G37" s="188">
        <v>5</v>
      </c>
      <c r="H37" s="188">
        <v>3879</v>
      </c>
      <c r="I37" s="188">
        <v>728</v>
      </c>
      <c r="J37" s="188">
        <v>14</v>
      </c>
      <c r="K37" s="188">
        <v>-106</v>
      </c>
      <c r="L37" s="188">
        <v>-23</v>
      </c>
      <c r="M37" s="188">
        <v>-2</v>
      </c>
      <c r="N37" s="188">
        <v>-77</v>
      </c>
      <c r="O37" s="188">
        <v>-15</v>
      </c>
      <c r="P37" s="188">
        <v>2</v>
      </c>
      <c r="Q37" s="189">
        <v>-4.5051698670605655E-2</v>
      </c>
      <c r="R37" s="189">
        <v>-4.9608355091383838E-2</v>
      </c>
      <c r="S37" s="189">
        <v>0</v>
      </c>
    </row>
    <row r="38" spans="1:19">
      <c r="A38" s="78" t="s">
        <v>7</v>
      </c>
      <c r="B38" s="188">
        <v>29594</v>
      </c>
      <c r="C38" s="188">
        <v>77915</v>
      </c>
      <c r="D38" s="188">
        <v>172</v>
      </c>
      <c r="E38" s="188">
        <v>21915</v>
      </c>
      <c r="F38" s="188">
        <v>59695</v>
      </c>
      <c r="G38" s="188">
        <v>96</v>
      </c>
      <c r="H38" s="188">
        <v>51509</v>
      </c>
      <c r="I38" s="188">
        <v>137610</v>
      </c>
      <c r="J38" s="188">
        <v>268</v>
      </c>
      <c r="K38" s="188">
        <v>1086</v>
      </c>
      <c r="L38" s="188">
        <v>-1848</v>
      </c>
      <c r="M38" s="188">
        <v>1</v>
      </c>
      <c r="N38" s="188">
        <v>515</v>
      </c>
      <c r="O38" s="188">
        <v>-1429</v>
      </c>
      <c r="P38" s="188">
        <v>-2</v>
      </c>
      <c r="Q38" s="189">
        <v>3.2079025406748451E-2</v>
      </c>
      <c r="R38" s="189">
        <v>-2.32597755648144E-2</v>
      </c>
      <c r="S38" s="189">
        <v>-3.7174721189591198E-3</v>
      </c>
    </row>
    <row r="39" spans="1:19">
      <c r="A39" s="78" t="s">
        <v>8</v>
      </c>
      <c r="B39" s="188">
        <v>14273</v>
      </c>
      <c r="C39" s="188">
        <v>119854</v>
      </c>
      <c r="D39" s="188">
        <v>145</v>
      </c>
      <c r="E39" s="188">
        <v>10629</v>
      </c>
      <c r="F39" s="188">
        <v>103676</v>
      </c>
      <c r="G39" s="188">
        <v>140</v>
      </c>
      <c r="H39" s="188">
        <v>24902</v>
      </c>
      <c r="I39" s="188">
        <v>223530</v>
      </c>
      <c r="J39" s="188">
        <v>285</v>
      </c>
      <c r="K39" s="188">
        <v>676</v>
      </c>
      <c r="L39" s="188">
        <v>-455</v>
      </c>
      <c r="M39" s="188">
        <v>0</v>
      </c>
      <c r="N39" s="188">
        <v>528</v>
      </c>
      <c r="O39" s="188">
        <v>-529</v>
      </c>
      <c r="P39" s="188">
        <v>0</v>
      </c>
      <c r="Q39" s="189">
        <v>5.0805975187779628E-2</v>
      </c>
      <c r="R39" s="189">
        <v>-4.3828001817258766E-3</v>
      </c>
      <c r="S39" s="189">
        <v>0</v>
      </c>
    </row>
    <row r="40" spans="1:19">
      <c r="A40" s="78" t="s">
        <v>9</v>
      </c>
      <c r="B40" s="188">
        <v>8327</v>
      </c>
      <c r="C40" s="188">
        <v>140829</v>
      </c>
      <c r="D40" s="188">
        <v>75</v>
      </c>
      <c r="E40" s="188">
        <v>2262</v>
      </c>
      <c r="F40" s="188">
        <v>129467</v>
      </c>
      <c r="G40" s="188">
        <v>94</v>
      </c>
      <c r="H40" s="188">
        <v>10589</v>
      </c>
      <c r="I40" s="188">
        <v>270296</v>
      </c>
      <c r="J40" s="188">
        <v>169</v>
      </c>
      <c r="K40" s="188">
        <v>394</v>
      </c>
      <c r="L40" s="188">
        <v>-42</v>
      </c>
      <c r="M40" s="188">
        <v>1</v>
      </c>
      <c r="N40" s="188">
        <v>109</v>
      </c>
      <c r="O40" s="188">
        <v>-240</v>
      </c>
      <c r="P40" s="188">
        <v>4</v>
      </c>
      <c r="Q40" s="189">
        <v>4.9871108467182124E-2</v>
      </c>
      <c r="R40" s="189">
        <v>-1.0422133358957142E-3</v>
      </c>
      <c r="S40" s="189">
        <v>3.0487804878048808E-2</v>
      </c>
    </row>
    <row r="41" spans="1:19">
      <c r="A41" s="78" t="s">
        <v>10</v>
      </c>
      <c r="B41" s="188">
        <v>7326</v>
      </c>
      <c r="C41" s="188">
        <v>158751</v>
      </c>
      <c r="D41" s="188">
        <v>91</v>
      </c>
      <c r="E41" s="188">
        <v>1724</v>
      </c>
      <c r="F41" s="188">
        <v>145794</v>
      </c>
      <c r="G41" s="188">
        <v>61</v>
      </c>
      <c r="H41" s="188">
        <v>9050</v>
      </c>
      <c r="I41" s="188">
        <v>304545</v>
      </c>
      <c r="J41" s="188">
        <v>152</v>
      </c>
      <c r="K41" s="188">
        <v>343</v>
      </c>
      <c r="L41" s="188">
        <v>-240</v>
      </c>
      <c r="M41" s="188">
        <v>1</v>
      </c>
      <c r="N41" s="188">
        <v>45</v>
      </c>
      <c r="O41" s="188">
        <v>-213</v>
      </c>
      <c r="P41" s="188">
        <v>1</v>
      </c>
      <c r="Q41" s="189">
        <v>4.4793350265527554E-2</v>
      </c>
      <c r="R41" s="189">
        <v>-1.4852556410206441E-3</v>
      </c>
      <c r="S41" s="189">
        <v>1.3333333333333419E-2</v>
      </c>
    </row>
    <row r="42" spans="1:19">
      <c r="A42" s="78" t="s">
        <v>11</v>
      </c>
      <c r="B42" s="188">
        <v>2282</v>
      </c>
      <c r="C42" s="188">
        <v>156543</v>
      </c>
      <c r="D42" s="188">
        <v>83</v>
      </c>
      <c r="E42" s="188">
        <v>747</v>
      </c>
      <c r="F42" s="188">
        <v>146392</v>
      </c>
      <c r="G42" s="188">
        <v>92</v>
      </c>
      <c r="H42" s="188">
        <v>3029</v>
      </c>
      <c r="I42" s="188">
        <v>302935</v>
      </c>
      <c r="J42" s="188">
        <v>175</v>
      </c>
      <c r="K42" s="188">
        <v>120</v>
      </c>
      <c r="L42" s="188">
        <v>272</v>
      </c>
      <c r="M42" s="188">
        <v>0</v>
      </c>
      <c r="N42" s="188">
        <v>26</v>
      </c>
      <c r="O42" s="188">
        <v>160</v>
      </c>
      <c r="P42" s="188">
        <v>0</v>
      </c>
      <c r="Q42" s="189">
        <v>5.0641692681234751E-2</v>
      </c>
      <c r="R42" s="189">
        <v>1.4280850107271092E-3</v>
      </c>
      <c r="S42" s="189">
        <v>0</v>
      </c>
    </row>
    <row r="43" spans="1:19">
      <c r="A43" s="78" t="s">
        <v>12</v>
      </c>
      <c r="B43" s="188">
        <v>749</v>
      </c>
      <c r="C43" s="188">
        <v>129741</v>
      </c>
      <c r="D43" s="188">
        <v>98</v>
      </c>
      <c r="E43" s="188">
        <v>433</v>
      </c>
      <c r="F43" s="188">
        <v>132113</v>
      </c>
      <c r="G43" s="188">
        <v>74</v>
      </c>
      <c r="H43" s="188">
        <v>1182</v>
      </c>
      <c r="I43" s="188">
        <v>261854</v>
      </c>
      <c r="J43" s="188">
        <v>172</v>
      </c>
      <c r="K43" s="188">
        <v>-1</v>
      </c>
      <c r="L43" s="188">
        <v>391</v>
      </c>
      <c r="M43" s="188">
        <v>-3</v>
      </c>
      <c r="N43" s="188">
        <v>6</v>
      </c>
      <c r="O43" s="188">
        <v>282</v>
      </c>
      <c r="P43" s="188">
        <v>-1</v>
      </c>
      <c r="Q43" s="189">
        <v>4.2480883602378228E-3</v>
      </c>
      <c r="R43" s="189">
        <v>2.5767571147978785E-3</v>
      </c>
      <c r="S43" s="189">
        <v>-2.2727272727272707E-2</v>
      </c>
    </row>
    <row r="44" spans="1:19">
      <c r="A44" s="78" t="s">
        <v>13</v>
      </c>
      <c r="B44" s="188">
        <v>473</v>
      </c>
      <c r="C44" s="188">
        <v>111466</v>
      </c>
      <c r="D44" s="188">
        <v>106</v>
      </c>
      <c r="E44" s="188">
        <v>249</v>
      </c>
      <c r="F44" s="188">
        <v>119297</v>
      </c>
      <c r="G44" s="188">
        <v>125</v>
      </c>
      <c r="H44" s="188">
        <v>722</v>
      </c>
      <c r="I44" s="188">
        <v>230763</v>
      </c>
      <c r="J44" s="188">
        <v>231</v>
      </c>
      <c r="K44" s="188">
        <v>15</v>
      </c>
      <c r="L44" s="188">
        <v>9</v>
      </c>
      <c r="M44" s="188">
        <v>0</v>
      </c>
      <c r="N44" s="188">
        <v>2</v>
      </c>
      <c r="O44" s="188">
        <v>58</v>
      </c>
      <c r="P44" s="188">
        <v>0</v>
      </c>
      <c r="Q44" s="189">
        <v>2.4113475177304888E-2</v>
      </c>
      <c r="R44" s="189">
        <v>2.9042549502378279E-4</v>
      </c>
      <c r="S44" s="189">
        <v>0</v>
      </c>
    </row>
    <row r="45" spans="1:19">
      <c r="A45" s="78" t="s">
        <v>14</v>
      </c>
      <c r="B45" s="188">
        <v>0</v>
      </c>
      <c r="C45" s="188">
        <v>97490</v>
      </c>
      <c r="D45" s="188">
        <v>180</v>
      </c>
      <c r="E45" s="188">
        <v>0</v>
      </c>
      <c r="F45" s="188">
        <v>84710</v>
      </c>
      <c r="G45" s="188">
        <v>11768</v>
      </c>
      <c r="H45" s="188">
        <v>0</v>
      </c>
      <c r="I45" s="188">
        <v>182200</v>
      </c>
      <c r="J45" s="188">
        <v>11948</v>
      </c>
      <c r="K45" s="188">
        <v>0</v>
      </c>
      <c r="L45" s="188">
        <v>1136</v>
      </c>
      <c r="M45" s="188">
        <v>2</v>
      </c>
      <c r="N45" s="188">
        <v>0</v>
      </c>
      <c r="O45" s="188">
        <v>395</v>
      </c>
      <c r="P45" s="188">
        <v>711</v>
      </c>
      <c r="Q45" s="189" t="s">
        <v>1322</v>
      </c>
      <c r="R45" s="189">
        <v>8.47406029811415E-3</v>
      </c>
      <c r="S45" s="189">
        <v>6.3462394303515746E-2</v>
      </c>
    </row>
    <row r="46" spans="1:19">
      <c r="A46" s="78" t="s">
        <v>15</v>
      </c>
      <c r="B46" s="188">
        <v>0</v>
      </c>
      <c r="C46" s="188">
        <v>25</v>
      </c>
      <c r="D46" s="188">
        <v>21207</v>
      </c>
      <c r="E46" s="188">
        <v>0</v>
      </c>
      <c r="F46" s="188">
        <v>1</v>
      </c>
      <c r="G46" s="188">
        <v>16100</v>
      </c>
      <c r="H46" s="188">
        <v>0</v>
      </c>
      <c r="I46" s="188">
        <v>26</v>
      </c>
      <c r="J46" s="188">
        <v>37307</v>
      </c>
      <c r="K46" s="188">
        <v>0</v>
      </c>
      <c r="L46" s="188">
        <v>-9</v>
      </c>
      <c r="M46" s="188">
        <v>168</v>
      </c>
      <c r="N46" s="188">
        <v>0</v>
      </c>
      <c r="O46" s="188">
        <v>0</v>
      </c>
      <c r="P46" s="188">
        <v>234</v>
      </c>
      <c r="Q46" s="189" t="s">
        <v>1322</v>
      </c>
      <c r="R46" s="189">
        <v>-0.25714285714285712</v>
      </c>
      <c r="S46" s="189">
        <v>1.0892832949464859E-2</v>
      </c>
    </row>
    <row r="47" spans="1:19">
      <c r="A47" s="78" t="s">
        <v>16</v>
      </c>
      <c r="B47" s="188">
        <v>0</v>
      </c>
      <c r="C47" s="188">
        <v>3</v>
      </c>
      <c r="D47" s="188">
        <v>1607</v>
      </c>
      <c r="E47" s="188">
        <v>0</v>
      </c>
      <c r="F47" s="188">
        <v>0</v>
      </c>
      <c r="G47" s="188">
        <v>936</v>
      </c>
      <c r="H47" s="188">
        <v>0</v>
      </c>
      <c r="I47" s="188">
        <v>3</v>
      </c>
      <c r="J47" s="188">
        <v>2543</v>
      </c>
      <c r="K47" s="188">
        <v>0</v>
      </c>
      <c r="L47" s="188">
        <v>0</v>
      </c>
      <c r="M47" s="188">
        <v>-34</v>
      </c>
      <c r="N47" s="188">
        <v>0</v>
      </c>
      <c r="O47" s="188">
        <v>0</v>
      </c>
      <c r="P47" s="188">
        <v>27</v>
      </c>
      <c r="Q47" s="189" t="s">
        <v>1322</v>
      </c>
      <c r="R47" s="189">
        <v>0</v>
      </c>
      <c r="S47" s="189">
        <v>-2.7450980392156321E-3</v>
      </c>
    </row>
    <row r="48" spans="1:19" ht="24">
      <c r="A48" s="696" t="s">
        <v>642</v>
      </c>
      <c r="B48" s="697">
        <v>65717</v>
      </c>
      <c r="C48" s="697">
        <v>993023</v>
      </c>
      <c r="D48" s="697">
        <v>23773</v>
      </c>
      <c r="E48" s="697">
        <v>39145</v>
      </c>
      <c r="F48" s="697">
        <v>921467</v>
      </c>
      <c r="G48" s="697">
        <v>29491</v>
      </c>
      <c r="H48" s="697">
        <v>104862</v>
      </c>
      <c r="I48" s="697">
        <v>1914490</v>
      </c>
      <c r="J48" s="697">
        <v>53264</v>
      </c>
      <c r="K48" s="697">
        <v>2527</v>
      </c>
      <c r="L48" s="697">
        <v>-809</v>
      </c>
      <c r="M48" s="697">
        <v>134</v>
      </c>
      <c r="N48" s="697">
        <v>1154</v>
      </c>
      <c r="O48" s="697">
        <v>-1531</v>
      </c>
      <c r="P48" s="697">
        <v>976</v>
      </c>
      <c r="Q48" s="698">
        <v>3.6380348089068093E-2</v>
      </c>
      <c r="R48" s="698">
        <v>-1.2207655347631352E-3</v>
      </c>
      <c r="S48" s="698">
        <v>2.1283123058634112E-2</v>
      </c>
    </row>
    <row r="49" spans="1:19" ht="24">
      <c r="A49" s="699" t="s">
        <v>643</v>
      </c>
      <c r="B49" s="1067">
        <v>1082513</v>
      </c>
      <c r="C49" s="1067"/>
      <c r="D49" s="1067"/>
      <c r="E49" s="1067">
        <v>990103</v>
      </c>
      <c r="F49" s="1067"/>
      <c r="G49" s="1067"/>
      <c r="H49" s="1067">
        <v>2072616</v>
      </c>
      <c r="I49" s="1067"/>
      <c r="J49" s="1067"/>
      <c r="K49" s="1067">
        <v>1852</v>
      </c>
      <c r="L49" s="1067"/>
      <c r="M49" s="1067"/>
      <c r="N49" s="1067">
        <v>599</v>
      </c>
      <c r="O49" s="1067"/>
      <c r="P49" s="1067"/>
      <c r="Q49" s="1066">
        <v>1.1839635971044871E-3</v>
      </c>
      <c r="R49" s="1066"/>
      <c r="S49" s="1066"/>
    </row>
    <row r="50" spans="1:19">
      <c r="A50" s="15" t="s">
        <v>644</v>
      </c>
      <c r="B50"/>
      <c r="C50"/>
    </row>
    <row r="52" spans="1:19">
      <c r="A52" s="633" t="s">
        <v>87</v>
      </c>
    </row>
    <row r="53" spans="1:19">
      <c r="A53" s="633"/>
      <c r="S53" s="14" t="s">
        <v>855</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1" customWidth="1"/>
    <col min="4" max="4" width="21.85546875" customWidth="1"/>
    <col min="5" max="5" width="14.85546875" customWidth="1"/>
  </cols>
  <sheetData>
    <row r="1" spans="1:8" ht="12.75" customHeight="1">
      <c r="A1" s="150" t="s">
        <v>741</v>
      </c>
    </row>
    <row r="2" spans="1:8" ht="12.75" customHeight="1">
      <c r="A2" s="540" t="s">
        <v>742</v>
      </c>
    </row>
    <row r="3" spans="1:8">
      <c r="D3" s="327"/>
      <c r="E3" s="65" t="s">
        <v>266</v>
      </c>
    </row>
    <row r="4" spans="1:8" ht="79.5" customHeight="1">
      <c r="A4" s="1169" t="s">
        <v>365</v>
      </c>
      <c r="B4" s="473" t="s">
        <v>366</v>
      </c>
      <c r="C4" s="512" t="s">
        <v>347</v>
      </c>
      <c r="D4" s="473" t="s">
        <v>367</v>
      </c>
      <c r="E4" s="512" t="s">
        <v>347</v>
      </c>
    </row>
    <row r="5" spans="1:8" ht="15.75" customHeight="1">
      <c r="A5" s="1169"/>
      <c r="B5" s="513" t="s">
        <v>1268</v>
      </c>
      <c r="C5" s="514"/>
      <c r="D5" s="513" t="s">
        <v>1268</v>
      </c>
      <c r="E5" s="514"/>
    </row>
    <row r="6" spans="1:8">
      <c r="A6" s="515" t="s">
        <v>1122</v>
      </c>
      <c r="B6" s="516">
        <v>574</v>
      </c>
      <c r="C6" s="517">
        <v>-0.13423831070889894</v>
      </c>
      <c r="D6" s="516">
        <v>71245.365330000001</v>
      </c>
      <c r="E6" s="517">
        <v>-5.0384544031967246E-3</v>
      </c>
      <c r="F6" s="44"/>
      <c r="G6" s="77"/>
      <c r="H6" s="77"/>
    </row>
    <row r="7" spans="1:8">
      <c r="A7" s="515" t="s">
        <v>1250</v>
      </c>
      <c r="B7" s="516">
        <v>568</v>
      </c>
      <c r="C7" s="517">
        <v>0.47532467532467532</v>
      </c>
      <c r="D7" s="516">
        <v>64739.306159999993</v>
      </c>
      <c r="E7" s="517">
        <v>0.13025705500449616</v>
      </c>
      <c r="F7" s="44"/>
      <c r="G7" s="77"/>
      <c r="H7" s="77"/>
    </row>
    <row r="8" spans="1:8">
      <c r="A8" s="515" t="s">
        <v>1270</v>
      </c>
      <c r="B8" s="516">
        <v>259</v>
      </c>
      <c r="C8" s="517">
        <v>7.0247933884297523E-2</v>
      </c>
      <c r="D8" s="516">
        <v>58485.93159</v>
      </c>
      <c r="E8" s="517">
        <v>0.15486125673432455</v>
      </c>
      <c r="F8" s="44"/>
      <c r="G8" s="77"/>
      <c r="H8" s="77"/>
    </row>
    <row r="9" spans="1:8">
      <c r="A9" s="515" t="s">
        <v>1271</v>
      </c>
      <c r="B9" s="516">
        <v>1267</v>
      </c>
      <c r="C9" s="517">
        <v>0.18632958801498128</v>
      </c>
      <c r="D9" s="516">
        <v>255763.26485000001</v>
      </c>
      <c r="E9" s="517">
        <v>-5.0596108442397869E-2</v>
      </c>
      <c r="F9" s="44"/>
      <c r="G9" s="77"/>
      <c r="H9" s="77"/>
    </row>
    <row r="10" spans="1:8">
      <c r="A10" s="515" t="s">
        <v>1123</v>
      </c>
      <c r="B10" s="516">
        <v>0</v>
      </c>
      <c r="C10" s="517" t="s">
        <v>150</v>
      </c>
      <c r="D10" s="516">
        <v>0</v>
      </c>
      <c r="E10" s="517" t="s">
        <v>150</v>
      </c>
      <c r="F10" s="44"/>
      <c r="G10" s="77"/>
      <c r="H10" s="77"/>
    </row>
    <row r="11" spans="1:8">
      <c r="A11" s="515" t="s">
        <v>1272</v>
      </c>
      <c r="B11" s="516">
        <v>33</v>
      </c>
      <c r="C11" s="517">
        <v>0.375</v>
      </c>
      <c r="D11" s="516">
        <v>7242.0609999999997</v>
      </c>
      <c r="E11" s="517">
        <v>-0.11698238771462412</v>
      </c>
      <c r="F11" s="44"/>
      <c r="G11" s="77"/>
      <c r="H11" s="77"/>
    </row>
    <row r="12" spans="1:8">
      <c r="A12" s="515" t="s">
        <v>1251</v>
      </c>
      <c r="B12" s="516">
        <v>1023</v>
      </c>
      <c r="C12" s="517">
        <v>1.6898608349900597E-2</v>
      </c>
      <c r="D12" s="516">
        <v>166727.65261000002</v>
      </c>
      <c r="E12" s="517">
        <v>9.9760599001436426E-4</v>
      </c>
      <c r="F12" s="44"/>
      <c r="G12" s="77"/>
      <c r="H12" s="77"/>
    </row>
    <row r="13" spans="1:8">
      <c r="A13" s="515" t="s">
        <v>1273</v>
      </c>
      <c r="B13" s="516">
        <v>300</v>
      </c>
      <c r="C13" s="517">
        <v>-0.46714031971580816</v>
      </c>
      <c r="D13" s="516">
        <v>80801.179999999993</v>
      </c>
      <c r="E13" s="517">
        <v>-0.45210719903656588</v>
      </c>
      <c r="F13" s="44"/>
      <c r="G13" s="77"/>
      <c r="H13" s="77"/>
    </row>
    <row r="14" spans="1:8">
      <c r="A14" s="515" t="s">
        <v>1252</v>
      </c>
      <c r="B14" s="516">
        <v>1698</v>
      </c>
      <c r="C14" s="517">
        <v>0.54083484573502727</v>
      </c>
      <c r="D14" s="516">
        <v>326277.75370999996</v>
      </c>
      <c r="E14" s="517">
        <v>0.50842403393201097</v>
      </c>
      <c r="F14" s="44"/>
      <c r="G14" s="77"/>
      <c r="H14" s="77"/>
    </row>
    <row r="15" spans="1:8">
      <c r="A15" s="515" t="s">
        <v>1253</v>
      </c>
      <c r="B15" s="516">
        <v>382</v>
      </c>
      <c r="C15" s="517">
        <v>-0.36650082918739635</v>
      </c>
      <c r="D15" s="516">
        <v>57248.594309999993</v>
      </c>
      <c r="E15" s="517">
        <v>-0.35890479263187536</v>
      </c>
      <c r="F15" s="44"/>
      <c r="G15" s="77"/>
      <c r="H15" s="77"/>
    </row>
    <row r="16" spans="1:8">
      <c r="A16" s="515" t="s">
        <v>1124</v>
      </c>
      <c r="B16" s="516">
        <v>2850</v>
      </c>
      <c r="C16" s="517">
        <v>0.15995115995115994</v>
      </c>
      <c r="D16" s="516">
        <v>332296.99789999996</v>
      </c>
      <c r="E16" s="517">
        <v>0.15280481705335711</v>
      </c>
      <c r="F16" s="44"/>
      <c r="G16" s="77"/>
      <c r="H16" s="77"/>
    </row>
    <row r="17" spans="1:11">
      <c r="A17" s="515" t="s">
        <v>1254</v>
      </c>
      <c r="B17" s="516">
        <v>459</v>
      </c>
      <c r="C17" s="517">
        <v>-4.9689440993788817E-2</v>
      </c>
      <c r="D17" s="516">
        <v>81045.452020000012</v>
      </c>
      <c r="E17" s="517">
        <v>-0.17051471112975802</v>
      </c>
      <c r="F17" s="44"/>
      <c r="G17" s="77"/>
      <c r="H17" s="77"/>
    </row>
    <row r="18" spans="1:11">
      <c r="A18" s="515" t="s">
        <v>1274</v>
      </c>
      <c r="B18" s="516">
        <v>61</v>
      </c>
      <c r="C18" s="517">
        <v>-0.21794871794871795</v>
      </c>
      <c r="D18" s="516">
        <v>30370.532159999999</v>
      </c>
      <c r="E18" s="517">
        <v>-0.14224485900458464</v>
      </c>
      <c r="F18" s="44"/>
      <c r="G18" s="77"/>
      <c r="H18" s="77"/>
    </row>
    <row r="19" spans="1:11" s="271" customFormat="1">
      <c r="A19" s="515" t="s">
        <v>1275</v>
      </c>
      <c r="B19" s="516">
        <v>1796</v>
      </c>
      <c r="C19" s="517">
        <v>7.2879330943847076E-2</v>
      </c>
      <c r="D19" s="516">
        <v>243393.58385999998</v>
      </c>
      <c r="E19" s="517">
        <v>-0.18046219867843924</v>
      </c>
      <c r="F19" s="44"/>
      <c r="G19" s="77"/>
      <c r="H19" s="77"/>
    </row>
    <row r="20" spans="1:11">
      <c r="A20" s="515" t="s">
        <v>1255</v>
      </c>
      <c r="B20" s="516">
        <v>53</v>
      </c>
      <c r="C20" s="517" t="s">
        <v>150</v>
      </c>
      <c r="D20" s="516">
        <v>26319.827209999999</v>
      </c>
      <c r="E20" s="517" t="s">
        <v>150</v>
      </c>
      <c r="F20" s="44"/>
      <c r="G20" s="77"/>
      <c r="H20" s="77"/>
    </row>
    <row r="21" spans="1:11">
      <c r="A21" s="518" t="s">
        <v>368</v>
      </c>
      <c r="B21" s="519">
        <v>11323</v>
      </c>
      <c r="C21" s="520">
        <v>9.4221105527638196E-2</v>
      </c>
      <c r="D21" s="519">
        <v>1801957.5027100001</v>
      </c>
      <c r="E21" s="520">
        <v>3.8118230643560502E-3</v>
      </c>
      <c r="G21" s="77"/>
      <c r="H21" s="77"/>
    </row>
    <row r="22" spans="1:11">
      <c r="A22" s="17" t="s">
        <v>362</v>
      </c>
    </row>
    <row r="23" spans="1:11" ht="76.5" customHeight="1">
      <c r="A23" s="1172" t="s">
        <v>369</v>
      </c>
      <c r="B23" s="1172"/>
      <c r="C23" s="1172"/>
      <c r="D23" s="1172"/>
      <c r="E23" s="1172"/>
      <c r="G23" s="1176"/>
      <c r="H23" s="1176"/>
      <c r="I23" s="1176"/>
      <c r="J23" s="1176"/>
      <c r="K23" s="1176"/>
    </row>
    <row r="24" spans="1:11" ht="21.75" customHeight="1">
      <c r="A24" s="1165" t="s">
        <v>339</v>
      </c>
      <c r="B24" s="1165"/>
      <c r="C24" s="1165"/>
      <c r="D24" s="1165"/>
      <c r="E24" s="1165"/>
      <c r="F24" s="71"/>
    </row>
    <row r="25" spans="1:11" ht="12.75" customHeight="1"/>
    <row r="26" spans="1:11" ht="12.75" customHeight="1">
      <c r="A26" s="634"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895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743</v>
      </c>
    </row>
    <row r="2" spans="1:9" ht="12.75" customHeight="1">
      <c r="A2" s="544" t="s">
        <v>744</v>
      </c>
    </row>
    <row r="3" spans="1:9" ht="12.75" customHeight="1">
      <c r="E3" s="74"/>
      <c r="F3" s="74"/>
      <c r="I3" s="65" t="s">
        <v>342</v>
      </c>
    </row>
    <row r="4" spans="1:9" s="271" customFormat="1" ht="21" customHeight="1">
      <c r="A4" s="463"/>
      <c r="B4" s="1167" t="s">
        <v>340</v>
      </c>
      <c r="C4" s="1167"/>
      <c r="D4" s="1167"/>
      <c r="E4" s="1167"/>
      <c r="F4" s="1167" t="s">
        <v>341</v>
      </c>
      <c r="G4" s="1167"/>
      <c r="H4" s="1167"/>
      <c r="I4" s="1167"/>
    </row>
    <row r="5" spans="1:9" ht="89.25" customHeight="1">
      <c r="A5" s="473" t="s">
        <v>343</v>
      </c>
      <c r="B5" s="825" t="s">
        <v>344</v>
      </c>
      <c r="C5" s="1178" t="s">
        <v>345</v>
      </c>
      <c r="D5" s="825" t="s">
        <v>822</v>
      </c>
      <c r="E5" s="1178" t="s">
        <v>345</v>
      </c>
      <c r="F5" s="825" t="s">
        <v>346</v>
      </c>
      <c r="G5" s="1178" t="s">
        <v>914</v>
      </c>
      <c r="H5" s="825" t="s">
        <v>823</v>
      </c>
      <c r="I5" s="1178" t="s">
        <v>914</v>
      </c>
    </row>
    <row r="6" spans="1:9" ht="17.25" customHeight="1">
      <c r="A6" s="493"/>
      <c r="B6" s="513">
        <v>44286</v>
      </c>
      <c r="C6" s="1178"/>
      <c r="D6" s="513">
        <v>44286</v>
      </c>
      <c r="E6" s="1178"/>
      <c r="F6" s="513" t="s">
        <v>1268</v>
      </c>
      <c r="G6" s="1178"/>
      <c r="H6" s="513" t="s">
        <v>1268</v>
      </c>
      <c r="I6" s="1178"/>
    </row>
    <row r="7" spans="1:9" ht="12.75" customHeight="1">
      <c r="A7" s="506" t="s">
        <v>348</v>
      </c>
      <c r="B7" s="507"/>
      <c r="C7" s="508"/>
      <c r="D7" s="507"/>
      <c r="E7" s="508"/>
      <c r="F7" s="507"/>
      <c r="G7" s="508"/>
      <c r="H7" s="507"/>
      <c r="I7" s="508"/>
    </row>
    <row r="8" spans="1:9" ht="12.75" customHeight="1">
      <c r="A8" s="498" t="s">
        <v>349</v>
      </c>
      <c r="B8" s="495">
        <v>33</v>
      </c>
      <c r="C8" s="496">
        <v>3.125E-2</v>
      </c>
      <c r="D8" s="497">
        <v>147796.51427000001</v>
      </c>
      <c r="E8" s="496">
        <v>-0.14793471012419379</v>
      </c>
      <c r="F8" s="495">
        <v>0</v>
      </c>
      <c r="G8" s="496">
        <v>-1</v>
      </c>
      <c r="H8" s="497">
        <v>0</v>
      </c>
      <c r="I8" s="496">
        <v>-1</v>
      </c>
    </row>
    <row r="9" spans="1:9" ht="12.75" customHeight="1">
      <c r="A9" s="498" t="s">
        <v>350</v>
      </c>
      <c r="B9" s="495">
        <v>32130</v>
      </c>
      <c r="C9" s="496">
        <v>-9.2501059172433273E-2</v>
      </c>
      <c r="D9" s="497">
        <v>1800132.6861</v>
      </c>
      <c r="E9" s="496">
        <v>-6.9048403628188065E-2</v>
      </c>
      <c r="F9" s="495">
        <v>2046</v>
      </c>
      <c r="G9" s="496">
        <v>-1.7762842054728757E-2</v>
      </c>
      <c r="H9" s="497">
        <v>267150.97612000001</v>
      </c>
      <c r="I9" s="496">
        <v>8.8423922250309303E-2</v>
      </c>
    </row>
    <row r="10" spans="1:9" ht="12.75" customHeight="1">
      <c r="A10" s="494" t="s">
        <v>351</v>
      </c>
      <c r="B10" s="495">
        <v>6443</v>
      </c>
      <c r="C10" s="496">
        <v>-6.3925613831178271E-2</v>
      </c>
      <c r="D10" s="497">
        <v>377694.23669000005</v>
      </c>
      <c r="E10" s="496">
        <v>-9.2384207276243621E-2</v>
      </c>
      <c r="F10" s="495">
        <v>516</v>
      </c>
      <c r="G10" s="496">
        <v>0.63291139240506333</v>
      </c>
      <c r="H10" s="497">
        <v>40583.069950000005</v>
      </c>
      <c r="I10" s="496">
        <v>0.19665387239486096</v>
      </c>
    </row>
    <row r="11" spans="1:9" ht="12.75" customHeight="1">
      <c r="A11" s="498" t="s">
        <v>352</v>
      </c>
      <c r="B11" s="495">
        <v>45</v>
      </c>
      <c r="C11" s="496">
        <v>-0.5982142857142857</v>
      </c>
      <c r="D11" s="497">
        <v>13333.981450000001</v>
      </c>
      <c r="E11" s="496">
        <v>-0.66210461445189484</v>
      </c>
      <c r="F11" s="495">
        <v>1</v>
      </c>
      <c r="G11" s="496" t="s">
        <v>150</v>
      </c>
      <c r="H11" s="497">
        <v>373.38096000000002</v>
      </c>
      <c r="I11" s="496" t="s">
        <v>150</v>
      </c>
    </row>
    <row r="12" spans="1:9" ht="12.75" customHeight="1">
      <c r="A12" s="499" t="s">
        <v>353</v>
      </c>
      <c r="B12" s="495">
        <v>0</v>
      </c>
      <c r="C12" s="496" t="s">
        <v>150</v>
      </c>
      <c r="D12" s="497">
        <v>0</v>
      </c>
      <c r="E12" s="496" t="s">
        <v>150</v>
      </c>
      <c r="F12" s="495">
        <v>0</v>
      </c>
      <c r="G12" s="496" t="s">
        <v>150</v>
      </c>
      <c r="H12" s="497">
        <v>0</v>
      </c>
      <c r="I12" s="496" t="s">
        <v>150</v>
      </c>
    </row>
    <row r="13" spans="1:9" ht="29.25">
      <c r="A13" s="494" t="s">
        <v>354</v>
      </c>
      <c r="B13" s="495">
        <v>533</v>
      </c>
      <c r="C13" s="496">
        <v>-8.4192439862542962E-2</v>
      </c>
      <c r="D13" s="497">
        <v>67006.809469999993</v>
      </c>
      <c r="E13" s="496">
        <v>0.39539794964927127</v>
      </c>
      <c r="F13" s="495">
        <v>28</v>
      </c>
      <c r="G13" s="496">
        <v>0.6470588235294118</v>
      </c>
      <c r="H13" s="497">
        <v>7484.686999999999</v>
      </c>
      <c r="I13" s="496">
        <v>1.4588378828078317</v>
      </c>
    </row>
    <row r="14" spans="1:9" ht="12.75" customHeight="1">
      <c r="A14" s="498" t="s">
        <v>355</v>
      </c>
      <c r="B14" s="495">
        <v>9</v>
      </c>
      <c r="C14" s="496">
        <v>0.5</v>
      </c>
      <c r="D14" s="497">
        <v>232.93967000000001</v>
      </c>
      <c r="E14" s="496">
        <v>0.16035733716592857</v>
      </c>
      <c r="F14" s="495">
        <v>2</v>
      </c>
      <c r="G14" s="496" t="s">
        <v>150</v>
      </c>
      <c r="H14" s="497">
        <v>139.58073000000002</v>
      </c>
      <c r="I14" s="496" t="s">
        <v>150</v>
      </c>
    </row>
    <row r="15" spans="1:9" ht="22.5" customHeight="1">
      <c r="A15" s="500" t="s">
        <v>356</v>
      </c>
      <c r="B15" s="503">
        <v>39193</v>
      </c>
      <c r="C15" s="502">
        <v>-8.8958623895862385E-2</v>
      </c>
      <c r="D15" s="503">
        <v>2406197.1676500002</v>
      </c>
      <c r="E15" s="502">
        <v>-7.8412400538443824E-2</v>
      </c>
      <c r="F15" s="503">
        <v>2593</v>
      </c>
      <c r="G15" s="504">
        <v>7.148760330578513E-2</v>
      </c>
      <c r="H15" s="503">
        <v>315731.69476000004</v>
      </c>
      <c r="I15" s="504">
        <v>8.2152264437370795E-2</v>
      </c>
    </row>
    <row r="16" spans="1:9" ht="15" customHeight="1">
      <c r="A16" s="506" t="s">
        <v>357</v>
      </c>
      <c r="B16" s="509"/>
      <c r="C16" s="505"/>
      <c r="D16" s="509"/>
      <c r="E16" s="510"/>
      <c r="F16" s="509"/>
      <c r="G16" s="505"/>
      <c r="H16" s="509"/>
      <c r="I16" s="510"/>
    </row>
    <row r="17" spans="1:9" ht="12.75" customHeight="1">
      <c r="A17" s="498" t="s">
        <v>349</v>
      </c>
      <c r="B17" s="495">
        <v>260</v>
      </c>
      <c r="C17" s="496">
        <v>-0.12457912457912458</v>
      </c>
      <c r="D17" s="495">
        <v>566759.16216999991</v>
      </c>
      <c r="E17" s="496">
        <v>-0.19553247670067689</v>
      </c>
      <c r="F17" s="495">
        <v>4</v>
      </c>
      <c r="G17" s="496">
        <v>0</v>
      </c>
      <c r="H17" s="497">
        <v>8924.027</v>
      </c>
      <c r="I17" s="496">
        <v>1.627648551455996</v>
      </c>
    </row>
    <row r="18" spans="1:9" ht="12.75" customHeight="1">
      <c r="A18" s="498" t="s">
        <v>350</v>
      </c>
      <c r="B18" s="495">
        <v>75588</v>
      </c>
      <c r="C18" s="496">
        <v>1.3882741137177579E-2</v>
      </c>
      <c r="D18" s="495">
        <v>6129770.4333700007</v>
      </c>
      <c r="E18" s="496">
        <v>-5.6309637463801E-2</v>
      </c>
      <c r="F18" s="495">
        <v>6615</v>
      </c>
      <c r="G18" s="496">
        <v>9.4654972695680947E-2</v>
      </c>
      <c r="H18" s="497">
        <v>890888.53275999997</v>
      </c>
      <c r="I18" s="496">
        <v>8.2013931120653125E-2</v>
      </c>
    </row>
    <row r="19" spans="1:9" ht="12.75" customHeight="1">
      <c r="A19" s="494" t="s">
        <v>351</v>
      </c>
      <c r="B19" s="495">
        <v>22585</v>
      </c>
      <c r="C19" s="496">
        <v>-4.7591768386727185E-3</v>
      </c>
      <c r="D19" s="495">
        <v>3763729.9671499999</v>
      </c>
      <c r="E19" s="496">
        <v>-6.8128526718915505E-2</v>
      </c>
      <c r="F19" s="495">
        <v>1548</v>
      </c>
      <c r="G19" s="496">
        <v>0.12581818181818183</v>
      </c>
      <c r="H19" s="497">
        <v>354508.58428000001</v>
      </c>
      <c r="I19" s="496">
        <v>-9.7643617548018133E-2</v>
      </c>
    </row>
    <row r="20" spans="1:9" ht="12.75" customHeight="1">
      <c r="A20" s="498" t="s">
        <v>352</v>
      </c>
      <c r="B20" s="495">
        <v>1428</v>
      </c>
      <c r="C20" s="496">
        <v>1.6370106761565837E-2</v>
      </c>
      <c r="D20" s="495">
        <v>1231112.37216</v>
      </c>
      <c r="E20" s="496">
        <v>8.9700849422067935E-2</v>
      </c>
      <c r="F20" s="495">
        <v>33</v>
      </c>
      <c r="G20" s="496">
        <v>-0.65979381443298968</v>
      </c>
      <c r="H20" s="497">
        <v>48280.549380000004</v>
      </c>
      <c r="I20" s="496">
        <v>-0.60211207097759389</v>
      </c>
    </row>
    <row r="21" spans="1:9" ht="12.75" customHeight="1">
      <c r="A21" s="499" t="s">
        <v>353</v>
      </c>
      <c r="B21" s="495">
        <v>0</v>
      </c>
      <c r="C21" s="496" t="s">
        <v>150</v>
      </c>
      <c r="D21" s="495">
        <v>0</v>
      </c>
      <c r="E21" s="496" t="s">
        <v>150</v>
      </c>
      <c r="F21" s="495">
        <v>0</v>
      </c>
      <c r="G21" s="496" t="s">
        <v>150</v>
      </c>
      <c r="H21" s="497">
        <v>0</v>
      </c>
      <c r="I21" s="496" t="s">
        <v>150</v>
      </c>
    </row>
    <row r="22" spans="1:9" ht="29.25">
      <c r="A22" s="494" t="s">
        <v>354</v>
      </c>
      <c r="B22" s="495">
        <v>7697</v>
      </c>
      <c r="C22" s="496">
        <v>2.2313720281577899E-2</v>
      </c>
      <c r="D22" s="495">
        <v>2190190.6371000004</v>
      </c>
      <c r="E22" s="496">
        <v>-6.5427286793389239E-3</v>
      </c>
      <c r="F22" s="495">
        <v>523</v>
      </c>
      <c r="G22" s="496">
        <v>0.3549222797927461</v>
      </c>
      <c r="H22" s="497">
        <v>183214.17869999999</v>
      </c>
      <c r="I22" s="496">
        <v>0.15232152446417757</v>
      </c>
    </row>
    <row r="23" spans="1:9" ht="12.75" customHeight="1">
      <c r="A23" s="498" t="s">
        <v>358</v>
      </c>
      <c r="B23" s="495">
        <v>329</v>
      </c>
      <c r="C23" s="496">
        <v>-0.16284987277353691</v>
      </c>
      <c r="D23" s="495">
        <v>30508.948550000001</v>
      </c>
      <c r="E23" s="496">
        <v>-0.21168207194058175</v>
      </c>
      <c r="F23" s="495">
        <v>7</v>
      </c>
      <c r="G23" s="496">
        <v>-0.69565217391304346</v>
      </c>
      <c r="H23" s="497">
        <v>409.93583000000001</v>
      </c>
      <c r="I23" s="496">
        <v>-0.87896369119157469</v>
      </c>
    </row>
    <row r="24" spans="1:9" ht="22.5" customHeight="1">
      <c r="A24" s="500" t="s">
        <v>359</v>
      </c>
      <c r="B24" s="501">
        <v>107887</v>
      </c>
      <c r="C24" s="502">
        <v>9.5162346776457383E-3</v>
      </c>
      <c r="D24" s="503">
        <v>13912071.520500001</v>
      </c>
      <c r="E24" s="502">
        <v>-4.7902700978206078E-2</v>
      </c>
      <c r="F24" s="503">
        <v>8730</v>
      </c>
      <c r="G24" s="504">
        <v>0.10116044399596368</v>
      </c>
      <c r="H24" s="503">
        <v>1486225.80795</v>
      </c>
      <c r="I24" s="504">
        <v>-1.1392080593057397E-2</v>
      </c>
    </row>
    <row r="25" spans="1:9" ht="15" customHeight="1">
      <c r="A25" s="506" t="s">
        <v>360</v>
      </c>
      <c r="B25" s="509"/>
      <c r="C25" s="505"/>
      <c r="D25" s="509"/>
      <c r="E25" s="511"/>
      <c r="F25" s="509"/>
      <c r="G25" s="505"/>
      <c r="H25" s="509"/>
      <c r="I25" s="511"/>
    </row>
    <row r="26" spans="1:9" ht="12.75" customHeight="1">
      <c r="A26" s="498" t="s">
        <v>349</v>
      </c>
      <c r="B26" s="495">
        <v>12</v>
      </c>
      <c r="C26" s="496">
        <v>-7.6923076923076927E-2</v>
      </c>
      <c r="D26" s="495">
        <v>228.40138000000002</v>
      </c>
      <c r="E26" s="496">
        <v>-0.49917692505392419</v>
      </c>
      <c r="F26" s="495"/>
      <c r="G26" s="496"/>
      <c r="H26" s="495"/>
      <c r="I26" s="496"/>
    </row>
    <row r="27" spans="1:9" ht="12.75" customHeight="1">
      <c r="A27" s="498" t="s">
        <v>350</v>
      </c>
      <c r="B27" s="495">
        <v>5</v>
      </c>
      <c r="C27" s="496">
        <v>-0.2857142857142857</v>
      </c>
      <c r="D27" s="495">
        <v>1.4999999999999999E-4</v>
      </c>
      <c r="E27" s="496">
        <v>0</v>
      </c>
      <c r="F27" s="495"/>
      <c r="G27" s="496"/>
      <c r="H27" s="495"/>
      <c r="I27" s="496"/>
    </row>
    <row r="28" spans="1:9" ht="12.75" customHeight="1">
      <c r="A28" s="494" t="s">
        <v>351</v>
      </c>
      <c r="B28" s="495">
        <v>0</v>
      </c>
      <c r="C28" s="496">
        <v>-1</v>
      </c>
      <c r="D28" s="495">
        <v>0</v>
      </c>
      <c r="E28" s="496" t="s">
        <v>150</v>
      </c>
      <c r="F28" s="495"/>
      <c r="G28" s="496"/>
      <c r="H28" s="495"/>
      <c r="I28" s="496"/>
    </row>
    <row r="29" spans="1:9" ht="12.75" customHeight="1">
      <c r="A29" s="498" t="s">
        <v>352</v>
      </c>
      <c r="B29" s="495">
        <v>0</v>
      </c>
      <c r="C29" s="496" t="s">
        <v>150</v>
      </c>
      <c r="D29" s="495">
        <v>0</v>
      </c>
      <c r="E29" s="496" t="s">
        <v>150</v>
      </c>
      <c r="F29" s="495"/>
      <c r="G29" s="496"/>
      <c r="H29" s="495"/>
      <c r="I29" s="496"/>
    </row>
    <row r="30" spans="1:9" ht="12.75" customHeight="1">
      <c r="A30" s="499" t="s">
        <v>361</v>
      </c>
      <c r="B30" s="495">
        <v>0</v>
      </c>
      <c r="C30" s="496" t="s">
        <v>150</v>
      </c>
      <c r="D30" s="495">
        <v>0</v>
      </c>
      <c r="E30" s="496" t="s">
        <v>150</v>
      </c>
      <c r="F30" s="495"/>
      <c r="G30" s="496"/>
      <c r="H30" s="495"/>
      <c r="I30" s="496"/>
    </row>
    <row r="31" spans="1:9" ht="29.25">
      <c r="A31" s="494" t="s">
        <v>354</v>
      </c>
      <c r="B31" s="495">
        <v>6</v>
      </c>
      <c r="C31" s="496">
        <v>0</v>
      </c>
      <c r="D31" s="495">
        <v>0</v>
      </c>
      <c r="E31" s="496" t="s">
        <v>150</v>
      </c>
      <c r="F31" s="495"/>
      <c r="G31" s="496"/>
      <c r="H31" s="495"/>
      <c r="I31" s="496"/>
    </row>
    <row r="32" spans="1:9" ht="12.75" customHeight="1">
      <c r="A32" s="498" t="s">
        <v>355</v>
      </c>
      <c r="B32" s="495">
        <v>0</v>
      </c>
      <c r="C32" s="496" t="s">
        <v>150</v>
      </c>
      <c r="D32" s="495">
        <v>0</v>
      </c>
      <c r="E32" s="496" t="s">
        <v>150</v>
      </c>
      <c r="F32" s="495"/>
      <c r="G32" s="496"/>
      <c r="H32" s="495"/>
      <c r="I32" s="496"/>
    </row>
    <row r="33" spans="1:9" ht="22.5" customHeight="1">
      <c r="A33" s="500" t="s">
        <v>356</v>
      </c>
      <c r="B33" s="503">
        <v>23</v>
      </c>
      <c r="C33" s="502">
        <v>-0.14814814814814814</v>
      </c>
      <c r="D33" s="503">
        <v>228.40153000000001</v>
      </c>
      <c r="E33" s="502">
        <v>-0.49917676086977592</v>
      </c>
      <c r="F33" s="503"/>
      <c r="G33" s="502"/>
      <c r="H33" s="503"/>
      <c r="I33" s="502"/>
    </row>
    <row r="34" spans="1:9" ht="12.75" customHeight="1">
      <c r="A34" s="17" t="s">
        <v>362</v>
      </c>
    </row>
    <row r="35" spans="1:9" ht="48" customHeight="1">
      <c r="A35" s="1179" t="s">
        <v>363</v>
      </c>
      <c r="B35" s="1179"/>
      <c r="C35" s="1179"/>
      <c r="D35" s="1179"/>
      <c r="E35" s="1179"/>
      <c r="F35" s="1179"/>
      <c r="G35" s="1179"/>
      <c r="H35" s="1179"/>
      <c r="I35" s="1179"/>
    </row>
    <row r="36" spans="1:9" ht="25.5" customHeight="1">
      <c r="A36" s="1177" t="s">
        <v>364</v>
      </c>
      <c r="B36" s="1177"/>
      <c r="C36" s="1177"/>
      <c r="D36" s="1177"/>
      <c r="E36" s="1177"/>
      <c r="F36" s="1177"/>
      <c r="G36" s="1177"/>
      <c r="H36" s="1177"/>
      <c r="I36" s="1177"/>
    </row>
    <row r="37" spans="1:9" ht="58.5" customHeight="1">
      <c r="A37" s="1172" t="s">
        <v>824</v>
      </c>
      <c r="B37" s="1172"/>
      <c r="C37" s="1172"/>
      <c r="D37" s="1172"/>
      <c r="E37" s="1172"/>
      <c r="F37" s="1172"/>
      <c r="G37" s="1172"/>
      <c r="H37" s="1172"/>
      <c r="I37" s="1172"/>
    </row>
    <row r="38" spans="1:9" ht="22.5" customHeight="1">
      <c r="A38" s="1177" t="s">
        <v>339</v>
      </c>
      <c r="B38" s="1177"/>
      <c r="C38" s="1177"/>
      <c r="D38" s="1177"/>
      <c r="E38" s="1177"/>
      <c r="F38" s="1177"/>
      <c r="G38" s="1177"/>
      <c r="H38" s="1177"/>
      <c r="I38" s="1177"/>
    </row>
    <row r="39" spans="1:9" ht="12.75" customHeight="1"/>
    <row r="40" spans="1:9" ht="12.75" customHeight="1">
      <c r="A40" s="634"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5" t="s">
        <v>896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745</v>
      </c>
      <c r="C1" s="43"/>
      <c r="O1" s="140"/>
    </row>
    <row r="2" spans="1:15">
      <c r="A2" s="543" t="s">
        <v>746</v>
      </c>
      <c r="O2" s="66"/>
    </row>
    <row r="3" spans="1:15" ht="12.75" customHeight="1">
      <c r="A3" s="43"/>
      <c r="B3" s="64"/>
      <c r="C3" s="64"/>
      <c r="D3" s="64"/>
      <c r="E3" s="64"/>
      <c r="F3" s="64"/>
      <c r="G3" s="64"/>
      <c r="H3" s="64"/>
      <c r="I3" s="64"/>
      <c r="J3" s="64"/>
      <c r="K3" s="64"/>
      <c r="L3" s="64"/>
      <c r="M3" s="64"/>
      <c r="O3" s="65" t="s">
        <v>266</v>
      </c>
    </row>
    <row r="4" spans="1:15" ht="30.75" customHeight="1">
      <c r="A4" s="521" t="s">
        <v>1269</v>
      </c>
      <c r="B4" s="1180" t="s">
        <v>305</v>
      </c>
      <c r="C4" s="1180"/>
      <c r="D4" s="1180" t="s">
        <v>306</v>
      </c>
      <c r="E4" s="1180"/>
      <c r="F4" s="1180" t="s">
        <v>307</v>
      </c>
      <c r="G4" s="1180"/>
      <c r="H4" s="1180" t="s">
        <v>308</v>
      </c>
      <c r="I4" s="1180"/>
      <c r="J4" s="1180" t="s">
        <v>309</v>
      </c>
      <c r="K4" s="1180"/>
      <c r="L4" s="1180" t="s">
        <v>310</v>
      </c>
      <c r="M4" s="1180"/>
      <c r="N4" s="1180" t="s">
        <v>311</v>
      </c>
      <c r="O4" s="1180"/>
    </row>
    <row r="5" spans="1:15" ht="48.75" customHeight="1">
      <c r="A5" s="812" t="s">
        <v>304</v>
      </c>
      <c r="B5" s="813" t="s">
        <v>312</v>
      </c>
      <c r="C5" s="813" t="s">
        <v>313</v>
      </c>
      <c r="D5" s="813" t="s">
        <v>312</v>
      </c>
      <c r="E5" s="813" t="s">
        <v>313</v>
      </c>
      <c r="F5" s="813" t="s">
        <v>312</v>
      </c>
      <c r="G5" s="813" t="s">
        <v>313</v>
      </c>
      <c r="H5" s="813" t="s">
        <v>312</v>
      </c>
      <c r="I5" s="813" t="s">
        <v>313</v>
      </c>
      <c r="J5" s="813" t="s">
        <v>312</v>
      </c>
      <c r="K5" s="813" t="s">
        <v>313</v>
      </c>
      <c r="L5" s="813" t="s">
        <v>312</v>
      </c>
      <c r="M5" s="813" t="s">
        <v>313</v>
      </c>
      <c r="N5" s="813" t="s">
        <v>312</v>
      </c>
      <c r="O5" s="813" t="s">
        <v>313</v>
      </c>
    </row>
    <row r="6" spans="1:15" ht="13.5" customHeight="1">
      <c r="A6" s="522" t="s">
        <v>314</v>
      </c>
      <c r="B6" s="523">
        <v>13864528.754959999</v>
      </c>
      <c r="C6" s="523">
        <v>382671.35589000012</v>
      </c>
      <c r="D6" s="523">
        <v>158062.05993000002</v>
      </c>
      <c r="E6" s="523">
        <v>22168.252809999998</v>
      </c>
      <c r="F6" s="523">
        <v>43684.778290000009</v>
      </c>
      <c r="G6" s="523">
        <v>13999.6522</v>
      </c>
      <c r="H6" s="523">
        <v>18773.483800000002</v>
      </c>
      <c r="I6" s="523">
        <v>9575.3845199999978</v>
      </c>
      <c r="J6" s="523">
        <v>395409.4227</v>
      </c>
      <c r="K6" s="523">
        <v>271098.47720999998</v>
      </c>
      <c r="L6" s="523">
        <v>14480458.499679998</v>
      </c>
      <c r="M6" s="523">
        <v>699513.12263</v>
      </c>
      <c r="N6" s="523">
        <v>2699518.5370399999</v>
      </c>
      <c r="O6" s="523">
        <v>274555.02433999995</v>
      </c>
    </row>
    <row r="7" spans="1:15" ht="13.5" customHeight="1">
      <c r="A7" s="526" t="s">
        <v>315</v>
      </c>
      <c r="B7" s="527">
        <v>573435.64203999995</v>
      </c>
      <c r="C7" s="527">
        <v>42173.981730000007</v>
      </c>
      <c r="D7" s="527">
        <v>12943.998710000002</v>
      </c>
      <c r="E7" s="527">
        <v>73.366429999999994</v>
      </c>
      <c r="F7" s="527">
        <v>1063.4350300000001</v>
      </c>
      <c r="G7" s="527">
        <v>76.808619999999991</v>
      </c>
      <c r="H7" s="527">
        <v>121.61802</v>
      </c>
      <c r="I7" s="527">
        <v>13.268000000000001</v>
      </c>
      <c r="J7" s="527">
        <v>71683.897639999981</v>
      </c>
      <c r="K7" s="527">
        <v>64300.672739999995</v>
      </c>
      <c r="L7" s="527">
        <v>659248.59144000011</v>
      </c>
      <c r="M7" s="527">
        <v>106638.09752000001</v>
      </c>
      <c r="N7" s="527">
        <v>313541.45470999996</v>
      </c>
      <c r="O7" s="527">
        <v>30311.581969999999</v>
      </c>
    </row>
    <row r="8" spans="1:15" ht="13.5" customHeight="1">
      <c r="A8" s="526" t="s">
        <v>316</v>
      </c>
      <c r="B8" s="527">
        <v>6217648.8370700004</v>
      </c>
      <c r="C8" s="527">
        <v>96753.89963</v>
      </c>
      <c r="D8" s="527">
        <v>66153.875379999998</v>
      </c>
      <c r="E8" s="527">
        <v>9175.888719999999</v>
      </c>
      <c r="F8" s="527">
        <v>18567.154990000003</v>
      </c>
      <c r="G8" s="527">
        <v>5039.2038899999998</v>
      </c>
      <c r="H8" s="527">
        <v>6809.5082999999986</v>
      </c>
      <c r="I8" s="527">
        <v>2570.9171599999995</v>
      </c>
      <c r="J8" s="527">
        <v>55192.613199999993</v>
      </c>
      <c r="K8" s="527">
        <v>52145.330990000009</v>
      </c>
      <c r="L8" s="527">
        <v>6364371.9889400005</v>
      </c>
      <c r="M8" s="527">
        <v>165685.24039000002</v>
      </c>
      <c r="N8" s="527">
        <v>505468.48794000008</v>
      </c>
      <c r="O8" s="527">
        <v>25932.652069999996</v>
      </c>
    </row>
    <row r="9" spans="1:15" ht="13.5" customHeight="1">
      <c r="A9" s="526" t="s">
        <v>317</v>
      </c>
      <c r="B9" s="527">
        <v>3757683.8579700002</v>
      </c>
      <c r="C9" s="527">
        <v>141824.68847999998</v>
      </c>
      <c r="D9" s="527">
        <v>47626.268050000006</v>
      </c>
      <c r="E9" s="527">
        <v>8985.8183800000006</v>
      </c>
      <c r="F9" s="527">
        <v>21102.667500000003</v>
      </c>
      <c r="G9" s="527">
        <v>8394.1489600000004</v>
      </c>
      <c r="H9" s="527">
        <v>10058.62113</v>
      </c>
      <c r="I9" s="527">
        <v>6358.4563499999995</v>
      </c>
      <c r="J9" s="527">
        <v>42429.843489999992</v>
      </c>
      <c r="K9" s="527">
        <v>35163.913529999991</v>
      </c>
      <c r="L9" s="527">
        <v>3878901.2581400005</v>
      </c>
      <c r="M9" s="527">
        <v>200727.0257</v>
      </c>
      <c r="N9" s="527">
        <v>937421.94906000001</v>
      </c>
      <c r="O9" s="527">
        <v>107479.54613</v>
      </c>
    </row>
    <row r="10" spans="1:15" ht="13.5" customHeight="1">
      <c r="A10" s="526" t="s">
        <v>318</v>
      </c>
      <c r="B10" s="527">
        <v>1219424.04895</v>
      </c>
      <c r="C10" s="527">
        <v>58907.440520000004</v>
      </c>
      <c r="D10" s="527">
        <v>22768.38924</v>
      </c>
      <c r="E10" s="527">
        <v>2454.82683</v>
      </c>
      <c r="F10" s="527">
        <v>1259.1942300000001</v>
      </c>
      <c r="G10" s="527">
        <v>229.22282000000001</v>
      </c>
      <c r="H10" s="527">
        <v>162.93633</v>
      </c>
      <c r="I10" s="527">
        <v>33.237410000000004</v>
      </c>
      <c r="J10" s="527">
        <v>6757.1943999999994</v>
      </c>
      <c r="K10" s="527">
        <v>6755.266779999999</v>
      </c>
      <c r="L10" s="527">
        <v>1250371.76315</v>
      </c>
      <c r="M10" s="527">
        <v>68379.994359999997</v>
      </c>
      <c r="N10" s="527">
        <v>471344.63588999998</v>
      </c>
      <c r="O10" s="527">
        <v>36143.391660000001</v>
      </c>
    </row>
    <row r="11" spans="1:15" ht="13.5" customHeight="1">
      <c r="A11" s="526" t="s">
        <v>319</v>
      </c>
      <c r="B11" s="527">
        <v>0</v>
      </c>
      <c r="C11" s="527">
        <v>0</v>
      </c>
      <c r="D11" s="527">
        <v>0</v>
      </c>
      <c r="E11" s="527">
        <v>0</v>
      </c>
      <c r="F11" s="527">
        <v>0</v>
      </c>
      <c r="G11" s="527">
        <v>0</v>
      </c>
      <c r="H11" s="527">
        <v>0</v>
      </c>
      <c r="I11" s="527">
        <v>0</v>
      </c>
      <c r="J11" s="527">
        <v>0</v>
      </c>
      <c r="K11" s="527">
        <v>0</v>
      </c>
      <c r="L11" s="527">
        <v>0</v>
      </c>
      <c r="M11" s="527">
        <v>0</v>
      </c>
      <c r="N11" s="527">
        <v>0</v>
      </c>
      <c r="O11" s="527">
        <v>0</v>
      </c>
    </row>
    <row r="12" spans="1:15" ht="22.5">
      <c r="A12" s="526" t="s">
        <v>320</v>
      </c>
      <c r="B12" s="527">
        <v>2065051.6478199998</v>
      </c>
      <c r="C12" s="527">
        <v>41115.314389999992</v>
      </c>
      <c r="D12" s="527">
        <v>8312.5703599999997</v>
      </c>
      <c r="E12" s="527">
        <v>1362.1166199999998</v>
      </c>
      <c r="F12" s="527">
        <v>1513.6967400000001</v>
      </c>
      <c r="G12" s="527">
        <v>171.14287999999999</v>
      </c>
      <c r="H12" s="527">
        <v>1615.08798</v>
      </c>
      <c r="I12" s="527">
        <v>597.87750000000005</v>
      </c>
      <c r="J12" s="527">
        <v>216876.77</v>
      </c>
      <c r="K12" s="527">
        <v>110306.11915000001</v>
      </c>
      <c r="L12" s="527">
        <v>2293369.7729000002</v>
      </c>
      <c r="M12" s="527">
        <v>153552.57053999999</v>
      </c>
      <c r="N12" s="527">
        <v>468012.45190999995</v>
      </c>
      <c r="O12" s="527">
        <v>74399.740319999997</v>
      </c>
    </row>
    <row r="13" spans="1:15" ht="13.5" customHeight="1">
      <c r="A13" s="526" t="s">
        <v>321</v>
      </c>
      <c r="B13" s="527">
        <v>31284.721109999999</v>
      </c>
      <c r="C13" s="527">
        <v>1896.0311399999998</v>
      </c>
      <c r="D13" s="527">
        <v>256.95819</v>
      </c>
      <c r="E13" s="527">
        <v>116.23583000000001</v>
      </c>
      <c r="F13" s="527">
        <v>178.62979999999999</v>
      </c>
      <c r="G13" s="527">
        <v>89.125029999999995</v>
      </c>
      <c r="H13" s="527">
        <v>5.71204</v>
      </c>
      <c r="I13" s="527">
        <v>1.6280999999999999</v>
      </c>
      <c r="J13" s="527">
        <v>2469.1039699999997</v>
      </c>
      <c r="K13" s="527">
        <v>2427.1740199999999</v>
      </c>
      <c r="L13" s="527">
        <v>34195.125110000001</v>
      </c>
      <c r="M13" s="527">
        <v>4530.1941200000001</v>
      </c>
      <c r="N13" s="527">
        <v>3729.5575299999996</v>
      </c>
      <c r="O13" s="527">
        <v>288.11219</v>
      </c>
    </row>
    <row r="14" spans="1:15" ht="13.5" customHeight="1">
      <c r="A14" s="522" t="s">
        <v>322</v>
      </c>
      <c r="B14" s="523">
        <v>2485952.6885700002</v>
      </c>
      <c r="C14" s="523">
        <v>3818.86967</v>
      </c>
      <c r="D14" s="523">
        <v>8602.5038899999981</v>
      </c>
      <c r="E14" s="523">
        <v>765.92224999999996</v>
      </c>
      <c r="F14" s="523">
        <v>1310.08537</v>
      </c>
      <c r="G14" s="523">
        <v>937.7659900000001</v>
      </c>
      <c r="H14" s="523">
        <v>3072.0421399999996</v>
      </c>
      <c r="I14" s="523">
        <v>1725.6443200000001</v>
      </c>
      <c r="J14" s="523">
        <v>78981.153489999997</v>
      </c>
      <c r="K14" s="523">
        <v>75290.417839999995</v>
      </c>
      <c r="L14" s="523">
        <v>2577918.4734599995</v>
      </c>
      <c r="M14" s="523">
        <v>82538.620070000004</v>
      </c>
      <c r="N14" s="523">
        <v>95664.427620000017</v>
      </c>
      <c r="O14" s="523">
        <v>3647.00641</v>
      </c>
    </row>
    <row r="15" spans="1:15" ht="13.5" customHeight="1">
      <c r="A15" s="526" t="s">
        <v>315</v>
      </c>
      <c r="B15" s="527">
        <v>148133.40286</v>
      </c>
      <c r="C15" s="527">
        <v>250.71841000000001</v>
      </c>
      <c r="D15" s="527">
        <v>0</v>
      </c>
      <c r="E15" s="527">
        <v>0</v>
      </c>
      <c r="F15" s="527">
        <v>0.09</v>
      </c>
      <c r="G15" s="527">
        <v>2.3000000000000001E-4</v>
      </c>
      <c r="H15" s="527">
        <v>5.3</v>
      </c>
      <c r="I15" s="527">
        <v>5.3</v>
      </c>
      <c r="J15" s="527">
        <v>137.38618</v>
      </c>
      <c r="K15" s="527">
        <v>137.38618</v>
      </c>
      <c r="L15" s="527">
        <v>148276.17903999999</v>
      </c>
      <c r="M15" s="527">
        <v>393.40482000000003</v>
      </c>
      <c r="N15" s="527">
        <v>0</v>
      </c>
      <c r="O15" s="527">
        <v>0</v>
      </c>
    </row>
    <row r="16" spans="1:15" ht="13.5" customHeight="1">
      <c r="A16" s="526" t="s">
        <v>316</v>
      </c>
      <c r="B16" s="527">
        <v>1862922.6792899999</v>
      </c>
      <c r="C16" s="527">
        <v>2306.9749999999999</v>
      </c>
      <c r="D16" s="527">
        <v>6842.2848300000014</v>
      </c>
      <c r="E16" s="527">
        <v>677.69488000000013</v>
      </c>
      <c r="F16" s="527">
        <v>1309.9953700000001</v>
      </c>
      <c r="G16" s="527">
        <v>937.76576000000011</v>
      </c>
      <c r="H16" s="527">
        <v>3030.3888999999999</v>
      </c>
      <c r="I16" s="527">
        <v>1564.26684</v>
      </c>
      <c r="J16" s="527">
        <v>56015.490140000002</v>
      </c>
      <c r="K16" s="527">
        <v>53136.640039999998</v>
      </c>
      <c r="L16" s="527">
        <v>1930120.8385300001</v>
      </c>
      <c r="M16" s="527">
        <v>58623.34252000002</v>
      </c>
      <c r="N16" s="527">
        <v>73624.422359999997</v>
      </c>
      <c r="O16" s="527">
        <v>3413.2994599999993</v>
      </c>
    </row>
    <row r="17" spans="1:15" ht="13.5" customHeight="1">
      <c r="A17" s="526" t="s">
        <v>323</v>
      </c>
      <c r="B17" s="527">
        <v>394289.83275000012</v>
      </c>
      <c r="C17" s="527">
        <v>955.84969000000001</v>
      </c>
      <c r="D17" s="527">
        <v>1730.8421699999999</v>
      </c>
      <c r="E17" s="527">
        <v>83.816890000000001</v>
      </c>
      <c r="F17" s="527">
        <v>0</v>
      </c>
      <c r="G17" s="527">
        <v>0</v>
      </c>
      <c r="H17" s="527">
        <v>36.35324</v>
      </c>
      <c r="I17" s="527">
        <v>156.07748000000001</v>
      </c>
      <c r="J17" s="527">
        <v>8466.5649900000008</v>
      </c>
      <c r="K17" s="527">
        <v>8310.9554499999995</v>
      </c>
      <c r="L17" s="527">
        <v>404523.59315000009</v>
      </c>
      <c r="M17" s="527">
        <v>9506.6995100000004</v>
      </c>
      <c r="N17" s="527">
        <v>10163.88616</v>
      </c>
      <c r="O17" s="527">
        <v>185.25572</v>
      </c>
    </row>
    <row r="18" spans="1:15" ht="13.5" customHeight="1">
      <c r="A18" s="526" t="s">
        <v>324</v>
      </c>
      <c r="B18" s="527">
        <v>12889.601839999999</v>
      </c>
      <c r="C18" s="527">
        <v>5.1454400000000007</v>
      </c>
      <c r="D18" s="527">
        <v>0</v>
      </c>
      <c r="E18" s="527">
        <v>0</v>
      </c>
      <c r="F18" s="527">
        <v>0</v>
      </c>
      <c r="G18" s="527">
        <v>0</v>
      </c>
      <c r="H18" s="527">
        <v>0</v>
      </c>
      <c r="I18" s="527">
        <v>0</v>
      </c>
      <c r="J18" s="527">
        <v>9668.0967900000014</v>
      </c>
      <c r="K18" s="527">
        <v>9011.8207800000018</v>
      </c>
      <c r="L18" s="527">
        <v>22557.698629999999</v>
      </c>
      <c r="M18" s="527">
        <v>9016.9662200000002</v>
      </c>
      <c r="N18" s="527">
        <v>1690.6677999999997</v>
      </c>
      <c r="O18" s="527">
        <v>3.1198099999999998</v>
      </c>
    </row>
    <row r="19" spans="1:15" ht="13.5" customHeight="1">
      <c r="A19" s="526" t="s">
        <v>325</v>
      </c>
      <c r="B19" s="527">
        <v>0</v>
      </c>
      <c r="C19" s="527">
        <v>0</v>
      </c>
      <c r="D19" s="527">
        <v>0</v>
      </c>
      <c r="E19" s="527">
        <v>0</v>
      </c>
      <c r="F19" s="527">
        <v>0</v>
      </c>
      <c r="G19" s="527">
        <v>0</v>
      </c>
      <c r="H19" s="527">
        <v>0</v>
      </c>
      <c r="I19" s="527">
        <v>0</v>
      </c>
      <c r="J19" s="527">
        <v>0</v>
      </c>
      <c r="K19" s="527">
        <v>0</v>
      </c>
      <c r="L19" s="527">
        <v>0</v>
      </c>
      <c r="M19" s="527">
        <v>0</v>
      </c>
      <c r="N19" s="527">
        <v>0</v>
      </c>
      <c r="O19" s="527">
        <v>0</v>
      </c>
    </row>
    <row r="20" spans="1:15" ht="22.5">
      <c r="A20" s="526" t="s">
        <v>320</v>
      </c>
      <c r="B20" s="527">
        <v>67484.229240000015</v>
      </c>
      <c r="C20" s="527">
        <v>300.17821000000009</v>
      </c>
      <c r="D20" s="527">
        <v>29.37689</v>
      </c>
      <c r="E20" s="527">
        <v>4.4104799999999997</v>
      </c>
      <c r="F20" s="527">
        <v>0</v>
      </c>
      <c r="G20" s="527">
        <v>0</v>
      </c>
      <c r="H20" s="527">
        <v>0</v>
      </c>
      <c r="I20" s="527">
        <v>0</v>
      </c>
      <c r="J20" s="527">
        <v>4693.6153899999999</v>
      </c>
      <c r="K20" s="527">
        <v>4693.6153899999999</v>
      </c>
      <c r="L20" s="527">
        <v>72207.221519999992</v>
      </c>
      <c r="M20" s="527">
        <v>4998.2040800000004</v>
      </c>
      <c r="N20" s="527">
        <v>10175.874030000001</v>
      </c>
      <c r="O20" s="527">
        <v>45.331420000000008</v>
      </c>
    </row>
    <row r="21" spans="1:15" ht="13.5" customHeight="1">
      <c r="A21" s="526" t="s">
        <v>326</v>
      </c>
      <c r="B21" s="527">
        <v>232.94259</v>
      </c>
      <c r="C21" s="527">
        <v>2.9199999999999999E-3</v>
      </c>
      <c r="D21" s="527">
        <v>0</v>
      </c>
      <c r="E21" s="527">
        <v>0</v>
      </c>
      <c r="F21" s="527">
        <v>0</v>
      </c>
      <c r="G21" s="527">
        <v>0</v>
      </c>
      <c r="H21" s="527">
        <v>0</v>
      </c>
      <c r="I21" s="527">
        <v>0</v>
      </c>
      <c r="J21" s="527">
        <v>0</v>
      </c>
      <c r="K21" s="527">
        <v>0</v>
      </c>
      <c r="L21" s="527">
        <v>232.94259</v>
      </c>
      <c r="M21" s="527">
        <v>2.9199999999999999E-3</v>
      </c>
      <c r="N21" s="527">
        <v>9.5772700000000004</v>
      </c>
      <c r="O21" s="527">
        <v>0</v>
      </c>
    </row>
    <row r="22" spans="1:15" ht="13.5" customHeight="1">
      <c r="A22" s="522" t="s">
        <v>327</v>
      </c>
      <c r="B22" s="523">
        <v>230.72542000000001</v>
      </c>
      <c r="C22" s="523">
        <v>13.6023</v>
      </c>
      <c r="D22" s="523">
        <v>0</v>
      </c>
      <c r="E22" s="523">
        <v>0</v>
      </c>
      <c r="F22" s="523">
        <v>0</v>
      </c>
      <c r="G22" s="523">
        <v>0</v>
      </c>
      <c r="H22" s="523">
        <v>0</v>
      </c>
      <c r="I22" s="523">
        <v>0</v>
      </c>
      <c r="J22" s="523">
        <v>135039.57295999999</v>
      </c>
      <c r="K22" s="523">
        <v>119394.34941</v>
      </c>
      <c r="L22" s="523">
        <v>135270.29837999999</v>
      </c>
      <c r="M22" s="523">
        <v>119407.95174999999</v>
      </c>
      <c r="N22" s="523">
        <v>132888.67027</v>
      </c>
      <c r="O22" s="523">
        <v>117023.44852999999</v>
      </c>
    </row>
    <row r="23" spans="1:15" ht="13.5" customHeight="1">
      <c r="A23" s="526" t="s">
        <v>315</v>
      </c>
      <c r="B23" s="527">
        <v>230.72526000000002</v>
      </c>
      <c r="C23" s="527">
        <v>13.6023</v>
      </c>
      <c r="D23" s="527">
        <v>0</v>
      </c>
      <c r="E23" s="527">
        <v>0</v>
      </c>
      <c r="F23" s="527">
        <v>0</v>
      </c>
      <c r="G23" s="527">
        <v>0</v>
      </c>
      <c r="H23" s="527">
        <v>0</v>
      </c>
      <c r="I23" s="527">
        <v>0</v>
      </c>
      <c r="J23" s="527">
        <v>130784.54747</v>
      </c>
      <c r="K23" s="527">
        <v>115139.32395999999</v>
      </c>
      <c r="L23" s="527">
        <v>131015.27272999998</v>
      </c>
      <c r="M23" s="527">
        <v>115152.92629999999</v>
      </c>
      <c r="N23" s="527">
        <v>129013.791</v>
      </c>
      <c r="O23" s="527">
        <v>113148.56941</v>
      </c>
    </row>
    <row r="24" spans="1:15" ht="13.5" customHeight="1">
      <c r="A24" s="526" t="s">
        <v>328</v>
      </c>
      <c r="B24" s="527">
        <v>1.4999999999999999E-4</v>
      </c>
      <c r="C24" s="527">
        <v>0</v>
      </c>
      <c r="D24" s="527">
        <v>0</v>
      </c>
      <c r="E24" s="527">
        <v>0</v>
      </c>
      <c r="F24" s="527">
        <v>0</v>
      </c>
      <c r="G24" s="527">
        <v>0</v>
      </c>
      <c r="H24" s="527">
        <v>0</v>
      </c>
      <c r="I24" s="527">
        <v>0</v>
      </c>
      <c r="J24" s="527">
        <v>854.13443000000007</v>
      </c>
      <c r="K24" s="527">
        <v>854.13443000000007</v>
      </c>
      <c r="L24" s="527">
        <v>854.13458000000003</v>
      </c>
      <c r="M24" s="527">
        <v>854.13443000000007</v>
      </c>
      <c r="N24" s="527">
        <v>473.98821000000004</v>
      </c>
      <c r="O24" s="527">
        <v>473.98806000000002</v>
      </c>
    </row>
    <row r="25" spans="1:15" ht="13.5" customHeight="1">
      <c r="A25" s="526" t="s">
        <v>317</v>
      </c>
      <c r="B25" s="527">
        <v>0</v>
      </c>
      <c r="C25" s="527">
        <v>0</v>
      </c>
      <c r="D25" s="527">
        <v>0</v>
      </c>
      <c r="E25" s="527">
        <v>0</v>
      </c>
      <c r="F25" s="527">
        <v>0</v>
      </c>
      <c r="G25" s="527">
        <v>0</v>
      </c>
      <c r="H25" s="527">
        <v>0</v>
      </c>
      <c r="I25" s="527">
        <v>0</v>
      </c>
      <c r="J25" s="527">
        <v>0</v>
      </c>
      <c r="K25" s="527">
        <v>0</v>
      </c>
      <c r="L25" s="527">
        <v>0</v>
      </c>
      <c r="M25" s="527">
        <v>0</v>
      </c>
      <c r="N25" s="527">
        <v>0</v>
      </c>
      <c r="O25" s="527">
        <v>0</v>
      </c>
    </row>
    <row r="26" spans="1:15" ht="13.5" customHeight="1">
      <c r="A26" s="526" t="s">
        <v>329</v>
      </c>
      <c r="B26" s="527">
        <v>0</v>
      </c>
      <c r="C26" s="527">
        <v>0</v>
      </c>
      <c r="D26" s="527">
        <v>0</v>
      </c>
      <c r="E26" s="527">
        <v>0</v>
      </c>
      <c r="F26" s="527">
        <v>0</v>
      </c>
      <c r="G26" s="527">
        <v>0</v>
      </c>
      <c r="H26" s="527">
        <v>0</v>
      </c>
      <c r="I26" s="527">
        <v>0</v>
      </c>
      <c r="J26" s="527">
        <v>0</v>
      </c>
      <c r="K26" s="527">
        <v>0</v>
      </c>
      <c r="L26" s="527">
        <v>0</v>
      </c>
      <c r="M26" s="527">
        <v>0</v>
      </c>
      <c r="N26" s="527">
        <v>0</v>
      </c>
      <c r="O26" s="527">
        <v>0</v>
      </c>
    </row>
    <row r="27" spans="1:15" ht="13.5" customHeight="1">
      <c r="A27" s="526" t="s">
        <v>325</v>
      </c>
      <c r="B27" s="527">
        <v>0</v>
      </c>
      <c r="C27" s="527">
        <v>0</v>
      </c>
      <c r="D27" s="527">
        <v>0</v>
      </c>
      <c r="E27" s="527">
        <v>0</v>
      </c>
      <c r="F27" s="527">
        <v>0</v>
      </c>
      <c r="G27" s="527">
        <v>0</v>
      </c>
      <c r="H27" s="527">
        <v>0</v>
      </c>
      <c r="I27" s="527">
        <v>0</v>
      </c>
      <c r="J27" s="527">
        <v>0</v>
      </c>
      <c r="K27" s="527">
        <v>0</v>
      </c>
      <c r="L27" s="527">
        <v>0</v>
      </c>
      <c r="M27" s="527">
        <v>0</v>
      </c>
      <c r="N27" s="527">
        <v>0</v>
      </c>
      <c r="O27" s="527">
        <v>0</v>
      </c>
    </row>
    <row r="28" spans="1:15" ht="22.5">
      <c r="A28" s="526" t="s">
        <v>320</v>
      </c>
      <c r="B28" s="527">
        <v>1.0000000000000001E-5</v>
      </c>
      <c r="C28" s="527">
        <v>0</v>
      </c>
      <c r="D28" s="527">
        <v>0</v>
      </c>
      <c r="E28" s="527">
        <v>0</v>
      </c>
      <c r="F28" s="527">
        <v>0</v>
      </c>
      <c r="G28" s="527">
        <v>0</v>
      </c>
      <c r="H28" s="527">
        <v>0</v>
      </c>
      <c r="I28" s="527">
        <v>0</v>
      </c>
      <c r="J28" s="527">
        <v>3400.8910599999999</v>
      </c>
      <c r="K28" s="527">
        <v>3400.89102</v>
      </c>
      <c r="L28" s="527">
        <v>3400.8910699999997</v>
      </c>
      <c r="M28" s="527">
        <v>3400.89102</v>
      </c>
      <c r="N28" s="527">
        <v>3400.8910599999999</v>
      </c>
      <c r="O28" s="527">
        <v>3400.8910599999999</v>
      </c>
    </row>
    <row r="29" spans="1:15" ht="13.5" customHeight="1">
      <c r="A29" s="526" t="s">
        <v>326</v>
      </c>
      <c r="B29" s="527">
        <v>0</v>
      </c>
      <c r="C29" s="527">
        <v>0</v>
      </c>
      <c r="D29" s="527">
        <v>0</v>
      </c>
      <c r="E29" s="527">
        <v>0</v>
      </c>
      <c r="F29" s="527">
        <v>0</v>
      </c>
      <c r="G29" s="527">
        <v>0</v>
      </c>
      <c r="H29" s="527">
        <v>0</v>
      </c>
      <c r="I29" s="527">
        <v>0</v>
      </c>
      <c r="J29" s="527">
        <v>0</v>
      </c>
      <c r="K29" s="527">
        <v>0</v>
      </c>
      <c r="L29" s="527">
        <v>0</v>
      </c>
      <c r="M29" s="527">
        <v>0</v>
      </c>
      <c r="N29" s="527">
        <v>0</v>
      </c>
      <c r="O29" s="527">
        <v>0</v>
      </c>
    </row>
    <row r="30" spans="1:15" ht="13.5" customHeight="1">
      <c r="A30" s="524" t="s">
        <v>330</v>
      </c>
      <c r="B30" s="525">
        <v>16350712.168949999</v>
      </c>
      <c r="C30" s="525">
        <v>386503.82786000002</v>
      </c>
      <c r="D30" s="525">
        <v>166664.56381999998</v>
      </c>
      <c r="E30" s="525">
        <v>22934.175059999994</v>
      </c>
      <c r="F30" s="525">
        <v>44994.863660000003</v>
      </c>
      <c r="G30" s="525">
        <v>14937.418189999999</v>
      </c>
      <c r="H30" s="525">
        <v>21845.525939999996</v>
      </c>
      <c r="I30" s="525">
        <v>11301.028839999997</v>
      </c>
      <c r="J30" s="525">
        <v>609430.14915000007</v>
      </c>
      <c r="K30" s="525">
        <v>465783.24446000002</v>
      </c>
      <c r="L30" s="525">
        <v>17193647.271519996</v>
      </c>
      <c r="M30" s="525">
        <v>901459.69445000018</v>
      </c>
      <c r="N30" s="525">
        <v>2928071.6349300002</v>
      </c>
      <c r="O30" s="525">
        <v>395225.47928000003</v>
      </c>
    </row>
    <row r="31" spans="1:15" ht="12.75" customHeight="1">
      <c r="A31" s="22" t="s">
        <v>331</v>
      </c>
      <c r="L31" s="135"/>
    </row>
    <row r="32" spans="1:15" ht="12.75" customHeight="1">
      <c r="B32" s="135"/>
      <c r="L32" s="135"/>
    </row>
    <row r="33" spans="1:15" ht="12.75" customHeight="1">
      <c r="A33" s="634"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0" t="s">
        <v>1084</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6" customWidth="1"/>
    <col min="2" max="2" width="19.42578125" style="326" customWidth="1"/>
    <col min="3" max="16384" width="9.140625" style="326"/>
  </cols>
  <sheetData>
    <row r="1" spans="1:2">
      <c r="A1" s="150" t="s">
        <v>887</v>
      </c>
    </row>
    <row r="2" spans="1:2">
      <c r="A2" s="543" t="s">
        <v>888</v>
      </c>
    </row>
    <row r="4" spans="1:2">
      <c r="B4" s="65" t="s">
        <v>266</v>
      </c>
    </row>
    <row r="5" spans="1:2" ht="50.25" customHeight="1">
      <c r="A5" s="817" t="s">
        <v>890</v>
      </c>
      <c r="B5" s="817" t="s">
        <v>889</v>
      </c>
    </row>
    <row r="6" spans="1:2" ht="15" customHeight="1">
      <c r="A6" s="835">
        <v>42735</v>
      </c>
      <c r="B6" s="836">
        <v>40389.062909999993</v>
      </c>
    </row>
    <row r="7" spans="1:2" ht="15" customHeight="1">
      <c r="A7" s="835">
        <v>42825</v>
      </c>
      <c r="B7" s="836">
        <v>37713.038419999997</v>
      </c>
    </row>
    <row r="8" spans="1:2" ht="15" customHeight="1">
      <c r="A8" s="835">
        <v>42916</v>
      </c>
      <c r="B8" s="836">
        <v>142490.68692000001</v>
      </c>
    </row>
    <row r="9" spans="1:2" ht="15" customHeight="1">
      <c r="A9" s="835">
        <v>43008</v>
      </c>
      <c r="B9" s="836">
        <v>137477.17043999996</v>
      </c>
    </row>
    <row r="10" spans="1:2" ht="15" customHeight="1">
      <c r="A10" s="835">
        <v>43100</v>
      </c>
      <c r="B10" s="836">
        <v>132862.53498</v>
      </c>
    </row>
    <row r="11" spans="1:2" ht="15" customHeight="1">
      <c r="A11" s="835">
        <v>43190</v>
      </c>
      <c r="B11" s="836">
        <v>129902.28234000001</v>
      </c>
    </row>
    <row r="12" spans="1:2" ht="15" customHeight="1">
      <c r="A12" s="835">
        <v>43281</v>
      </c>
      <c r="B12" s="836">
        <v>125814.01814</v>
      </c>
    </row>
    <row r="13" spans="1:2" ht="15" customHeight="1">
      <c r="A13" s="835">
        <v>43373</v>
      </c>
      <c r="B13" s="836">
        <v>121555.80378999999</v>
      </c>
    </row>
    <row r="14" spans="1:2" ht="15" customHeight="1">
      <c r="A14" s="835">
        <v>43465</v>
      </c>
      <c r="B14" s="836">
        <v>116784.54037</v>
      </c>
    </row>
    <row r="15" spans="1:2" ht="15" customHeight="1">
      <c r="A15" s="835">
        <v>43555</v>
      </c>
      <c r="B15" s="836">
        <v>111231.46580000001</v>
      </c>
    </row>
    <row r="16" spans="1:2">
      <c r="A16" s="835">
        <v>43646</v>
      </c>
      <c r="B16" s="836">
        <v>106331.236</v>
      </c>
    </row>
    <row r="17" spans="1:2">
      <c r="A17" s="835">
        <v>43738</v>
      </c>
      <c r="B17" s="836">
        <v>100790.925</v>
      </c>
    </row>
    <row r="18" spans="1:2">
      <c r="A18" s="835">
        <v>43830</v>
      </c>
      <c r="B18" s="836">
        <v>96919.634150000013</v>
      </c>
    </row>
    <row r="19" spans="1:2">
      <c r="A19" s="835">
        <v>43921</v>
      </c>
      <c r="B19" s="836">
        <v>93745.450159999978</v>
      </c>
    </row>
    <row r="20" spans="1:2">
      <c r="A20" s="835">
        <v>44012</v>
      </c>
      <c r="B20" s="836">
        <v>96794.109760000007</v>
      </c>
    </row>
    <row r="21" spans="1:2">
      <c r="A21" s="835">
        <v>44104</v>
      </c>
      <c r="B21" s="836">
        <v>99004.306019999989</v>
      </c>
    </row>
    <row r="22" spans="1:2">
      <c r="A22" s="835">
        <v>44196</v>
      </c>
      <c r="B22" s="836">
        <v>94660.018180000014</v>
      </c>
    </row>
    <row r="23" spans="1:2">
      <c r="A23" s="835">
        <v>44286</v>
      </c>
      <c r="B23" s="836">
        <v>89118.698709999997</v>
      </c>
    </row>
    <row r="24" spans="1:2">
      <c r="A24" s="22" t="s">
        <v>891</v>
      </c>
    </row>
    <row r="55" spans="8:8">
      <c r="H55" s="35" t="s">
        <v>1085</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28515625" style="56" customWidth="1"/>
    <col min="4" max="4" width="11.85546875"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8" t="s">
        <v>747</v>
      </c>
      <c r="B1" s="531"/>
      <c r="C1" s="531"/>
      <c r="D1" s="532" t="s">
        <v>1265</v>
      </c>
    </row>
    <row r="2" spans="1:11" ht="15" customHeight="1">
      <c r="A2" s="545" t="s">
        <v>748</v>
      </c>
      <c r="B2" s="531"/>
      <c r="C2" s="538"/>
      <c r="D2" s="539" t="s">
        <v>1266</v>
      </c>
    </row>
    <row r="3" spans="1:11" ht="15" customHeight="1">
      <c r="A3" s="540"/>
      <c r="B3" s="531"/>
      <c r="C3" s="538"/>
      <c r="D3" s="539"/>
    </row>
    <row r="4" spans="1:11" ht="15" customHeight="1">
      <c r="A4" s="150" t="s">
        <v>749</v>
      </c>
      <c r="B4" s="531"/>
      <c r="C4" s="538"/>
      <c r="D4" s="539"/>
    </row>
    <row r="5" spans="1:11" ht="15" customHeight="1">
      <c r="A5" s="540" t="s">
        <v>750</v>
      </c>
      <c r="B5" s="531"/>
      <c r="C5" s="538"/>
      <c r="D5" s="539"/>
    </row>
    <row r="6" spans="1:11" ht="15" customHeight="1">
      <c r="A6" s="539" t="s">
        <v>751</v>
      </c>
      <c r="B6" s="837">
        <v>44286</v>
      </c>
      <c r="C6" s="538"/>
      <c r="D6" s="539"/>
    </row>
    <row r="7" spans="1:11" ht="23.25">
      <c r="A7" s="637" t="s">
        <v>265</v>
      </c>
      <c r="B7" s="530">
        <v>4</v>
      </c>
      <c r="C7" s="638"/>
      <c r="D7" s="639"/>
      <c r="H7" s="150"/>
      <c r="I7" s="338"/>
      <c r="J7" s="339"/>
      <c r="K7" s="339"/>
    </row>
    <row r="8" spans="1:11">
      <c r="B8" s="241"/>
      <c r="C8" s="242"/>
      <c r="D8" s="240"/>
      <c r="E8" s="243"/>
      <c r="H8" s="540"/>
      <c r="I8" s="337"/>
      <c r="J8" s="337"/>
      <c r="K8" s="337"/>
    </row>
    <row r="9" spans="1:11">
      <c r="A9" s="230" t="s">
        <v>752</v>
      </c>
    </row>
    <row r="10" spans="1:11">
      <c r="A10" s="541" t="s">
        <v>753</v>
      </c>
    </row>
    <row r="11" spans="1:11" ht="12.75" customHeight="1">
      <c r="A11"/>
      <c r="B11"/>
      <c r="C11"/>
      <c r="D11" s="65" t="s">
        <v>266</v>
      </c>
    </row>
    <row r="12" spans="1:11" ht="39" customHeight="1">
      <c r="A12" s="1037"/>
      <c r="B12" s="1037"/>
      <c r="C12" s="1182" t="s">
        <v>371</v>
      </c>
      <c r="D12" s="1182"/>
    </row>
    <row r="13" spans="1:11" ht="22.5" customHeight="1">
      <c r="A13" s="1182" t="s">
        <v>270</v>
      </c>
      <c r="B13" s="528" t="s">
        <v>267</v>
      </c>
      <c r="C13" s="1182" t="s">
        <v>268</v>
      </c>
      <c r="D13" s="1182" t="s">
        <v>269</v>
      </c>
    </row>
    <row r="14" spans="1:11" ht="22.5" customHeight="1">
      <c r="A14" s="1183"/>
      <c r="B14" s="1042">
        <v>44286</v>
      </c>
      <c r="C14" s="1182"/>
      <c r="D14" s="1182"/>
      <c r="E14" s="337"/>
    </row>
    <row r="15" spans="1:11" ht="15">
      <c r="A15" s="478" t="s">
        <v>271</v>
      </c>
      <c r="B15" s="475">
        <v>28784.315019999998</v>
      </c>
      <c r="C15" s="476">
        <v>-3.6885901947318132E-2</v>
      </c>
      <c r="D15" s="475">
        <v>-1102.3983799999987</v>
      </c>
      <c r="F15" s="53"/>
    </row>
    <row r="16" spans="1:11">
      <c r="A16" s="478" t="s">
        <v>272</v>
      </c>
      <c r="B16" s="475">
        <v>306739.33650999999</v>
      </c>
      <c r="C16" s="476">
        <v>-0.16076191468585266</v>
      </c>
      <c r="D16" s="475">
        <v>-58758.061519999988</v>
      </c>
    </row>
    <row r="17" spans="1:6" ht="22.5">
      <c r="A17" s="481" t="s">
        <v>273</v>
      </c>
      <c r="B17" s="475">
        <v>827.82141000000001</v>
      </c>
      <c r="C17" s="476">
        <v>-0.35045123639955156</v>
      </c>
      <c r="D17" s="475">
        <v>-446.63472999999999</v>
      </c>
      <c r="F17" s="53"/>
    </row>
    <row r="18" spans="1:6">
      <c r="A18" s="640" t="s">
        <v>275</v>
      </c>
      <c r="B18" s="641">
        <v>336351.47294000001</v>
      </c>
      <c r="C18" s="642">
        <v>-0.15203779663566036</v>
      </c>
      <c r="D18" s="641">
        <v>-60307.094630000007</v>
      </c>
    </row>
    <row r="19" spans="1:6">
      <c r="A19" s="478" t="s">
        <v>274</v>
      </c>
      <c r="B19" s="479">
        <v>63358.115709999998</v>
      </c>
      <c r="C19" s="480">
        <v>0.11662543520942328</v>
      </c>
      <c r="D19" s="479">
        <v>6617.4095500000039</v>
      </c>
    </row>
    <row r="20" spans="1:6">
      <c r="A20" s="478" t="s">
        <v>280</v>
      </c>
      <c r="B20" s="475">
        <v>0</v>
      </c>
      <c r="C20" s="1036">
        <v>0</v>
      </c>
      <c r="D20" s="529">
        <v>0</v>
      </c>
    </row>
    <row r="21" spans="1:6">
      <c r="A21" s="478" t="s">
        <v>276</v>
      </c>
      <c r="B21" s="475">
        <v>13939.826949999999</v>
      </c>
      <c r="C21" s="476">
        <v>0.29689954935028062</v>
      </c>
      <c r="D21" s="475">
        <v>3191.2481899999984</v>
      </c>
    </row>
    <row r="22" spans="1:6">
      <c r="A22" s="478" t="s">
        <v>277</v>
      </c>
      <c r="B22" s="475">
        <v>258139.98737000002</v>
      </c>
      <c r="C22" s="476">
        <v>-0.2136688220307586</v>
      </c>
      <c r="D22" s="475">
        <v>-70144.067239999917</v>
      </c>
    </row>
    <row r="23" spans="1:6" ht="22.5">
      <c r="A23" s="481" t="s">
        <v>278</v>
      </c>
      <c r="B23" s="475">
        <v>913.54294999999991</v>
      </c>
      <c r="C23" s="476">
        <v>3.1986006679137528E-2</v>
      </c>
      <c r="D23" s="475">
        <v>28.314909999999827</v>
      </c>
    </row>
    <row r="24" spans="1:6">
      <c r="A24" s="640" t="s">
        <v>279</v>
      </c>
      <c r="B24" s="643">
        <v>336351.47298000002</v>
      </c>
      <c r="C24" s="644">
        <v>-0.15203779653481794</v>
      </c>
      <c r="D24" s="643">
        <v>-60307.094589999993</v>
      </c>
    </row>
    <row r="25" spans="1:6">
      <c r="A25" s="22" t="s">
        <v>296</v>
      </c>
    </row>
    <row r="26" spans="1:6">
      <c r="A26" s="22"/>
    </row>
    <row r="27" spans="1:6">
      <c r="A27" s="231" t="s">
        <v>754</v>
      </c>
    </row>
    <row r="28" spans="1:6">
      <c r="A28" s="542" t="s">
        <v>755</v>
      </c>
    </row>
    <row r="29" spans="1:6">
      <c r="D29" s="65" t="s">
        <v>266</v>
      </c>
    </row>
    <row r="30" spans="1:6" ht="37.15" customHeight="1">
      <c r="A30" s="1038"/>
      <c r="B30" s="1038"/>
      <c r="C30" s="1184" t="s">
        <v>391</v>
      </c>
      <c r="D30" s="1184"/>
    </row>
    <row r="31" spans="1:6" ht="24" customHeight="1">
      <c r="A31" s="1182" t="s">
        <v>270</v>
      </c>
      <c r="B31" s="528" t="s">
        <v>282</v>
      </c>
      <c r="C31" s="1182" t="s">
        <v>268</v>
      </c>
      <c r="D31" s="1182" t="s">
        <v>269</v>
      </c>
    </row>
    <row r="32" spans="1:6" ht="24">
      <c r="A32" s="1183"/>
      <c r="B32" s="1042" t="s">
        <v>1268</v>
      </c>
      <c r="C32" s="1182"/>
      <c r="D32" s="1182"/>
    </row>
    <row r="33" spans="1:4">
      <c r="A33" s="481" t="s">
        <v>283</v>
      </c>
      <c r="B33" s="533">
        <v>3043.7219899999996</v>
      </c>
      <c r="C33" s="476">
        <v>-0.23714717440773367</v>
      </c>
      <c r="D33" s="475">
        <v>-946.19833000000062</v>
      </c>
    </row>
    <row r="34" spans="1:4">
      <c r="A34" s="481" t="s">
        <v>284</v>
      </c>
      <c r="B34" s="533">
        <v>1786.6151700000003</v>
      </c>
      <c r="C34" s="476">
        <v>-6.0020422100911255E-2</v>
      </c>
      <c r="D34" s="475">
        <v>-114.08055999999965</v>
      </c>
    </row>
    <row r="35" spans="1:4">
      <c r="A35" s="481" t="s">
        <v>285</v>
      </c>
      <c r="B35" s="533">
        <v>1257.1068199999997</v>
      </c>
      <c r="C35" s="476">
        <v>-0.39829024317581885</v>
      </c>
      <c r="D35" s="475">
        <v>-832.11777000000052</v>
      </c>
    </row>
    <row r="36" spans="1:4">
      <c r="A36" s="481" t="s">
        <v>286</v>
      </c>
      <c r="B36" s="533">
        <v>5568.7772900000009</v>
      </c>
      <c r="C36" s="476">
        <v>2.0638784565771484</v>
      </c>
      <c r="D36" s="475">
        <v>3751.2191300000013</v>
      </c>
    </row>
    <row r="37" spans="1:4">
      <c r="A37" s="481" t="s">
        <v>287</v>
      </c>
      <c r="B37" s="533">
        <v>3282.8593900000001</v>
      </c>
      <c r="C37" s="476">
        <v>5.9256245095501665</v>
      </c>
      <c r="D37" s="475">
        <v>2808.8430200000003</v>
      </c>
    </row>
    <row r="38" spans="1:4" ht="22.5">
      <c r="A38" s="481" t="s">
        <v>288</v>
      </c>
      <c r="B38" s="533">
        <v>2285.9179000000004</v>
      </c>
      <c r="C38" s="534">
        <v>0.70141183327092516</v>
      </c>
      <c r="D38" s="475">
        <v>942.37611000000038</v>
      </c>
    </row>
    <row r="39" spans="1:4">
      <c r="A39" s="481" t="s">
        <v>290</v>
      </c>
      <c r="B39" s="533">
        <v>773.66624000000002</v>
      </c>
      <c r="C39" s="476">
        <v>-0.14362949597114719</v>
      </c>
      <c r="D39" s="475">
        <v>-129.75842999999998</v>
      </c>
    </row>
    <row r="40" spans="1:4">
      <c r="A40" s="481" t="s">
        <v>289</v>
      </c>
      <c r="B40" s="533">
        <v>3029.3181600000003</v>
      </c>
      <c r="C40" s="476">
        <v>0.15815591883669955</v>
      </c>
      <c r="D40" s="475">
        <v>413.67884000000004</v>
      </c>
    </row>
    <row r="41" spans="1:4" ht="22.5">
      <c r="A41" s="481" t="s">
        <v>291</v>
      </c>
      <c r="B41" s="533">
        <v>-2255.6519199999998</v>
      </c>
      <c r="C41" s="534">
        <v>0.31738851784733879</v>
      </c>
      <c r="D41" s="475">
        <v>-543.4372699999999</v>
      </c>
    </row>
    <row r="42" spans="1:4">
      <c r="A42" s="481" t="s">
        <v>293</v>
      </c>
      <c r="B42" s="533">
        <v>9386.1655199999987</v>
      </c>
      <c r="C42" s="476">
        <v>0.3986441631183425</v>
      </c>
      <c r="D42" s="475">
        <v>2675.2623699999986</v>
      </c>
    </row>
    <row r="43" spans="1:4">
      <c r="A43" s="481" t="s">
        <v>292</v>
      </c>
      <c r="B43" s="533">
        <v>8098.7927200000004</v>
      </c>
      <c r="C43" s="476">
        <v>0.62289026130348157</v>
      </c>
      <c r="D43" s="475">
        <v>3108.4413000000004</v>
      </c>
    </row>
    <row r="44" spans="1:4" ht="22.5">
      <c r="A44" s="481" t="s">
        <v>294</v>
      </c>
      <c r="B44" s="533">
        <v>1287.3727999999999</v>
      </c>
      <c r="C44" s="534">
        <v>-0.25176745485007884</v>
      </c>
      <c r="D44" s="475">
        <v>-433.17893000000004</v>
      </c>
    </row>
    <row r="45" spans="1:4">
      <c r="A45" s="481" t="s">
        <v>297</v>
      </c>
      <c r="B45" s="533">
        <v>103.81012</v>
      </c>
      <c r="C45" s="534">
        <v>-0.32056183927316884</v>
      </c>
      <c r="D45" s="475">
        <v>-48.978059999999985</v>
      </c>
    </row>
    <row r="46" spans="1:4" ht="21.75">
      <c r="A46" s="645" t="s">
        <v>295</v>
      </c>
      <c r="B46" s="646">
        <v>1183.56268</v>
      </c>
      <c r="C46" s="647">
        <v>-0.24506301986673953</v>
      </c>
      <c r="D46" s="641">
        <v>-384.20087000000012</v>
      </c>
    </row>
    <row r="47" spans="1:4">
      <c r="A47" s="22" t="s">
        <v>296</v>
      </c>
    </row>
    <row r="49" spans="1:5">
      <c r="A49" s="231" t="s">
        <v>1257</v>
      </c>
    </row>
    <row r="50" spans="1:5">
      <c r="A50" s="542" t="s">
        <v>757</v>
      </c>
    </row>
    <row r="51" spans="1:5">
      <c r="B51" s="65" t="s">
        <v>266</v>
      </c>
    </row>
    <row r="52" spans="1:5" ht="22.5">
      <c r="A52" s="1182" t="s">
        <v>270</v>
      </c>
      <c r="B52" s="528" t="s">
        <v>282</v>
      </c>
      <c r="C52" s="232"/>
      <c r="D52" s="1181"/>
      <c r="E52" s="1181"/>
    </row>
    <row r="53" spans="1:5" ht="24">
      <c r="A53" s="1183"/>
      <c r="B53" s="1042" t="s">
        <v>1268</v>
      </c>
      <c r="C53" s="233"/>
      <c r="D53" s="1181"/>
      <c r="E53" s="1181"/>
    </row>
    <row r="54" spans="1:5">
      <c r="A54" s="535" t="s">
        <v>298</v>
      </c>
      <c r="B54" s="536">
        <v>157762.26752000002</v>
      </c>
      <c r="C54" s="234"/>
      <c r="D54" s="235"/>
      <c r="E54" s="236"/>
    </row>
    <row r="55" spans="1:5" ht="22.5">
      <c r="A55" s="481" t="s">
        <v>299</v>
      </c>
      <c r="B55" s="536">
        <v>37777.373639999998</v>
      </c>
      <c r="C55" s="234"/>
      <c r="D55" s="235"/>
      <c r="E55" s="236"/>
    </row>
    <row r="56" spans="1:5" ht="22.5">
      <c r="A56" s="481" t="s">
        <v>300</v>
      </c>
      <c r="B56" s="536">
        <v>26748.916259999998</v>
      </c>
      <c r="C56" s="234"/>
      <c r="D56" s="235"/>
      <c r="E56" s="236"/>
    </row>
    <row r="57" spans="1:5">
      <c r="A57" s="648" t="s">
        <v>301</v>
      </c>
      <c r="B57" s="649">
        <v>222288.55742000003</v>
      </c>
      <c r="C57" s="237"/>
      <c r="D57" s="238"/>
      <c r="E57" s="239"/>
    </row>
    <row r="58" spans="1:5">
      <c r="A58" s="22" t="s">
        <v>281</v>
      </c>
    </row>
    <row r="59" spans="1:5">
      <c r="A59" s="22"/>
    </row>
    <row r="60" spans="1:5">
      <c r="A60" s="231" t="s">
        <v>758</v>
      </c>
    </row>
    <row r="61" spans="1:5">
      <c r="A61" s="542" t="s">
        <v>759</v>
      </c>
    </row>
    <row r="62" spans="1:5">
      <c r="A62" s="22"/>
      <c r="B62" s="65" t="s">
        <v>266</v>
      </c>
    </row>
    <row r="63" spans="1:5" ht="22.5">
      <c r="A63" s="1182" t="s">
        <v>270</v>
      </c>
      <c r="B63" s="528" t="s">
        <v>267</v>
      </c>
    </row>
    <row r="64" spans="1:5">
      <c r="A64" s="1183"/>
      <c r="B64" s="1042">
        <v>44286</v>
      </c>
    </row>
    <row r="65" spans="1:5">
      <c r="A65" s="535" t="s">
        <v>302</v>
      </c>
      <c r="B65" s="536">
        <v>105177.56107</v>
      </c>
    </row>
    <row r="66" spans="1:5" ht="22.5">
      <c r="A66" s="481" t="s">
        <v>299</v>
      </c>
      <c r="B66" s="536">
        <v>41814.830869999998</v>
      </c>
    </row>
    <row r="67" spans="1:5" ht="22.5">
      <c r="A67" s="481" t="s">
        <v>300</v>
      </c>
      <c r="B67" s="536">
        <v>39603.847049999997</v>
      </c>
    </row>
    <row r="68" spans="1:5">
      <c r="A68" s="648" t="s">
        <v>303</v>
      </c>
      <c r="B68" s="649">
        <v>186596.23898999998</v>
      </c>
    </row>
    <row r="69" spans="1:5">
      <c r="A69" s="22" t="s">
        <v>296</v>
      </c>
    </row>
    <row r="71" spans="1:5">
      <c r="A71" s="634" t="s">
        <v>87</v>
      </c>
      <c r="E71" s="35" t="s">
        <v>1173</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6" customWidth="1"/>
    <col min="2" max="2" width="19.42578125" style="816" customWidth="1"/>
    <col min="3" max="16384" width="9.140625" style="816"/>
  </cols>
  <sheetData>
    <row r="1" spans="1:2" ht="12.75">
      <c r="A1" s="150" t="s">
        <v>892</v>
      </c>
    </row>
    <row r="2" spans="1:2">
      <c r="A2" s="543" t="s">
        <v>893</v>
      </c>
    </row>
    <row r="4" spans="1:2">
      <c r="B4" s="65" t="s">
        <v>266</v>
      </c>
    </row>
    <row r="5" spans="1:2" ht="48">
      <c r="A5" s="820" t="s">
        <v>890</v>
      </c>
      <c r="B5" s="820" t="s">
        <v>894</v>
      </c>
    </row>
    <row r="6" spans="1:2">
      <c r="A6" s="819">
        <v>42735</v>
      </c>
      <c r="B6" s="818">
        <v>1203495.0464000001</v>
      </c>
    </row>
    <row r="7" spans="1:2">
      <c r="A7" s="819">
        <v>42825</v>
      </c>
      <c r="B7" s="818">
        <v>1146319.70306</v>
      </c>
    </row>
    <row r="8" spans="1:2">
      <c r="A8" s="819">
        <v>42916</v>
      </c>
      <c r="B8" s="818">
        <v>877228.42964999995</v>
      </c>
    </row>
    <row r="9" spans="1:2">
      <c r="A9" s="819">
        <v>43008</v>
      </c>
      <c r="B9" s="818">
        <v>894151.84952999989</v>
      </c>
    </row>
    <row r="10" spans="1:2">
      <c r="A10" s="819">
        <v>43100</v>
      </c>
      <c r="B10" s="818">
        <v>1107262.56757</v>
      </c>
    </row>
    <row r="11" spans="1:2">
      <c r="A11" s="819">
        <v>43190</v>
      </c>
      <c r="B11" s="818">
        <v>900884.15221000009</v>
      </c>
    </row>
    <row r="12" spans="1:2">
      <c r="A12" s="819">
        <v>43281</v>
      </c>
      <c r="B12" s="818">
        <v>848211.15226999996</v>
      </c>
    </row>
    <row r="13" spans="1:2">
      <c r="A13" s="819">
        <v>43373</v>
      </c>
      <c r="B13" s="818">
        <v>810938.32378999994</v>
      </c>
    </row>
    <row r="14" spans="1:2">
      <c r="A14" s="819">
        <v>43465</v>
      </c>
      <c r="B14" s="818">
        <v>1130869.9720300001</v>
      </c>
    </row>
    <row r="15" spans="1:2">
      <c r="A15" s="819">
        <v>43555</v>
      </c>
      <c r="B15" s="818">
        <v>1115130.94731</v>
      </c>
    </row>
    <row r="16" spans="1:2">
      <c r="A16" s="819" t="s">
        <v>903</v>
      </c>
      <c r="B16" s="818">
        <v>963335.01599999995</v>
      </c>
    </row>
    <row r="17" spans="1:2">
      <c r="A17" s="819">
        <v>43738</v>
      </c>
      <c r="B17" s="818">
        <v>1183278.73</v>
      </c>
    </row>
    <row r="18" spans="1:2">
      <c r="A18" s="819">
        <v>43830</v>
      </c>
      <c r="B18" s="818">
        <v>1269940.3296900003</v>
      </c>
    </row>
    <row r="19" spans="1:2">
      <c r="A19" s="819">
        <v>43921</v>
      </c>
      <c r="B19" s="818">
        <v>1261623.8706100001</v>
      </c>
    </row>
    <row r="20" spans="1:2">
      <c r="A20" s="819">
        <v>44012</v>
      </c>
      <c r="B20" s="818">
        <v>1536281.7394600003</v>
      </c>
    </row>
    <row r="21" spans="1:2">
      <c r="A21" s="819">
        <v>44104</v>
      </c>
      <c r="B21" s="818">
        <v>1340154.5910399999</v>
      </c>
    </row>
    <row r="22" spans="1:2">
      <c r="A22" s="819">
        <v>44196</v>
      </c>
      <c r="B22" s="818">
        <v>1819533.7452499999</v>
      </c>
    </row>
    <row r="23" spans="1:2">
      <c r="A23" s="819">
        <v>44286</v>
      </c>
      <c r="B23" s="818">
        <v>1790536.3650700001</v>
      </c>
    </row>
    <row r="24" spans="1:2">
      <c r="A24" s="22" t="s">
        <v>891</v>
      </c>
    </row>
    <row r="60" spans="8:8">
      <c r="H60" s="35" t="s">
        <v>1174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777</v>
      </c>
      <c r="D1" s="140" t="str">
        <f>Naslovnica!A20</f>
        <v>Lipanj 2021.</v>
      </c>
    </row>
    <row r="2" spans="1:13" ht="12.75" customHeight="1">
      <c r="A2" s="570" t="s">
        <v>778</v>
      </c>
      <c r="D2" s="548" t="str">
        <f>Naslovnica!A24</f>
        <v>June 2021</v>
      </c>
    </row>
    <row r="3" spans="1:13" ht="12.75" customHeight="1"/>
    <row r="4" spans="1:13" ht="12.75" customHeight="1">
      <c r="D4" s="65" t="s">
        <v>342</v>
      </c>
      <c r="E4" s="310"/>
      <c r="F4" s="310"/>
      <c r="G4" s="310"/>
      <c r="J4" s="310"/>
      <c r="K4" s="310"/>
      <c r="L4" s="310"/>
      <c r="M4" s="310"/>
    </row>
    <row r="5" spans="1:13" ht="31.5" customHeight="1">
      <c r="A5" s="787"/>
      <c r="B5" s="788" t="str">
        <f>D1</f>
        <v>Lipanj 2021.</v>
      </c>
      <c r="C5" s="789" t="s">
        <v>675</v>
      </c>
      <c r="D5" s="789" t="s">
        <v>18</v>
      </c>
      <c r="E5" s="308"/>
      <c r="F5" s="309"/>
      <c r="G5" s="309"/>
      <c r="H5" s="308"/>
      <c r="I5" s="308"/>
      <c r="J5" s="308"/>
      <c r="K5" s="1071"/>
      <c r="L5" s="1071"/>
      <c r="M5" s="1071"/>
    </row>
    <row r="6" spans="1:13" s="271" customFormat="1" ht="24">
      <c r="A6" s="787"/>
      <c r="B6" s="790" t="str">
        <f>D2</f>
        <v>June 2021</v>
      </c>
      <c r="C6" s="790" t="s">
        <v>45</v>
      </c>
      <c r="D6" s="808" t="s">
        <v>260</v>
      </c>
      <c r="E6" s="308"/>
      <c r="F6" s="309"/>
      <c r="G6" s="309"/>
      <c r="H6" s="308"/>
      <c r="I6" s="308"/>
      <c r="J6" s="308"/>
      <c r="K6" s="1071"/>
      <c r="L6" s="1071"/>
      <c r="M6" s="1071"/>
    </row>
    <row r="7" spans="1:13" ht="24">
      <c r="A7" s="791" t="s">
        <v>835</v>
      </c>
      <c r="B7" s="792">
        <v>245935.00591999991</v>
      </c>
      <c r="C7" s="792">
        <v>46792.497630000318</v>
      </c>
      <c r="D7" s="792">
        <v>27666.823859999775</v>
      </c>
      <c r="E7" s="302"/>
      <c r="F7" s="309"/>
      <c r="G7" s="773"/>
      <c r="H7" s="302"/>
      <c r="I7" s="302"/>
      <c r="J7" s="302"/>
      <c r="K7" s="1071"/>
      <c r="L7" s="1071"/>
      <c r="M7" s="1071"/>
    </row>
    <row r="8" spans="1:13" s="271" customFormat="1">
      <c r="A8" s="793" t="s">
        <v>986</v>
      </c>
      <c r="B8" s="794"/>
      <c r="C8" s="794"/>
      <c r="D8" s="794"/>
      <c r="E8" s="302"/>
      <c r="F8" s="302"/>
      <c r="G8" s="302"/>
      <c r="H8" s="302"/>
      <c r="I8" s="302"/>
      <c r="J8" s="302"/>
      <c r="K8" s="302"/>
      <c r="L8" s="302"/>
      <c r="M8" s="302"/>
    </row>
    <row r="9" spans="1:13" s="271" customFormat="1">
      <c r="A9" s="795" t="s">
        <v>836</v>
      </c>
      <c r="B9" s="792">
        <v>621547.05868000002</v>
      </c>
      <c r="C9" s="792">
        <v>10778.249089999823</v>
      </c>
      <c r="D9" s="792">
        <v>3624461.9973400002</v>
      </c>
      <c r="E9" s="302"/>
      <c r="F9" s="302"/>
      <c r="G9" s="302"/>
      <c r="H9" s="302"/>
      <c r="I9" s="302"/>
      <c r="J9" s="302"/>
      <c r="K9" s="302"/>
      <c r="L9" s="302"/>
      <c r="M9" s="302"/>
    </row>
    <row r="10" spans="1:13" s="271" customFormat="1">
      <c r="A10" s="795" t="s">
        <v>837</v>
      </c>
      <c r="B10" s="792">
        <v>512970.96530999994</v>
      </c>
      <c r="C10" s="792">
        <v>612.77711999992607</v>
      </c>
      <c r="D10" s="792">
        <v>2311384.3936400004</v>
      </c>
      <c r="E10" s="302"/>
      <c r="F10" s="302"/>
      <c r="G10" s="302"/>
      <c r="H10" s="302"/>
      <c r="I10" s="302"/>
      <c r="J10" s="302"/>
      <c r="K10" s="302"/>
      <c r="L10" s="302"/>
      <c r="M10" s="302"/>
    </row>
    <row r="11" spans="1:13" s="271" customFormat="1" ht="24">
      <c r="A11" s="796" t="s">
        <v>838</v>
      </c>
      <c r="B11" s="792">
        <v>20194.96933</v>
      </c>
      <c r="C11" s="792">
        <v>-14736.311859999994</v>
      </c>
      <c r="D11" s="792">
        <v>169616.30831999998</v>
      </c>
      <c r="E11" s="302"/>
      <c r="F11" s="302"/>
      <c r="G11" s="302"/>
      <c r="H11" s="302"/>
      <c r="I11" s="302"/>
      <c r="J11" s="302"/>
      <c r="K11" s="302"/>
      <c r="L11" s="302"/>
      <c r="M11" s="302"/>
    </row>
    <row r="12" spans="1:13" s="271" customFormat="1">
      <c r="A12" s="795" t="s">
        <v>839</v>
      </c>
      <c r="B12" s="792">
        <v>1444.1444899999999</v>
      </c>
      <c r="C12" s="792">
        <v>76.30054999999993</v>
      </c>
      <c r="D12" s="792">
        <v>6828.7303100000008</v>
      </c>
      <c r="E12" s="302"/>
      <c r="F12" s="302"/>
      <c r="G12" s="302"/>
      <c r="H12" s="302"/>
      <c r="I12" s="302"/>
      <c r="J12" s="302"/>
      <c r="K12" s="302"/>
      <c r="L12" s="302"/>
      <c r="M12" s="302"/>
    </row>
    <row r="13" spans="1:13" s="271" customFormat="1">
      <c r="A13" s="796" t="s">
        <v>840</v>
      </c>
      <c r="B13" s="792">
        <v>1284.87682</v>
      </c>
      <c r="C13" s="792">
        <v>-774.08121000000028</v>
      </c>
      <c r="D13" s="792">
        <v>12627.55825</v>
      </c>
      <c r="E13" s="302"/>
      <c r="F13" s="302"/>
      <c r="G13" s="302"/>
      <c r="H13" s="302"/>
      <c r="I13" s="302"/>
      <c r="J13" s="302"/>
      <c r="K13" s="302"/>
      <c r="L13" s="302"/>
      <c r="M13" s="302"/>
    </row>
    <row r="14" spans="1:13" s="271" customFormat="1">
      <c r="A14" s="797" t="s">
        <v>841</v>
      </c>
      <c r="B14" s="798">
        <v>1157442.0146299999</v>
      </c>
      <c r="C14" s="798">
        <v>-4043.0663100006059</v>
      </c>
      <c r="D14" s="798">
        <v>6124918.9878599998</v>
      </c>
      <c r="E14" s="302"/>
      <c r="F14" s="302"/>
      <c r="G14" s="302"/>
      <c r="H14" s="302"/>
      <c r="I14" s="302"/>
      <c r="J14" s="302"/>
      <c r="K14" s="302"/>
      <c r="L14" s="302"/>
      <c r="M14" s="302"/>
    </row>
    <row r="15" spans="1:13" s="271" customFormat="1">
      <c r="A15" s="793" t="s">
        <v>842</v>
      </c>
      <c r="B15" s="792"/>
      <c r="C15" s="792"/>
      <c r="D15" s="792"/>
      <c r="E15" s="302"/>
      <c r="F15" s="302"/>
      <c r="G15" s="302"/>
      <c r="H15" s="302"/>
      <c r="I15" s="302"/>
      <c r="J15" s="302"/>
      <c r="K15" s="302"/>
      <c r="L15" s="302"/>
      <c r="M15" s="302"/>
    </row>
    <row r="16" spans="1:13" s="271" customFormat="1">
      <c r="A16" s="795" t="s">
        <v>843</v>
      </c>
      <c r="B16" s="792">
        <v>3057.1933399999998</v>
      </c>
      <c r="C16" s="792">
        <v>5.7718299999996816</v>
      </c>
      <c r="D16" s="792">
        <v>18025.379379999998</v>
      </c>
      <c r="E16" s="302"/>
      <c r="F16" s="302"/>
      <c r="G16" s="302"/>
      <c r="H16" s="302"/>
      <c r="I16" s="302"/>
      <c r="J16" s="302"/>
      <c r="K16" s="302"/>
      <c r="L16" s="302"/>
      <c r="M16" s="302"/>
    </row>
    <row r="17" spans="1:14" s="271" customFormat="1">
      <c r="A17" s="799" t="s">
        <v>844</v>
      </c>
      <c r="B17" s="792">
        <v>3057.1586299999999</v>
      </c>
      <c r="C17" s="792">
        <v>5.8138599999997496</v>
      </c>
      <c r="D17" s="792">
        <v>18022.003219999999</v>
      </c>
      <c r="E17" s="302"/>
      <c r="F17" s="302"/>
      <c r="G17" s="302"/>
      <c r="H17" s="302"/>
      <c r="I17" s="302"/>
      <c r="J17" s="302"/>
      <c r="K17" s="302"/>
      <c r="L17" s="302"/>
      <c r="M17" s="302"/>
    </row>
    <row r="18" spans="1:14" s="271" customFormat="1">
      <c r="A18" s="799" t="s">
        <v>845</v>
      </c>
      <c r="B18" s="800">
        <v>3.4709999999999998E-2</v>
      </c>
      <c r="C18" s="800">
        <v>-4.2029999999999991E-2</v>
      </c>
      <c r="D18" s="792">
        <v>3.3761599999999996</v>
      </c>
      <c r="E18" s="302"/>
      <c r="F18" s="302"/>
      <c r="G18" s="302"/>
      <c r="H18" s="302"/>
      <c r="I18" s="302"/>
      <c r="J18" s="302"/>
      <c r="K18" s="302"/>
      <c r="L18" s="302"/>
      <c r="M18" s="302"/>
    </row>
    <row r="19" spans="1:14" s="271" customFormat="1">
      <c r="A19" s="795" t="s">
        <v>846</v>
      </c>
      <c r="B19" s="792">
        <v>894113.93914999999</v>
      </c>
      <c r="C19" s="792">
        <v>32934.256189999869</v>
      </c>
      <c r="D19" s="792">
        <v>4840091.4322799994</v>
      </c>
      <c r="E19" s="302"/>
      <c r="F19" s="302"/>
      <c r="G19" s="302"/>
      <c r="H19" s="302"/>
      <c r="I19" s="302"/>
      <c r="J19" s="302"/>
      <c r="K19" s="302"/>
      <c r="L19" s="302"/>
      <c r="M19" s="302"/>
    </row>
    <row r="20" spans="1:14" s="271" customFormat="1">
      <c r="A20" s="799" t="s">
        <v>847</v>
      </c>
      <c r="B20" s="792">
        <v>608431.69092999992</v>
      </c>
      <c r="C20" s="792">
        <v>1141.7793499998515</v>
      </c>
      <c r="D20" s="792">
        <v>3586693.8323799996</v>
      </c>
      <c r="E20" s="302"/>
      <c r="F20" s="302"/>
      <c r="G20" s="302"/>
      <c r="H20" s="302"/>
      <c r="I20" s="302"/>
      <c r="J20" s="302"/>
      <c r="K20" s="302"/>
      <c r="L20" s="302"/>
      <c r="M20" s="302"/>
    </row>
    <row r="21" spans="1:14" s="271" customFormat="1">
      <c r="A21" s="799" t="s">
        <v>848</v>
      </c>
      <c r="B21" s="792">
        <v>285682.24822000001</v>
      </c>
      <c r="C21" s="792">
        <v>31792.476840000018</v>
      </c>
      <c r="D21" s="792">
        <v>1253397.5999</v>
      </c>
      <c r="E21" s="302"/>
      <c r="F21" s="302"/>
      <c r="G21" s="302"/>
      <c r="H21" s="302"/>
      <c r="I21" s="302"/>
      <c r="J21" s="302"/>
      <c r="K21" s="302"/>
      <c r="L21" s="302"/>
      <c r="M21" s="302"/>
    </row>
    <row r="22" spans="1:14" s="271" customFormat="1" ht="24">
      <c r="A22" s="796" t="s">
        <v>849</v>
      </c>
      <c r="B22" s="792">
        <v>34434.096610000001</v>
      </c>
      <c r="C22" s="792">
        <v>4589.9723200000008</v>
      </c>
      <c r="D22" s="792">
        <v>193554.49432</v>
      </c>
      <c r="E22" s="302"/>
      <c r="F22" s="302"/>
      <c r="G22" s="302"/>
      <c r="H22" s="302"/>
      <c r="I22" s="302"/>
      <c r="J22" s="302"/>
      <c r="K22" s="302"/>
      <c r="L22" s="302"/>
      <c r="M22" s="302"/>
    </row>
    <row r="23" spans="1:14" s="271" customFormat="1">
      <c r="A23" s="796" t="s">
        <v>850</v>
      </c>
      <c r="B23" s="792">
        <v>258012.96055000002</v>
      </c>
      <c r="C23" s="792">
        <v>41590.645260000019</v>
      </c>
      <c r="D23" s="792">
        <v>863880.44885999989</v>
      </c>
      <c r="E23" s="302"/>
      <c r="F23" s="302"/>
      <c r="G23" s="302"/>
      <c r="H23" s="302"/>
      <c r="I23" s="302"/>
      <c r="J23" s="302"/>
      <c r="K23" s="302"/>
      <c r="L23" s="302"/>
      <c r="M23" s="302"/>
    </row>
    <row r="24" spans="1:14" s="271" customFormat="1">
      <c r="A24" s="795" t="s">
        <v>851</v>
      </c>
      <c r="B24" s="792">
        <v>1284.87682</v>
      </c>
      <c r="C24" s="792">
        <v>-774.08121000000028</v>
      </c>
      <c r="D24" s="792">
        <v>12627.55825</v>
      </c>
      <c r="E24" s="302"/>
      <c r="F24" s="302"/>
      <c r="G24" s="302"/>
      <c r="H24" s="302"/>
      <c r="I24" s="302"/>
      <c r="J24" s="302"/>
      <c r="K24" s="302"/>
      <c r="L24" s="302"/>
      <c r="M24" s="302"/>
    </row>
    <row r="25" spans="1:14" s="271" customFormat="1" ht="30.75" customHeight="1">
      <c r="A25" s="796" t="s">
        <v>852</v>
      </c>
      <c r="B25" s="792">
        <v>1618.0879399999999</v>
      </c>
      <c r="C25" s="792">
        <v>-517.99328999999989</v>
      </c>
      <c r="D25" s="792">
        <v>13550.63249</v>
      </c>
      <c r="E25" s="302"/>
      <c r="F25" s="302"/>
      <c r="G25" s="302"/>
      <c r="H25" s="302"/>
      <c r="I25" s="302"/>
      <c r="J25" s="302"/>
      <c r="K25" s="302"/>
      <c r="L25" s="302"/>
      <c r="M25" s="302"/>
    </row>
    <row r="26" spans="1:14">
      <c r="A26" s="797" t="s">
        <v>853</v>
      </c>
      <c r="B26" s="798">
        <v>1192521.15441</v>
      </c>
      <c r="C26" s="798">
        <v>77828.571099999826</v>
      </c>
      <c r="D26" s="798">
        <v>5941729.9455799991</v>
      </c>
      <c r="E26" s="303"/>
      <c r="F26" s="303"/>
      <c r="G26" s="303"/>
      <c r="H26" s="303"/>
      <c r="I26" s="303"/>
      <c r="J26" s="303"/>
      <c r="K26" s="304"/>
      <c r="L26" s="303"/>
      <c r="M26" s="303"/>
      <c r="N26" s="53"/>
    </row>
    <row r="27" spans="1:14">
      <c r="A27" s="373" t="s">
        <v>985</v>
      </c>
      <c r="B27" s="792">
        <v>210855.86613999982</v>
      </c>
      <c r="C27" s="792">
        <v>-35079.139780000085</v>
      </c>
      <c r="D27" s="792">
        <v>210855.86614000052</v>
      </c>
      <c r="E27" s="303"/>
      <c r="F27" s="303"/>
      <c r="G27" s="303"/>
      <c r="H27" s="303"/>
      <c r="I27" s="303"/>
      <c r="J27" s="303"/>
      <c r="K27" s="304"/>
      <c r="L27" s="303"/>
      <c r="M27" s="303"/>
      <c r="N27" s="53"/>
    </row>
    <row r="28" spans="1:14" ht="12.75" customHeight="1">
      <c r="A28" s="13" t="s">
        <v>632</v>
      </c>
      <c r="B28" s="867"/>
      <c r="C28" s="873"/>
    </row>
    <row r="29" spans="1:14" s="271" customFormat="1" ht="12.75" customHeight="1">
      <c r="A29" s="48" t="s">
        <v>984</v>
      </c>
      <c r="B29" s="867"/>
      <c r="C29" s="867"/>
    </row>
    <row r="30" spans="1:14" ht="12.75" customHeight="1">
      <c r="A30" s="872" t="s">
        <v>1003</v>
      </c>
    </row>
    <row r="31" spans="1:14" ht="12.75" customHeight="1">
      <c r="D31" s="8" t="str">
        <f>Naslovnica!A20</f>
        <v>Lipanj 2021.</v>
      </c>
    </row>
    <row r="32" spans="1:14" ht="12.75" customHeight="1">
      <c r="A32" s="353" t="s">
        <v>689</v>
      </c>
      <c r="B32" s="312"/>
      <c r="C32" s="312"/>
      <c r="D32" s="548" t="str">
        <f>Naslovnica!A24</f>
        <v>June 2021</v>
      </c>
      <c r="E32" s="271"/>
      <c r="G32" s="271"/>
      <c r="H32" s="271"/>
      <c r="I32" s="271"/>
    </row>
    <row r="33" spans="1:14" ht="12.75" customHeight="1">
      <c r="A33" s="570" t="s">
        <v>821</v>
      </c>
      <c r="B33" s="312"/>
      <c r="C33" s="312"/>
      <c r="D33" s="65" t="s">
        <v>631</v>
      </c>
      <c r="E33" s="271"/>
      <c r="F33" s="271"/>
      <c r="G33" s="271"/>
      <c r="H33" s="271"/>
      <c r="I33" s="271"/>
    </row>
    <row r="34" spans="1:14" ht="28.5" customHeight="1">
      <c r="A34" s="700"/>
      <c r="B34" s="788" t="str">
        <f>$D$1</f>
        <v>Lipanj 2021.</v>
      </c>
      <c r="C34" s="789" t="str">
        <f>$C$5</f>
        <v>Promjena u odnosu na prethodni mjesec</v>
      </c>
      <c r="D34" s="789" t="s">
        <v>18</v>
      </c>
      <c r="E34" s="271"/>
      <c r="F34" s="271"/>
      <c r="G34" s="271"/>
      <c r="H34" s="271"/>
      <c r="I34" s="271"/>
      <c r="J34" s="310"/>
      <c r="K34" s="310"/>
      <c r="L34" s="310"/>
      <c r="M34" s="310"/>
    </row>
    <row r="35" spans="1:14" s="271" customFormat="1" ht="24">
      <c r="A35" s="700"/>
      <c r="B35" s="790" t="str">
        <f>D2</f>
        <v>June 2021</v>
      </c>
      <c r="C35" s="790" t="s">
        <v>45</v>
      </c>
      <c r="D35" s="808" t="s">
        <v>260</v>
      </c>
      <c r="J35" s="310"/>
      <c r="K35" s="310"/>
      <c r="L35" s="310"/>
      <c r="M35" s="310"/>
    </row>
    <row r="36" spans="1:14" ht="25.5">
      <c r="A36" s="784" t="s">
        <v>820</v>
      </c>
      <c r="B36" s="349">
        <v>352503.95312999992</v>
      </c>
      <c r="C36" s="349">
        <v>-5002.7857100000256</v>
      </c>
      <c r="D36" s="349">
        <v>342471.13946000003</v>
      </c>
      <c r="E36" s="308"/>
      <c r="F36" s="308"/>
      <c r="G36" s="308"/>
      <c r="H36" s="308"/>
      <c r="I36" s="309"/>
      <c r="J36" s="1071"/>
      <c r="K36" s="1071"/>
      <c r="L36" s="1073"/>
      <c r="M36" s="1071"/>
    </row>
    <row r="37" spans="1:14" ht="14.25" customHeight="1">
      <c r="A37" s="351" t="s">
        <v>812</v>
      </c>
      <c r="B37" s="349"/>
      <c r="C37" s="349"/>
      <c r="D37" s="349"/>
      <c r="E37" s="302"/>
      <c r="F37" s="302"/>
      <c r="G37" s="302"/>
      <c r="H37" s="302"/>
      <c r="I37" s="311"/>
      <c r="J37" s="1072"/>
      <c r="K37" s="1071"/>
      <c r="L37" s="1072"/>
      <c r="M37" s="1072"/>
    </row>
    <row r="38" spans="1:14">
      <c r="A38" s="352" t="s">
        <v>813</v>
      </c>
      <c r="B38" s="349">
        <v>33768.812840000006</v>
      </c>
      <c r="C38" s="349">
        <v>4493.6301200000089</v>
      </c>
      <c r="D38" s="349">
        <v>190456.05211000002</v>
      </c>
      <c r="E38" s="306"/>
      <c r="F38" s="306"/>
      <c r="G38" s="306"/>
      <c r="H38" s="306"/>
      <c r="I38" s="306"/>
      <c r="J38" s="306"/>
      <c r="K38" s="306"/>
      <c r="L38" s="306"/>
      <c r="M38" s="306"/>
      <c r="N38" s="53"/>
    </row>
    <row r="39" spans="1:14" ht="26.25" customHeight="1">
      <c r="A39" s="352" t="s">
        <v>814</v>
      </c>
      <c r="B39" s="349">
        <v>665.28377</v>
      </c>
      <c r="C39" s="349">
        <v>96.342200000000048</v>
      </c>
      <c r="D39" s="349">
        <v>3098.4422100000002</v>
      </c>
      <c r="E39" s="306"/>
      <c r="F39" s="306"/>
      <c r="G39" s="306"/>
      <c r="H39" s="306"/>
      <c r="I39" s="306"/>
      <c r="J39" s="306"/>
      <c r="K39" s="306"/>
      <c r="L39" s="306"/>
      <c r="M39" s="306"/>
      <c r="N39" s="53"/>
    </row>
    <row r="40" spans="1:14" s="271" customFormat="1" ht="25.5">
      <c r="A40" s="352" t="s">
        <v>815</v>
      </c>
      <c r="B40" s="349">
        <v>33.170830000000002</v>
      </c>
      <c r="C40" s="349">
        <v>-51.200359999999996</v>
      </c>
      <c r="D40" s="349">
        <v>366.92578000000003</v>
      </c>
      <c r="E40" s="306"/>
      <c r="F40" s="306"/>
      <c r="G40" s="306"/>
      <c r="H40" s="306"/>
      <c r="I40" s="306"/>
      <c r="J40" s="306"/>
      <c r="K40" s="306"/>
      <c r="L40" s="306"/>
      <c r="M40" s="306"/>
      <c r="N40" s="53"/>
    </row>
    <row r="41" spans="1:14" s="271" customFormat="1">
      <c r="A41" s="702" t="s">
        <v>816</v>
      </c>
      <c r="B41" s="701">
        <v>34467.267440000011</v>
      </c>
      <c r="C41" s="701">
        <v>4538.7719600000128</v>
      </c>
      <c r="D41" s="701">
        <v>193921.42010000002</v>
      </c>
      <c r="E41" s="306"/>
      <c r="F41" s="306"/>
      <c r="G41" s="306"/>
      <c r="H41" s="306"/>
      <c r="I41" s="306"/>
      <c r="J41" s="306"/>
      <c r="K41" s="306"/>
      <c r="L41" s="306"/>
      <c r="M41" s="306"/>
      <c r="N41" s="53"/>
    </row>
    <row r="42" spans="1:14" s="271" customFormat="1">
      <c r="A42" s="351" t="s">
        <v>817</v>
      </c>
      <c r="B42" s="349"/>
      <c r="C42" s="349"/>
      <c r="D42" s="349"/>
      <c r="E42" s="306"/>
      <c r="F42" s="306"/>
      <c r="G42" s="306"/>
      <c r="H42" s="306"/>
      <c r="I42" s="306"/>
      <c r="J42" s="306"/>
      <c r="K42" s="306"/>
      <c r="L42" s="306"/>
      <c r="M42" s="306"/>
      <c r="N42" s="53"/>
    </row>
    <row r="43" spans="1:14" ht="25.5">
      <c r="A43" s="352" t="s">
        <v>818</v>
      </c>
      <c r="B43" s="349">
        <v>20161.798500000001</v>
      </c>
      <c r="C43" s="349">
        <v>-14685.111500000003</v>
      </c>
      <c r="D43" s="349">
        <v>169249.38253999999</v>
      </c>
      <c r="E43" s="305"/>
      <c r="F43" s="305"/>
      <c r="G43" s="305"/>
      <c r="H43" s="305"/>
      <c r="I43" s="305"/>
      <c r="J43" s="305"/>
      <c r="K43" s="305"/>
      <c r="L43" s="305"/>
      <c r="M43" s="305"/>
      <c r="N43" s="53"/>
    </row>
    <row r="44" spans="1:14" ht="25.5">
      <c r="A44" s="352" t="s">
        <v>819</v>
      </c>
      <c r="B44" s="349">
        <v>33.170830000000002</v>
      </c>
      <c r="C44" s="349">
        <v>-51.200359999999996</v>
      </c>
      <c r="D44" s="349">
        <v>366.92578000000003</v>
      </c>
      <c r="E44" s="306"/>
      <c r="F44" s="306"/>
      <c r="G44" s="306"/>
      <c r="H44" s="306"/>
      <c r="I44" s="306"/>
      <c r="J44" s="306"/>
      <c r="K44" s="306"/>
      <c r="L44" s="306"/>
      <c r="M44" s="306"/>
      <c r="N44" s="44"/>
    </row>
    <row r="45" spans="1:14">
      <c r="A45" s="702" t="s">
        <v>816</v>
      </c>
      <c r="B45" s="701">
        <v>20194.96933</v>
      </c>
      <c r="C45" s="701">
        <v>-14736.311860000002</v>
      </c>
      <c r="D45" s="701">
        <v>169616.30831999998</v>
      </c>
      <c r="E45" s="305"/>
      <c r="F45" s="305"/>
      <c r="G45" s="305"/>
      <c r="H45" s="305"/>
      <c r="I45" s="305"/>
      <c r="J45" s="305"/>
      <c r="K45" s="305"/>
      <c r="L45" s="305"/>
      <c r="M45" s="305"/>
    </row>
    <row r="46" spans="1:14">
      <c r="A46" s="348" t="s">
        <v>811</v>
      </c>
      <c r="B46" s="349">
        <v>366776.25123999995</v>
      </c>
      <c r="C46" s="349">
        <v>14272.298110000032</v>
      </c>
      <c r="D46" s="349">
        <v>366776.25124000013</v>
      </c>
      <c r="E46" s="307"/>
      <c r="F46" s="307"/>
      <c r="G46" s="307"/>
      <c r="H46" s="307"/>
      <c r="I46" s="307"/>
      <c r="J46" s="307"/>
      <c r="K46" s="307"/>
      <c r="L46" s="307"/>
      <c r="M46" s="307"/>
    </row>
    <row r="47" spans="1:14" ht="12.75" customHeight="1">
      <c r="A47" s="13" t="s">
        <v>632</v>
      </c>
    </row>
    <row r="48" spans="1:14" ht="12.75" customHeight="1"/>
    <row r="49" spans="1:4" ht="12.75" customHeight="1">
      <c r="A49" s="633"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854</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690</v>
      </c>
      <c r="E1" s="140" t="str">
        <f>Naslovnica!A20</f>
        <v>Lipanj 2021.</v>
      </c>
    </row>
    <row r="2" spans="1:7" ht="12.75" customHeight="1">
      <c r="A2" s="570" t="s">
        <v>987</v>
      </c>
      <c r="E2" s="548" t="str">
        <f>Naslovnica!A24</f>
        <v>June 2021</v>
      </c>
    </row>
    <row r="3" spans="1:7">
      <c r="A3" s="313"/>
      <c r="B3" s="308"/>
      <c r="C3" s="308"/>
      <c r="D3" s="65" t="s">
        <v>591</v>
      </c>
      <c r="F3" s="308"/>
      <c r="G3" s="314"/>
    </row>
    <row r="4" spans="1:7" ht="48.75" customHeight="1">
      <c r="A4" s="1074" t="s">
        <v>620</v>
      </c>
      <c r="B4" s="1076" t="s">
        <v>988</v>
      </c>
      <c r="C4" s="1076"/>
      <c r="D4" s="1076"/>
      <c r="E4" s="786"/>
      <c r="F4" s="313"/>
      <c r="G4" s="313"/>
    </row>
    <row r="5" spans="1:7" ht="60">
      <c r="A5" s="1074"/>
      <c r="B5" s="703" t="s">
        <v>621</v>
      </c>
      <c r="C5" s="703" t="s">
        <v>622</v>
      </c>
      <c r="D5" s="703" t="s">
        <v>623</v>
      </c>
      <c r="E5" s="315"/>
      <c r="F5" s="315"/>
    </row>
    <row r="6" spans="1:7" ht="12.75" customHeight="1">
      <c r="A6" s="356" t="s">
        <v>126</v>
      </c>
      <c r="B6" s="357">
        <v>5340.0844200000001</v>
      </c>
      <c r="C6" s="357">
        <v>28822.375370000005</v>
      </c>
      <c r="D6" s="357">
        <v>157862.09443999993</v>
      </c>
      <c r="E6" s="316"/>
      <c r="F6" s="316"/>
      <c r="G6" s="53"/>
    </row>
    <row r="7" spans="1:7" ht="12.75" customHeight="1">
      <c r="A7" s="358" t="s">
        <v>127</v>
      </c>
      <c r="B7" s="357">
        <v>203977.63250000001</v>
      </c>
      <c r="C7" s="357">
        <v>1212599.6951299999</v>
      </c>
      <c r="D7" s="357">
        <v>34163808.640559986</v>
      </c>
      <c r="E7" s="316"/>
      <c r="F7" s="316"/>
      <c r="G7" s="53"/>
    </row>
    <row r="8" spans="1:7" ht="12.75" customHeight="1">
      <c r="A8" s="358" t="s">
        <v>128</v>
      </c>
      <c r="B8" s="357">
        <v>10148.906289999999</v>
      </c>
      <c r="C8" s="357">
        <v>60241.995129999996</v>
      </c>
      <c r="D8" s="357">
        <v>489290.87344000011</v>
      </c>
      <c r="E8" s="316"/>
      <c r="F8" s="316"/>
      <c r="G8" s="53"/>
    </row>
    <row r="9" spans="1:7" ht="12.75" customHeight="1">
      <c r="A9" s="704" t="s">
        <v>253</v>
      </c>
      <c r="B9" s="705">
        <v>219466.62320999999</v>
      </c>
      <c r="C9" s="705">
        <v>1301664.0656299999</v>
      </c>
      <c r="D9" s="705">
        <v>34810961.608439982</v>
      </c>
      <c r="E9" s="317"/>
      <c r="F9" s="317"/>
      <c r="G9" s="53"/>
    </row>
    <row r="10" spans="1:7" ht="12.75" customHeight="1">
      <c r="A10" s="358" t="s">
        <v>129</v>
      </c>
      <c r="B10" s="357">
        <v>5186.9004800000002</v>
      </c>
      <c r="C10" s="357">
        <v>28057.859640000002</v>
      </c>
      <c r="D10" s="357">
        <v>98504.916919999989</v>
      </c>
      <c r="E10" s="316"/>
      <c r="F10" s="316"/>
      <c r="G10" s="53"/>
    </row>
    <row r="11" spans="1:7" ht="12.75" customHeight="1">
      <c r="A11" s="358" t="s">
        <v>130</v>
      </c>
      <c r="B11" s="357">
        <v>87517.187980000002</v>
      </c>
      <c r="C11" s="357">
        <v>515862.82074</v>
      </c>
      <c r="D11" s="357">
        <v>11946245.479889996</v>
      </c>
      <c r="E11" s="316"/>
      <c r="F11" s="316"/>
      <c r="G11" s="53"/>
    </row>
    <row r="12" spans="1:7" ht="12.75" customHeight="1">
      <c r="A12" s="358" t="s">
        <v>131</v>
      </c>
      <c r="B12" s="357">
        <v>2599.2067700000002</v>
      </c>
      <c r="C12" s="357">
        <v>15266.721770000002</v>
      </c>
      <c r="D12" s="357">
        <v>127277.34412000001</v>
      </c>
      <c r="E12" s="316"/>
      <c r="F12" s="316"/>
      <c r="G12" s="53"/>
    </row>
    <row r="13" spans="1:7" ht="12.75" customHeight="1">
      <c r="A13" s="704" t="s">
        <v>254</v>
      </c>
      <c r="B13" s="705">
        <v>95303.295230000003</v>
      </c>
      <c r="C13" s="705">
        <v>559187.40214999998</v>
      </c>
      <c r="D13" s="705">
        <v>12172027.740929997</v>
      </c>
      <c r="E13" s="317"/>
      <c r="F13" s="317"/>
      <c r="G13" s="53"/>
    </row>
    <row r="14" spans="1:7" ht="12.75" customHeight="1">
      <c r="A14" s="358" t="s">
        <v>132</v>
      </c>
      <c r="B14" s="357">
        <v>7228.6932800000004</v>
      </c>
      <c r="C14" s="357">
        <v>37735.899899999997</v>
      </c>
      <c r="D14" s="357">
        <v>111305.59827999999</v>
      </c>
      <c r="E14" s="316"/>
      <c r="F14" s="316"/>
      <c r="G14" s="53"/>
    </row>
    <row r="15" spans="1:7" ht="12.75" customHeight="1">
      <c r="A15" s="358" t="s">
        <v>133</v>
      </c>
      <c r="B15" s="357">
        <v>103651.03476000001</v>
      </c>
      <c r="C15" s="357">
        <v>612455.61992999993</v>
      </c>
      <c r="D15" s="357">
        <v>15680254.210929995</v>
      </c>
      <c r="E15" s="316"/>
      <c r="F15" s="316"/>
      <c r="G15" s="53"/>
    </row>
    <row r="16" spans="1:7" ht="12.75" customHeight="1">
      <c r="A16" s="358" t="s">
        <v>134</v>
      </c>
      <c r="B16" s="357">
        <v>4221.9526599999999</v>
      </c>
      <c r="C16" s="357">
        <v>24857.04032</v>
      </c>
      <c r="D16" s="357">
        <v>198537.88280999998</v>
      </c>
      <c r="E16" s="316"/>
      <c r="F16" s="316"/>
      <c r="G16" s="53"/>
    </row>
    <row r="17" spans="1:8" ht="12.75" customHeight="1">
      <c r="A17" s="704" t="s">
        <v>255</v>
      </c>
      <c r="B17" s="705">
        <v>115101.68070000001</v>
      </c>
      <c r="C17" s="705">
        <v>675048.56014999992</v>
      </c>
      <c r="D17" s="705">
        <v>15990097.692019995</v>
      </c>
      <c r="E17" s="317"/>
      <c r="F17" s="317"/>
      <c r="G17" s="53"/>
    </row>
    <row r="18" spans="1:8" ht="12.75" customHeight="1">
      <c r="A18" s="358" t="s">
        <v>135</v>
      </c>
      <c r="B18" s="357">
        <v>4662.2204800000009</v>
      </c>
      <c r="C18" s="357">
        <v>25420.676010000003</v>
      </c>
      <c r="D18" s="357">
        <v>114071.78508</v>
      </c>
      <c r="E18" s="316"/>
      <c r="F18" s="316"/>
      <c r="G18" s="53"/>
    </row>
    <row r="19" spans="1:8" ht="12.75" customHeight="1">
      <c r="A19" s="358" t="s">
        <v>136</v>
      </c>
      <c r="B19" s="357">
        <v>165630.22363999998</v>
      </c>
      <c r="C19" s="357">
        <v>982590.01298999996</v>
      </c>
      <c r="D19" s="357">
        <v>26810865.098280005</v>
      </c>
      <c r="E19" s="316"/>
      <c r="F19" s="316"/>
      <c r="G19" s="53"/>
    </row>
    <row r="20" spans="1:8" ht="12.75" customHeight="1">
      <c r="A20" s="358" t="s">
        <v>137</v>
      </c>
      <c r="B20" s="357">
        <v>8267.6476700000003</v>
      </c>
      <c r="C20" s="357">
        <v>48879.662790000009</v>
      </c>
      <c r="D20" s="357">
        <v>410314.57846000016</v>
      </c>
      <c r="E20" s="316"/>
      <c r="F20" s="316"/>
      <c r="G20" s="53"/>
    </row>
    <row r="21" spans="1:8" ht="12.75" customHeight="1">
      <c r="A21" s="704" t="s">
        <v>256</v>
      </c>
      <c r="B21" s="705">
        <v>178560.09178999998</v>
      </c>
      <c r="C21" s="705">
        <v>1056890.35179</v>
      </c>
      <c r="D21" s="705">
        <v>27335251.461820006</v>
      </c>
      <c r="E21" s="317"/>
      <c r="F21" s="317"/>
      <c r="G21" s="53"/>
    </row>
    <row r="22" spans="1:8" ht="12.75" customHeight="1">
      <c r="A22" s="359" t="s">
        <v>257</v>
      </c>
      <c r="B22" s="360">
        <v>22417.898659999999</v>
      </c>
      <c r="C22" s="360">
        <v>120036.81091999999</v>
      </c>
      <c r="D22" s="360">
        <v>481744.39471999992</v>
      </c>
      <c r="E22" s="317"/>
      <c r="F22" s="317"/>
      <c r="G22" s="53"/>
      <c r="H22" s="135"/>
    </row>
    <row r="23" spans="1:8" ht="12.75" customHeight="1">
      <c r="A23" s="359" t="s">
        <v>258</v>
      </c>
      <c r="B23" s="360">
        <v>560776.07887999993</v>
      </c>
      <c r="C23" s="360">
        <v>3323508.14879</v>
      </c>
      <c r="D23" s="360">
        <v>88601173.429659992</v>
      </c>
      <c r="E23" s="317"/>
      <c r="F23" s="317"/>
      <c r="G23" s="53"/>
      <c r="H23" s="135"/>
    </row>
    <row r="24" spans="1:8" ht="12.75" customHeight="1">
      <c r="A24" s="359" t="s">
        <v>259</v>
      </c>
      <c r="B24" s="360">
        <v>25237.713389999997</v>
      </c>
      <c r="C24" s="360">
        <v>149245.42001</v>
      </c>
      <c r="D24" s="360">
        <v>1225420.6788300003</v>
      </c>
      <c r="E24" s="317"/>
      <c r="F24" s="317"/>
      <c r="G24" s="53"/>
      <c r="H24" s="135"/>
    </row>
    <row r="25" spans="1:8">
      <c r="A25" s="706" t="s">
        <v>624</v>
      </c>
      <c r="B25" s="707">
        <v>608431.69092999992</v>
      </c>
      <c r="C25" s="707">
        <v>3592790.3797200001</v>
      </c>
      <c r="D25" s="707">
        <v>90308338.503209993</v>
      </c>
      <c r="E25" s="317"/>
      <c r="F25" s="317"/>
      <c r="H25" s="135"/>
    </row>
    <row r="26" spans="1:8" ht="21.75" customHeight="1">
      <c r="A26" s="1078" t="s">
        <v>23</v>
      </c>
      <c r="B26" s="1078"/>
      <c r="C26" s="1078"/>
      <c r="D26" s="1078"/>
      <c r="E26" s="1078"/>
      <c r="F26" s="804"/>
      <c r="G26" s="804"/>
    </row>
    <row r="27" spans="1:8" ht="21" customHeight="1">
      <c r="A27" s="1079" t="s">
        <v>24</v>
      </c>
      <c r="B27" s="1079"/>
      <c r="C27" s="1079"/>
      <c r="D27" s="1079"/>
      <c r="E27" s="1079"/>
      <c r="F27" s="805"/>
      <c r="G27" s="805"/>
    </row>
    <row r="28" spans="1:8" ht="12.75" customHeight="1"/>
    <row r="29" spans="1:8" ht="12.75" customHeight="1">
      <c r="A29" s="153" t="s">
        <v>691</v>
      </c>
      <c r="E29" s="140" t="str">
        <f>Naslovnica!A20</f>
        <v>Lipanj 2021.</v>
      </c>
    </row>
    <row r="30" spans="1:8" ht="12.75" customHeight="1">
      <c r="A30" s="570" t="s">
        <v>1000</v>
      </c>
      <c r="E30" s="548" t="str">
        <f>Naslovnica!A24</f>
        <v>June 2021</v>
      </c>
    </row>
    <row r="31" spans="1:8" ht="12.75" customHeight="1">
      <c r="D31" s="310"/>
      <c r="E31" s="65" t="s">
        <v>342</v>
      </c>
    </row>
    <row r="32" spans="1:8" ht="25.5" customHeight="1">
      <c r="A32" s="1074" t="s">
        <v>625</v>
      </c>
      <c r="B32" s="1077" t="s">
        <v>868</v>
      </c>
      <c r="C32" s="1077"/>
      <c r="D32" s="1077" t="s">
        <v>867</v>
      </c>
      <c r="E32" s="1077"/>
      <c r="F32" s="801"/>
      <c r="G32" s="801"/>
    </row>
    <row r="33" spans="1:6" ht="60">
      <c r="A33" s="1074"/>
      <c r="B33" s="703" t="s">
        <v>621</v>
      </c>
      <c r="C33" s="703" t="s">
        <v>626</v>
      </c>
      <c r="D33" s="703" t="s">
        <v>621</v>
      </c>
      <c r="E33" s="703" t="s">
        <v>626</v>
      </c>
    </row>
    <row r="34" spans="1:6">
      <c r="A34" s="356" t="s">
        <v>126</v>
      </c>
      <c r="B34" s="361">
        <v>26.834130000000002</v>
      </c>
      <c r="C34" s="361">
        <v>144.83584999999999</v>
      </c>
      <c r="D34" s="362">
        <v>6.5899999999999995E-3</v>
      </c>
      <c r="E34" s="363">
        <v>0.12891</v>
      </c>
    </row>
    <row r="35" spans="1:6" ht="12.75" customHeight="1">
      <c r="A35" s="358" t="s">
        <v>127</v>
      </c>
      <c r="B35" s="361">
        <v>1024.91299</v>
      </c>
      <c r="C35" s="361">
        <v>6092.9078100000006</v>
      </c>
      <c r="D35" s="362">
        <v>1.4619999999999999E-2</v>
      </c>
      <c r="E35" s="363">
        <v>4.614E-2</v>
      </c>
      <c r="F35" s="53"/>
    </row>
    <row r="36" spans="1:6" ht="12.75" customHeight="1">
      <c r="A36" s="358" t="s">
        <v>128</v>
      </c>
      <c r="B36" s="361">
        <v>50.996519999999997</v>
      </c>
      <c r="C36" s="361">
        <v>302.70274000000001</v>
      </c>
      <c r="D36" s="362">
        <v>0</v>
      </c>
      <c r="E36" s="363">
        <v>0</v>
      </c>
      <c r="F36" s="53"/>
    </row>
    <row r="37" spans="1:6" ht="12.75" customHeight="1">
      <c r="A37" s="704" t="s">
        <v>253</v>
      </c>
      <c r="B37" s="708">
        <v>1102.7436399999999</v>
      </c>
      <c r="C37" s="708">
        <v>6540.4464000000007</v>
      </c>
      <c r="D37" s="709">
        <v>2.121E-2</v>
      </c>
      <c r="E37" s="710">
        <v>0.17504999999999998</v>
      </c>
      <c r="F37" s="53"/>
    </row>
    <row r="38" spans="1:6" ht="12.75" customHeight="1">
      <c r="A38" s="358" t="s">
        <v>129</v>
      </c>
      <c r="B38" s="361">
        <v>26.063939999999999</v>
      </c>
      <c r="C38" s="361">
        <v>140.99605000000003</v>
      </c>
      <c r="D38" s="362">
        <v>4.4400000000000004E-3</v>
      </c>
      <c r="E38" s="363">
        <v>0.82146000000000008</v>
      </c>
      <c r="F38" s="53"/>
    </row>
    <row r="39" spans="1:6" ht="12.75" customHeight="1">
      <c r="A39" s="358" t="s">
        <v>130</v>
      </c>
      <c r="B39" s="361">
        <v>439.74053999999995</v>
      </c>
      <c r="C39" s="361">
        <v>2592.0408700000003</v>
      </c>
      <c r="D39" s="362">
        <v>2.0200000000000001E-3</v>
      </c>
      <c r="E39" s="363">
        <v>0.28443999999999997</v>
      </c>
      <c r="F39" s="53"/>
    </row>
    <row r="40" spans="1:6" ht="12.75" customHeight="1">
      <c r="A40" s="358" t="s">
        <v>131</v>
      </c>
      <c r="B40" s="361">
        <v>13.060280000000001</v>
      </c>
      <c r="C40" s="361">
        <v>76.709870000000009</v>
      </c>
      <c r="D40" s="362">
        <v>0</v>
      </c>
      <c r="E40" s="363">
        <v>0</v>
      </c>
      <c r="F40" s="53"/>
    </row>
    <row r="41" spans="1:6" ht="12.75" customHeight="1">
      <c r="A41" s="704" t="s">
        <v>254</v>
      </c>
      <c r="B41" s="708">
        <v>478.86475999999993</v>
      </c>
      <c r="C41" s="708">
        <v>2809.7467900000006</v>
      </c>
      <c r="D41" s="709">
        <v>6.4600000000000005E-3</v>
      </c>
      <c r="E41" s="710">
        <v>1.1059000000000001</v>
      </c>
      <c r="F41" s="53"/>
    </row>
    <row r="42" spans="1:6" ht="12.75" customHeight="1">
      <c r="A42" s="358" t="s">
        <v>132</v>
      </c>
      <c r="B42" s="361">
        <v>36.324390000000001</v>
      </c>
      <c r="C42" s="361">
        <v>189.63132000000002</v>
      </c>
      <c r="D42" s="362">
        <v>0</v>
      </c>
      <c r="E42" s="363">
        <v>0.10613000000000002</v>
      </c>
      <c r="F42" s="53"/>
    </row>
    <row r="43" spans="1:6" ht="12.75" customHeight="1">
      <c r="A43" s="358" t="s">
        <v>133</v>
      </c>
      <c r="B43" s="361">
        <v>520.80888000000004</v>
      </c>
      <c r="C43" s="361">
        <v>3077.3910999999998</v>
      </c>
      <c r="D43" s="362">
        <v>2.49E-3</v>
      </c>
      <c r="E43" s="363">
        <v>4.0509999999999997E-2</v>
      </c>
      <c r="F43" s="53"/>
    </row>
    <row r="44" spans="1:6" ht="12.75" customHeight="1">
      <c r="A44" s="358" t="s">
        <v>134</v>
      </c>
      <c r="B44" s="361">
        <v>21.214419999999997</v>
      </c>
      <c r="C44" s="361">
        <v>124.90243000000001</v>
      </c>
      <c r="D44" s="362">
        <v>0</v>
      </c>
      <c r="E44" s="363">
        <v>0</v>
      </c>
      <c r="F44" s="53"/>
    </row>
    <row r="45" spans="1:6" ht="12.75" customHeight="1">
      <c r="A45" s="704" t="s">
        <v>255</v>
      </c>
      <c r="B45" s="708">
        <v>542.02330000000006</v>
      </c>
      <c r="C45" s="708">
        <v>3391.9248499999999</v>
      </c>
      <c r="D45" s="709">
        <v>2.49E-3</v>
      </c>
      <c r="E45" s="710">
        <v>0.14664000000000002</v>
      </c>
      <c r="F45" s="53"/>
    </row>
    <row r="46" spans="1:6" ht="12.75" customHeight="1">
      <c r="A46" s="358" t="s">
        <v>135</v>
      </c>
      <c r="B46" s="361">
        <v>23.42754</v>
      </c>
      <c r="C46" s="361">
        <v>127.74254000000001</v>
      </c>
      <c r="D46" s="362">
        <v>0</v>
      </c>
      <c r="E46" s="363">
        <v>1.9131699999999998</v>
      </c>
      <c r="F46" s="53"/>
    </row>
    <row r="47" spans="1:6" ht="12.75" customHeight="1">
      <c r="A47" s="358" t="s">
        <v>136</v>
      </c>
      <c r="B47" s="361">
        <v>832.23150999999996</v>
      </c>
      <c r="C47" s="361">
        <v>4937.1982900000003</v>
      </c>
      <c r="D47" s="362">
        <v>4.5500000000000002E-3</v>
      </c>
      <c r="E47" s="363">
        <v>2.8500000000000001E-2</v>
      </c>
      <c r="F47" s="53"/>
    </row>
    <row r="48" spans="1:6" ht="12.75" customHeight="1">
      <c r="A48" s="358" t="s">
        <v>137</v>
      </c>
      <c r="B48" s="361">
        <v>41.543489999999998</v>
      </c>
      <c r="C48" s="361">
        <v>245.60990999999999</v>
      </c>
      <c r="D48" s="362">
        <v>0</v>
      </c>
      <c r="E48" s="363">
        <v>0</v>
      </c>
      <c r="F48" s="53"/>
    </row>
    <row r="49" spans="1:6" ht="12.75" customHeight="1">
      <c r="A49" s="704" t="s">
        <v>256</v>
      </c>
      <c r="B49" s="708">
        <v>897.20254</v>
      </c>
      <c r="C49" s="708">
        <v>5310.5507400000006</v>
      </c>
      <c r="D49" s="709">
        <v>4.5500000000000002E-3</v>
      </c>
      <c r="E49" s="710">
        <v>1.9416699999999998</v>
      </c>
      <c r="F49" s="53"/>
    </row>
    <row r="50" spans="1:6" ht="12.75" customHeight="1">
      <c r="A50" s="359" t="s">
        <v>257</v>
      </c>
      <c r="B50" s="364">
        <v>112.65</v>
      </c>
      <c r="C50" s="364">
        <v>603.20576000000005</v>
      </c>
      <c r="D50" s="365">
        <v>1.103E-2</v>
      </c>
      <c r="E50" s="366">
        <v>2.9696699999999998</v>
      </c>
      <c r="F50" s="53"/>
    </row>
    <row r="51" spans="1:6" ht="12.75" customHeight="1">
      <c r="A51" s="359" t="s">
        <v>258</v>
      </c>
      <c r="B51" s="364">
        <v>2817.6939200000002</v>
      </c>
      <c r="C51" s="364">
        <v>16699.538070000002</v>
      </c>
      <c r="D51" s="365">
        <v>2.368E-2</v>
      </c>
      <c r="E51" s="366">
        <v>0.39959</v>
      </c>
      <c r="F51" s="53"/>
    </row>
    <row r="52" spans="1:6" ht="12.75" customHeight="1">
      <c r="A52" s="359" t="s">
        <v>259</v>
      </c>
      <c r="B52" s="364">
        <v>126.81470999999999</v>
      </c>
      <c r="C52" s="364">
        <v>749.92495000000008</v>
      </c>
      <c r="D52" s="365">
        <v>0</v>
      </c>
      <c r="E52" s="366">
        <v>0</v>
      </c>
      <c r="F52" s="44"/>
    </row>
    <row r="53" spans="1:6" ht="12.75" customHeight="1">
      <c r="A53" s="706" t="s">
        <v>624</v>
      </c>
      <c r="B53" s="711">
        <v>3057.1586300000004</v>
      </c>
      <c r="C53" s="711">
        <v>18052.668780000004</v>
      </c>
      <c r="D53" s="712">
        <v>3.4709999999999998E-2</v>
      </c>
      <c r="E53" s="713">
        <v>3.3692599999999997</v>
      </c>
    </row>
    <row r="54" spans="1:6" ht="24.75" customHeight="1">
      <c r="A54" s="1080" t="s">
        <v>25</v>
      </c>
      <c r="B54" s="1080"/>
      <c r="C54" s="1080"/>
      <c r="D54" s="1080"/>
      <c r="E54" s="1080"/>
      <c r="F54" s="806"/>
    </row>
    <row r="55" spans="1:6">
      <c r="A55" s="576" t="s">
        <v>26</v>
      </c>
      <c r="B55" s="177"/>
      <c r="C55" s="177"/>
      <c r="D55" s="177"/>
      <c r="E55" s="177"/>
      <c r="F55" s="177"/>
    </row>
    <row r="56" spans="1:6" ht="12.75" customHeight="1">
      <c r="A56" s="17" t="s">
        <v>627</v>
      </c>
    </row>
    <row r="57" spans="1:6" ht="12.75" customHeight="1"/>
    <row r="58" spans="1:6" ht="12.75" customHeight="1">
      <c r="A58" s="318" t="s">
        <v>692</v>
      </c>
      <c r="D58" s="140" t="str">
        <f t="shared" ref="D58:D59" si="0">E1</f>
        <v>Lipanj 2021.</v>
      </c>
    </row>
    <row r="59" spans="1:6" ht="12.75" customHeight="1">
      <c r="A59" s="577" t="s">
        <v>693</v>
      </c>
      <c r="D59" s="548" t="str">
        <f t="shared" si="0"/>
        <v>June 2021</v>
      </c>
    </row>
    <row r="60" spans="1:6" ht="12.75" customHeight="1">
      <c r="D60" s="65" t="s">
        <v>591</v>
      </c>
    </row>
    <row r="61" spans="1:6" ht="42.75" customHeight="1">
      <c r="A61" s="1075" t="s">
        <v>625</v>
      </c>
      <c r="B61" s="1076" t="s">
        <v>628</v>
      </c>
      <c r="C61" s="1076"/>
      <c r="D61" s="1076"/>
      <c r="E61" s="802"/>
    </row>
    <row r="62" spans="1:6" ht="60">
      <c r="A62" s="1075"/>
      <c r="B62" s="703" t="s">
        <v>621</v>
      </c>
      <c r="C62" s="703" t="s">
        <v>626</v>
      </c>
      <c r="D62" s="703" t="s">
        <v>629</v>
      </c>
    </row>
    <row r="63" spans="1:6" ht="12.75" customHeight="1">
      <c r="A63" s="356" t="s">
        <v>126</v>
      </c>
      <c r="B63" s="357">
        <v>0</v>
      </c>
      <c r="C63" s="357">
        <v>0.53239000000000003</v>
      </c>
      <c r="D63" s="357">
        <v>2297.6370699999993</v>
      </c>
    </row>
    <row r="64" spans="1:6" ht="12.75" customHeight="1">
      <c r="A64" s="358" t="s">
        <v>127</v>
      </c>
      <c r="B64" s="357">
        <v>23643.592809999998</v>
      </c>
      <c r="C64" s="357">
        <v>110982.73705000001</v>
      </c>
      <c r="D64" s="357">
        <v>2768052.9758199998</v>
      </c>
    </row>
    <row r="65" spans="1:4" ht="12.75" customHeight="1">
      <c r="A65" s="358" t="s">
        <v>128</v>
      </c>
      <c r="B65" s="357">
        <v>61887.947780000002</v>
      </c>
      <c r="C65" s="357">
        <v>225912.73519000001</v>
      </c>
      <c r="D65" s="357">
        <v>1503720.4973600002</v>
      </c>
    </row>
    <row r="66" spans="1:4" ht="12.75" customHeight="1">
      <c r="A66" s="704" t="s">
        <v>253</v>
      </c>
      <c r="B66" s="705">
        <v>85531.540590000004</v>
      </c>
      <c r="C66" s="705">
        <v>336896.00462999998</v>
      </c>
      <c r="D66" s="705">
        <v>4274071.1102499999</v>
      </c>
    </row>
    <row r="67" spans="1:4" ht="12.75" customHeight="1">
      <c r="A67" s="358" t="s">
        <v>129</v>
      </c>
      <c r="B67" s="357">
        <v>0</v>
      </c>
      <c r="C67" s="357">
        <v>0</v>
      </c>
      <c r="D67" s="357">
        <v>597.65409000000011</v>
      </c>
    </row>
    <row r="68" spans="1:4" ht="12.75" customHeight="1">
      <c r="A68" s="358" t="s">
        <v>130</v>
      </c>
      <c r="B68" s="357">
        <v>6938.14912</v>
      </c>
      <c r="C68" s="357">
        <v>38102.583599999991</v>
      </c>
      <c r="D68" s="357">
        <v>1085823.4769199998</v>
      </c>
    </row>
    <row r="69" spans="1:4" ht="12.75" customHeight="1">
      <c r="A69" s="358" t="s">
        <v>131</v>
      </c>
      <c r="B69" s="357">
        <v>18045.792440000001</v>
      </c>
      <c r="C69" s="357">
        <v>67217.949200000003</v>
      </c>
      <c r="D69" s="357">
        <v>463713.84032999998</v>
      </c>
    </row>
    <row r="70" spans="1:4" ht="12.75" customHeight="1">
      <c r="A70" s="704" t="s">
        <v>254</v>
      </c>
      <c r="B70" s="705">
        <v>24983.941559999999</v>
      </c>
      <c r="C70" s="705">
        <v>105320.53279999999</v>
      </c>
      <c r="D70" s="705">
        <v>1550134.9713399999</v>
      </c>
    </row>
    <row r="71" spans="1:4">
      <c r="A71" s="358" t="s">
        <v>132</v>
      </c>
      <c r="B71" s="357">
        <v>0</v>
      </c>
      <c r="C71" s="357">
        <v>190.75903</v>
      </c>
      <c r="D71" s="357">
        <v>2830.7042800000004</v>
      </c>
    </row>
    <row r="72" spans="1:4">
      <c r="A72" s="358" t="s">
        <v>133</v>
      </c>
      <c r="B72" s="357">
        <v>12799.16281</v>
      </c>
      <c r="C72" s="357">
        <v>58085.225340000005</v>
      </c>
      <c r="D72" s="357">
        <v>1620731.6642399994</v>
      </c>
    </row>
    <row r="73" spans="1:4">
      <c r="A73" s="358" t="s">
        <v>134</v>
      </c>
      <c r="B73" s="357">
        <v>28479.487440000001</v>
      </c>
      <c r="C73" s="357">
        <v>96311.260900000008</v>
      </c>
      <c r="D73" s="357">
        <v>673695.08115999994</v>
      </c>
    </row>
    <row r="74" spans="1:4">
      <c r="A74" s="704" t="s">
        <v>255</v>
      </c>
      <c r="B74" s="705">
        <v>41278.650249999999</v>
      </c>
      <c r="C74" s="705">
        <v>154587.24527000001</v>
      </c>
      <c r="D74" s="705">
        <v>2297257.4496799991</v>
      </c>
    </row>
    <row r="75" spans="1:4">
      <c r="A75" s="358" t="s">
        <v>135</v>
      </c>
      <c r="B75" s="357">
        <v>0</v>
      </c>
      <c r="C75" s="357">
        <v>292.74457000000001</v>
      </c>
      <c r="D75" s="357">
        <v>3028.4991599999998</v>
      </c>
    </row>
    <row r="76" spans="1:4">
      <c r="A76" s="358" t="s">
        <v>136</v>
      </c>
      <c r="B76" s="357">
        <v>15195.06623</v>
      </c>
      <c r="C76" s="357">
        <v>72053.440589999998</v>
      </c>
      <c r="D76" s="357">
        <v>2158544.1881599999</v>
      </c>
    </row>
    <row r="77" spans="1:4">
      <c r="A77" s="358" t="s">
        <v>137</v>
      </c>
      <c r="B77" s="357">
        <v>55744.825539999998</v>
      </c>
      <c r="C77" s="357">
        <v>192579.67240000001</v>
      </c>
      <c r="D77" s="357">
        <v>1367671.1131</v>
      </c>
    </row>
    <row r="78" spans="1:4">
      <c r="A78" s="704" t="s">
        <v>256</v>
      </c>
      <c r="B78" s="705">
        <v>70939.891770000002</v>
      </c>
      <c r="C78" s="705">
        <v>264925.85756000003</v>
      </c>
      <c r="D78" s="705">
        <v>3529243.8004200002</v>
      </c>
    </row>
    <row r="79" spans="1:4">
      <c r="A79" s="359" t="s">
        <v>257</v>
      </c>
      <c r="B79" s="360">
        <v>0</v>
      </c>
      <c r="C79" s="360">
        <v>484.03598999999997</v>
      </c>
      <c r="D79" s="360">
        <v>8754.4946</v>
      </c>
    </row>
    <row r="80" spans="1:4">
      <c r="A80" s="359" t="s">
        <v>258</v>
      </c>
      <c r="B80" s="360">
        <v>58575.970969999995</v>
      </c>
      <c r="C80" s="360">
        <v>279223.98658000003</v>
      </c>
      <c r="D80" s="360">
        <v>7633152.3051399998</v>
      </c>
    </row>
    <row r="81" spans="1:5">
      <c r="A81" s="359" t="s">
        <v>259</v>
      </c>
      <c r="B81" s="360">
        <v>164158.05319999999</v>
      </c>
      <c r="C81" s="360">
        <v>582021.61768999998</v>
      </c>
      <c r="D81" s="360">
        <v>4008800.5319499997</v>
      </c>
    </row>
    <row r="82" spans="1:5">
      <c r="A82" s="706" t="s">
        <v>630</v>
      </c>
      <c r="B82" s="707">
        <v>222734.02416999999</v>
      </c>
      <c r="C82" s="707">
        <v>861729.64026000001</v>
      </c>
      <c r="D82" s="707">
        <v>11650707.331689999</v>
      </c>
    </row>
    <row r="83" spans="1:5">
      <c r="A83" s="17" t="s">
        <v>627</v>
      </c>
    </row>
    <row r="85" spans="1:5">
      <c r="A85" s="633" t="s">
        <v>87</v>
      </c>
      <c r="E85" s="14" t="s">
        <v>856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694</v>
      </c>
      <c r="G1" s="140" t="str">
        <f>Naslovnica!A20</f>
        <v>Lipanj 2021.</v>
      </c>
    </row>
    <row r="2" spans="1:10" ht="12.75" customHeight="1">
      <c r="A2" s="546" t="s">
        <v>991</v>
      </c>
      <c r="G2" s="548" t="str">
        <f>Naslovnica!A24</f>
        <v>June 2021</v>
      </c>
    </row>
    <row r="3" spans="1:10" ht="12.75" customHeight="1">
      <c r="E3" s="14" t="s">
        <v>342</v>
      </c>
      <c r="F3" s="319"/>
      <c r="G3" s="319"/>
    </row>
    <row r="4" spans="1:10" ht="16.5" customHeight="1">
      <c r="A4" s="1082" t="s">
        <v>610</v>
      </c>
      <c r="B4" s="1089" t="s">
        <v>609</v>
      </c>
      <c r="C4" s="1089"/>
      <c r="D4" s="1089"/>
      <c r="E4" s="1089"/>
      <c r="F4" s="271"/>
      <c r="G4" s="271"/>
    </row>
    <row r="5" spans="1:10" ht="12.75" customHeight="1">
      <c r="A5" s="1082"/>
      <c r="B5" s="1087" t="str">
        <f>Naslovnica!A20</f>
        <v>Lipanj 2021.</v>
      </c>
      <c r="C5" s="1087"/>
      <c r="D5" s="1088" t="s">
        <v>17</v>
      </c>
      <c r="E5" s="1088"/>
    </row>
    <row r="6" spans="1:10" ht="12.75" customHeight="1">
      <c r="A6" s="1082"/>
      <c r="B6" s="1085" t="str">
        <f>Naslovnica!A24</f>
        <v>June 2021</v>
      </c>
      <c r="C6" s="1085"/>
      <c r="D6" s="1086" t="s">
        <v>45</v>
      </c>
      <c r="E6" s="1086"/>
    </row>
    <row r="7" spans="1:10" ht="12.75" customHeight="1">
      <c r="A7" s="1082"/>
      <c r="B7" s="771" t="s">
        <v>27</v>
      </c>
      <c r="C7" s="714" t="s">
        <v>28</v>
      </c>
      <c r="D7" s="714" t="s">
        <v>156</v>
      </c>
      <c r="E7" s="714" t="s">
        <v>154</v>
      </c>
    </row>
    <row r="8" spans="1:10" ht="12.75" customHeight="1">
      <c r="A8" s="1082"/>
      <c r="B8" s="770" t="s">
        <v>29</v>
      </c>
      <c r="C8" s="715" t="s">
        <v>30</v>
      </c>
      <c r="D8" s="715" t="s">
        <v>29</v>
      </c>
      <c r="E8" s="715" t="s">
        <v>155</v>
      </c>
    </row>
    <row r="9" spans="1:10" ht="12.75" customHeight="1">
      <c r="A9" s="367" t="s">
        <v>126</v>
      </c>
      <c r="B9" s="368">
        <v>430900.10768000002</v>
      </c>
      <c r="C9" s="369">
        <v>3.4082994433726143E-3</v>
      </c>
      <c r="D9" s="368">
        <v>8906.5291800000123</v>
      </c>
      <c r="E9" s="369">
        <v>2.1105840547760879E-2</v>
      </c>
      <c r="G9" s="135"/>
      <c r="H9" s="860"/>
      <c r="I9" s="845"/>
      <c r="J9" s="77"/>
    </row>
    <row r="10" spans="1:10" ht="12.75" customHeight="1">
      <c r="A10" s="367" t="s">
        <v>127</v>
      </c>
      <c r="B10" s="368">
        <v>44361024.201820001</v>
      </c>
      <c r="C10" s="369">
        <v>0.3508833054337151</v>
      </c>
      <c r="D10" s="368">
        <v>356697.93137999624</v>
      </c>
      <c r="E10" s="369">
        <v>8.1059741532643059E-3</v>
      </c>
      <c r="G10" s="135"/>
      <c r="H10" s="860"/>
      <c r="I10" s="845"/>
      <c r="J10" s="77"/>
    </row>
    <row r="11" spans="1:10" ht="12.75" customHeight="1">
      <c r="A11" s="367" t="s">
        <v>128</v>
      </c>
      <c r="B11" s="368">
        <v>3144805.2952299998</v>
      </c>
      <c r="C11" s="369">
        <v>2.4874531118027725E-2</v>
      </c>
      <c r="D11" s="368">
        <v>39286.695129999891</v>
      </c>
      <c r="E11" s="369">
        <v>1.2650606932038677E-2</v>
      </c>
      <c r="G11" s="135"/>
      <c r="H11" s="860"/>
      <c r="I11" s="845"/>
      <c r="J11" s="77"/>
    </row>
    <row r="12" spans="1:10" ht="12.75" customHeight="1">
      <c r="A12" s="716" t="s">
        <v>611</v>
      </c>
      <c r="B12" s="717">
        <v>47936729.604730003</v>
      </c>
      <c r="C12" s="718">
        <v>0.37916613599511545</v>
      </c>
      <c r="D12" s="717">
        <v>404891.15568999201</v>
      </c>
      <c r="E12" s="718">
        <v>8.5183146476457416E-3</v>
      </c>
      <c r="G12" s="135"/>
      <c r="H12" s="860"/>
      <c r="I12" s="845"/>
      <c r="J12" s="77"/>
    </row>
    <row r="13" spans="1:10" ht="12.75" customHeight="1">
      <c r="A13" s="367" t="s">
        <v>129</v>
      </c>
      <c r="B13" s="368">
        <v>207521.79438000001</v>
      </c>
      <c r="C13" s="369">
        <v>1.6414394047872939E-3</v>
      </c>
      <c r="D13" s="368">
        <v>8950.4931500000239</v>
      </c>
      <c r="E13" s="369">
        <v>4.5074454840948519E-2</v>
      </c>
      <c r="G13" s="135"/>
      <c r="H13" s="860"/>
      <c r="I13" s="845"/>
      <c r="J13" s="77"/>
    </row>
    <row r="14" spans="1:10" ht="12.75" customHeight="1">
      <c r="A14" s="367" t="s">
        <v>130</v>
      </c>
      <c r="B14" s="368">
        <v>17295060.236419998</v>
      </c>
      <c r="C14" s="369">
        <v>0.13679909363276796</v>
      </c>
      <c r="D14" s="368">
        <v>266583.07513999566</v>
      </c>
      <c r="E14" s="369">
        <v>1.5655133023060985E-2</v>
      </c>
      <c r="G14" s="135"/>
      <c r="H14" s="860"/>
      <c r="I14" s="845"/>
      <c r="J14" s="77"/>
    </row>
    <row r="15" spans="1:10" ht="12.75" customHeight="1">
      <c r="A15" s="367" t="s">
        <v>131</v>
      </c>
      <c r="B15" s="368">
        <v>852801.86410000001</v>
      </c>
      <c r="C15" s="369">
        <v>6.7454244427288318E-3</v>
      </c>
      <c r="D15" s="368">
        <v>15627.726729999995</v>
      </c>
      <c r="E15" s="859">
        <v>1.8667235444103536E-2</v>
      </c>
      <c r="G15" s="135"/>
      <c r="H15" s="860"/>
      <c r="I15" s="845"/>
      <c r="J15" s="77"/>
    </row>
    <row r="16" spans="1:10" ht="12.75" customHeight="1">
      <c r="A16" s="719" t="s">
        <v>612</v>
      </c>
      <c r="B16" s="717">
        <v>18355383.894900002</v>
      </c>
      <c r="C16" s="718">
        <v>0.14518595748028409</v>
      </c>
      <c r="D16" s="717">
        <v>291161.29501999915</v>
      </c>
      <c r="E16" s="718">
        <v>1.6118119305169154E-2</v>
      </c>
      <c r="G16" s="135"/>
      <c r="H16" s="860"/>
      <c r="I16" s="845"/>
      <c r="J16" s="77"/>
    </row>
    <row r="17" spans="1:10" ht="12.75" customHeight="1">
      <c r="A17" s="367" t="s">
        <v>132</v>
      </c>
      <c r="B17" s="368">
        <v>236909.83777000001</v>
      </c>
      <c r="C17" s="369">
        <v>1.8738906159676161E-3</v>
      </c>
      <c r="D17" s="368">
        <v>10767.783690000011</v>
      </c>
      <c r="E17" s="369">
        <v>4.761513170916376E-2</v>
      </c>
      <c r="G17" s="135"/>
      <c r="H17" s="860"/>
      <c r="I17" s="845"/>
      <c r="J17" s="77"/>
    </row>
    <row r="18" spans="1:10" ht="12.75" customHeight="1">
      <c r="A18" s="367" t="s">
        <v>133</v>
      </c>
      <c r="B18" s="368">
        <v>20434439.92323</v>
      </c>
      <c r="C18" s="369">
        <v>0.16163070970429591</v>
      </c>
      <c r="D18" s="368">
        <v>109501.14789000154</v>
      </c>
      <c r="E18" s="369">
        <v>5.3875265800484851E-3</v>
      </c>
      <c r="G18" s="135"/>
      <c r="H18" s="860"/>
      <c r="I18" s="845"/>
      <c r="J18" s="77"/>
    </row>
    <row r="19" spans="1:10" ht="12.75" customHeight="1">
      <c r="A19" s="367" t="s">
        <v>134</v>
      </c>
      <c r="B19" s="368">
        <v>1285859.3106600002</v>
      </c>
      <c r="C19" s="369">
        <v>1.0170787833807236E-2</v>
      </c>
      <c r="D19" s="368">
        <v>24864.039850000292</v>
      </c>
      <c r="E19" s="369">
        <v>1.9717789927974128E-2</v>
      </c>
      <c r="G19" s="135"/>
      <c r="H19" s="860"/>
      <c r="I19" s="845"/>
      <c r="J19" s="77"/>
    </row>
    <row r="20" spans="1:10" ht="12.75" customHeight="1">
      <c r="A20" s="716" t="s">
        <v>613</v>
      </c>
      <c r="B20" s="717">
        <v>21957209.071660001</v>
      </c>
      <c r="C20" s="718">
        <v>0.17367538815407077</v>
      </c>
      <c r="D20" s="717">
        <v>145132.97143000364</v>
      </c>
      <c r="E20" s="718">
        <v>6.6537898897425229E-3</v>
      </c>
      <c r="G20" s="135"/>
      <c r="H20" s="860"/>
      <c r="I20" s="845"/>
      <c r="J20" s="77"/>
    </row>
    <row r="21" spans="1:10" ht="12.75" customHeight="1">
      <c r="A21" s="367" t="s">
        <v>135</v>
      </c>
      <c r="B21" s="368">
        <v>310542.54694999999</v>
      </c>
      <c r="C21" s="369">
        <v>2.4563047700587172E-3</v>
      </c>
      <c r="D21" s="368">
        <v>7492.9994999999763</v>
      </c>
      <c r="E21" s="369">
        <v>2.4725328128847535E-2</v>
      </c>
      <c r="G21" s="135"/>
      <c r="H21" s="860"/>
      <c r="I21" s="845"/>
      <c r="J21" s="77"/>
    </row>
    <row r="22" spans="1:10" ht="12.75" customHeight="1">
      <c r="A22" s="367" t="s">
        <v>136</v>
      </c>
      <c r="B22" s="368">
        <v>35259255.84245</v>
      </c>
      <c r="C22" s="369">
        <v>0.27889086105961247</v>
      </c>
      <c r="D22" s="368">
        <v>200954.05424000323</v>
      </c>
      <c r="E22" s="369">
        <v>5.731996245967208E-3</v>
      </c>
      <c r="G22" s="135"/>
      <c r="H22" s="860"/>
      <c r="I22" s="845"/>
      <c r="J22" s="77"/>
    </row>
    <row r="23" spans="1:10" ht="12.75" customHeight="1">
      <c r="A23" s="367" t="s">
        <v>137</v>
      </c>
      <c r="B23" s="368">
        <v>2607595.5996399997</v>
      </c>
      <c r="C23" s="369">
        <v>2.06253525408585E-2</v>
      </c>
      <c r="D23" s="368">
        <v>43849.017029999755</v>
      </c>
      <c r="E23" s="369">
        <v>1.7103491166962304E-2</v>
      </c>
      <c r="G23" s="135"/>
      <c r="H23" s="860"/>
      <c r="I23" s="845"/>
      <c r="J23" s="77"/>
    </row>
    <row r="24" spans="1:10" ht="12.75" customHeight="1">
      <c r="A24" s="716" t="s">
        <v>614</v>
      </c>
      <c r="B24" s="717">
        <v>38177393.989039995</v>
      </c>
      <c r="C24" s="718">
        <v>0.30197251837052963</v>
      </c>
      <c r="D24" s="717">
        <v>252296.0707700029</v>
      </c>
      <c r="E24" s="718">
        <v>6.6524830420664482E-3</v>
      </c>
      <c r="G24" s="135"/>
      <c r="H24" s="860"/>
      <c r="I24" s="845"/>
      <c r="J24" s="77"/>
    </row>
    <row r="25" spans="1:10" ht="12.75" customHeight="1">
      <c r="A25" s="370" t="s">
        <v>615</v>
      </c>
      <c r="B25" s="371">
        <v>1185874.28678</v>
      </c>
      <c r="C25" s="372">
        <v>9.3799342341862411E-3</v>
      </c>
      <c r="D25" s="371">
        <v>36117.805519999936</v>
      </c>
      <c r="E25" s="372">
        <v>3.1413439374935237E-2</v>
      </c>
      <c r="G25" s="135"/>
      <c r="H25" s="860"/>
      <c r="I25" s="845"/>
      <c r="J25" s="77"/>
    </row>
    <row r="26" spans="1:10" ht="12.75" customHeight="1">
      <c r="A26" s="370" t="s">
        <v>616</v>
      </c>
      <c r="B26" s="371">
        <v>117349780.20392001</v>
      </c>
      <c r="C26" s="372">
        <v>0.92820396983039144</v>
      </c>
      <c r="D26" s="371">
        <v>933736.20864999294</v>
      </c>
      <c r="E26" s="372">
        <v>8.0206832031497477E-3</v>
      </c>
      <c r="G26" s="135"/>
      <c r="H26" s="860"/>
      <c r="I26" s="845"/>
      <c r="J26" s="77"/>
    </row>
    <row r="27" spans="1:10" ht="12.75" customHeight="1">
      <c r="A27" s="370" t="s">
        <v>617</v>
      </c>
      <c r="B27" s="371">
        <v>7891062.0696299998</v>
      </c>
      <c r="C27" s="372">
        <v>6.2416095935422293E-2</v>
      </c>
      <c r="D27" s="371">
        <v>123627.47874000017</v>
      </c>
      <c r="E27" s="372">
        <v>1.59161274283528E-2</v>
      </c>
      <c r="G27" s="135"/>
      <c r="H27" s="860"/>
      <c r="I27" s="845"/>
      <c r="J27" s="77"/>
    </row>
    <row r="28" spans="1:10" ht="18.75" customHeight="1">
      <c r="A28" s="706" t="s">
        <v>618</v>
      </c>
      <c r="B28" s="720">
        <v>126426716.56033</v>
      </c>
      <c r="C28" s="721">
        <v>1</v>
      </c>
      <c r="D28" s="720">
        <v>1093481.4929099977</v>
      </c>
      <c r="E28" s="721">
        <v>8.7245932200008536E-3</v>
      </c>
      <c r="G28" s="861"/>
      <c r="H28" s="77"/>
      <c r="I28" s="845"/>
      <c r="J28" s="77"/>
    </row>
    <row r="29" spans="1:10" ht="12.75" customHeight="1">
      <c r="A29" s="20" t="s">
        <v>619</v>
      </c>
    </row>
    <row r="30" spans="1:10" ht="12.75" customHeight="1">
      <c r="C30" s="77"/>
    </row>
    <row r="31" spans="1:10" ht="12.75" customHeight="1"/>
    <row r="32" spans="1:10" s="271" customFormat="1" ht="12.75" customHeight="1">
      <c r="A32" s="154" t="s">
        <v>696</v>
      </c>
      <c r="I32" s="140" t="str">
        <f>Naslovnica!A20</f>
        <v>Lipanj 2021.</v>
      </c>
    </row>
    <row r="33" spans="1:9" s="271" customFormat="1" ht="12.75" customHeight="1">
      <c r="A33" s="574" t="s">
        <v>992</v>
      </c>
      <c r="I33" s="548" t="str">
        <f>Naslovnica!A24</f>
        <v>June 2021</v>
      </c>
    </row>
    <row r="34" spans="1:9" s="271" customFormat="1" ht="12.75" customHeight="1"/>
    <row r="35" spans="1:9" s="271" customFormat="1" ht="15" customHeight="1">
      <c r="A35" s="750"/>
      <c r="B35" s="1081" t="s">
        <v>1002</v>
      </c>
      <c r="C35" s="1081"/>
      <c r="D35" s="1081"/>
      <c r="E35" s="1081"/>
      <c r="F35" s="1081" t="s">
        <v>1001</v>
      </c>
      <c r="G35" s="1081"/>
      <c r="H35" s="1081"/>
      <c r="I35" s="1081"/>
    </row>
    <row r="36" spans="1:9" s="271" customFormat="1" ht="22.5">
      <c r="A36" s="1082" t="s">
        <v>587</v>
      </c>
      <c r="B36" s="829" t="s">
        <v>68</v>
      </c>
      <c r="C36" s="828" t="s">
        <v>106</v>
      </c>
      <c r="D36" s="828" t="s">
        <v>108</v>
      </c>
      <c r="E36" s="828" t="s">
        <v>110</v>
      </c>
      <c r="F36" s="828" t="s">
        <v>681</v>
      </c>
      <c r="G36" s="826" t="s">
        <v>60</v>
      </c>
      <c r="H36" s="826" t="s">
        <v>50</v>
      </c>
      <c r="I36" s="826" t="s">
        <v>680</v>
      </c>
    </row>
    <row r="37" spans="1:9" s="271" customFormat="1" ht="34.5" customHeight="1">
      <c r="A37" s="1082"/>
      <c r="B37" s="735" t="s">
        <v>676</v>
      </c>
      <c r="C37" s="827" t="s">
        <v>107</v>
      </c>
      <c r="D37" s="827" t="s">
        <v>109</v>
      </c>
      <c r="E37" s="827" t="s">
        <v>111</v>
      </c>
      <c r="F37" s="827" t="s">
        <v>262</v>
      </c>
      <c r="G37" s="827" t="s">
        <v>51</v>
      </c>
      <c r="H37" s="827" t="s">
        <v>52</v>
      </c>
      <c r="I37" s="830" t="s">
        <v>679</v>
      </c>
    </row>
    <row r="38" spans="1:9" s="271" customFormat="1">
      <c r="A38" s="373" t="s">
        <v>126</v>
      </c>
      <c r="B38" s="374">
        <v>158.60890000000001</v>
      </c>
      <c r="C38" s="375">
        <v>156.77760000000001</v>
      </c>
      <c r="D38" s="374">
        <v>158.60890000000001</v>
      </c>
      <c r="E38" s="831">
        <v>1.8312999999999988</v>
      </c>
      <c r="F38" s="832">
        <v>1.176541882888027E-2</v>
      </c>
      <c r="G38" s="767">
        <v>6.1812638744212611E-2</v>
      </c>
      <c r="H38" s="767">
        <v>0.10756073784824061</v>
      </c>
      <c r="I38" s="767">
        <v>6.9521314064391326E-2</v>
      </c>
    </row>
    <row r="39" spans="1:9" s="271" customFormat="1">
      <c r="A39" s="373" t="s">
        <v>129</v>
      </c>
      <c r="B39" s="374">
        <v>167.5111</v>
      </c>
      <c r="C39" s="375">
        <v>165.91970000000001</v>
      </c>
      <c r="D39" s="374">
        <v>168.34610000000001</v>
      </c>
      <c r="E39" s="831">
        <v>2.426400000000001</v>
      </c>
      <c r="F39" s="832">
        <v>1.3265948051633725E-2</v>
      </c>
      <c r="G39" s="767">
        <v>9.114459671688202E-2</v>
      </c>
      <c r="H39" s="767">
        <v>0.15792817173529095</v>
      </c>
      <c r="I39" s="767">
        <v>7.8065316300975907E-2</v>
      </c>
    </row>
    <row r="40" spans="1:9" s="271" customFormat="1">
      <c r="A40" s="373" t="s">
        <v>132</v>
      </c>
      <c r="B40" s="374">
        <v>175.60319999999999</v>
      </c>
      <c r="C40" s="375">
        <v>174.47640000000001</v>
      </c>
      <c r="D40" s="374">
        <v>175.9453</v>
      </c>
      <c r="E40" s="831">
        <v>1.4688999999999908</v>
      </c>
      <c r="F40" s="832">
        <v>8.7274009830891064E-3</v>
      </c>
      <c r="G40" s="767">
        <v>7.7812203852555939E-2</v>
      </c>
      <c r="H40" s="767">
        <v>0.15242967255449491</v>
      </c>
      <c r="I40" s="767">
        <v>8.5501613206101723E-2</v>
      </c>
    </row>
    <row r="41" spans="1:9" s="271" customFormat="1">
      <c r="A41" s="373" t="s">
        <v>135</v>
      </c>
      <c r="B41" s="374">
        <v>162.6328</v>
      </c>
      <c r="C41" s="375">
        <v>161.55260000000001</v>
      </c>
      <c r="D41" s="374">
        <v>162.7296</v>
      </c>
      <c r="E41" s="831">
        <v>1.1769999999999925</v>
      </c>
      <c r="F41" s="832">
        <v>6.6639349031483164E-3</v>
      </c>
      <c r="G41" s="767">
        <v>7.5337099119340278E-2</v>
      </c>
      <c r="H41" s="767">
        <v>0.13765269697323701</v>
      </c>
      <c r="I41" s="767">
        <v>7.343274342726902E-2</v>
      </c>
    </row>
    <row r="42" spans="1:9" s="271" customFormat="1">
      <c r="A42" s="722" t="s">
        <v>138</v>
      </c>
      <c r="B42" s="723">
        <v>164.61553123235245</v>
      </c>
      <c r="C42" s="724">
        <v>163.28570992736587</v>
      </c>
      <c r="D42" s="723">
        <v>164.82769206684256</v>
      </c>
      <c r="E42" s="833">
        <v>1.5419821394766871</v>
      </c>
      <c r="F42" s="834">
        <v>1.046151061184708E-2</v>
      </c>
      <c r="G42" s="815">
        <v>7.591418403247685E-2</v>
      </c>
      <c r="H42" s="815">
        <v>0.13635903115870152</v>
      </c>
      <c r="I42" s="815">
        <v>7.5329733920261432E-2</v>
      </c>
    </row>
    <row r="43" spans="1:9" s="271" customFormat="1">
      <c r="A43" s="373" t="s">
        <v>127</v>
      </c>
      <c r="B43" s="374">
        <v>273.48809999999997</v>
      </c>
      <c r="C43" s="375">
        <v>271.93310000000002</v>
      </c>
      <c r="D43" s="374">
        <v>273.48809999999997</v>
      </c>
      <c r="E43" s="831">
        <v>1.55499999999995</v>
      </c>
      <c r="F43" s="832">
        <v>6.2522811830361125E-3</v>
      </c>
      <c r="G43" s="768">
        <v>3.5382862248336089E-2</v>
      </c>
      <c r="H43" s="768">
        <v>6.3143356056176714E-2</v>
      </c>
      <c r="I43" s="768">
        <v>5.3852825039360619E-2</v>
      </c>
    </row>
    <row r="44" spans="1:9" s="271" customFormat="1">
      <c r="A44" s="373" t="s">
        <v>130</v>
      </c>
      <c r="B44" s="374">
        <v>300.0437</v>
      </c>
      <c r="C44" s="375">
        <v>296.94909999999999</v>
      </c>
      <c r="D44" s="374">
        <v>300.94099999999997</v>
      </c>
      <c r="E44" s="831">
        <v>3.9918999999999869</v>
      </c>
      <c r="F44" s="832">
        <v>1.2790012374491511E-2</v>
      </c>
      <c r="G44" s="768">
        <v>6.5421181323188193E-2</v>
      </c>
      <c r="H44" s="768">
        <v>0.10974357191440975</v>
      </c>
      <c r="I44" s="768">
        <v>5.8956717935019665E-2</v>
      </c>
    </row>
    <row r="45" spans="1:9" s="271" customFormat="1">
      <c r="A45" s="373" t="s">
        <v>133</v>
      </c>
      <c r="B45" s="374">
        <v>267.96050000000002</v>
      </c>
      <c r="C45" s="375">
        <v>266.93020000000001</v>
      </c>
      <c r="D45" s="374">
        <v>268.25119999999998</v>
      </c>
      <c r="E45" s="831">
        <v>1.3209999999999695</v>
      </c>
      <c r="F45" s="832">
        <v>3.6052718017631769E-3</v>
      </c>
      <c r="G45" s="768">
        <v>4.5096720798696532E-2</v>
      </c>
      <c r="H45" s="768">
        <v>8.8505716309844162E-2</v>
      </c>
      <c r="I45" s="768">
        <v>5.273156571144666E-2</v>
      </c>
    </row>
    <row r="46" spans="1:9" s="271" customFormat="1">
      <c r="A46" s="373" t="s">
        <v>136</v>
      </c>
      <c r="B46" s="374">
        <v>281.4907</v>
      </c>
      <c r="C46" s="375">
        <v>280.15249999999997</v>
      </c>
      <c r="D46" s="374">
        <v>281.53370000000001</v>
      </c>
      <c r="E46" s="831">
        <v>1.3812000000000353</v>
      </c>
      <c r="F46" s="832">
        <v>4.2368421897582831E-3</v>
      </c>
      <c r="G46" s="768">
        <v>3.479336534007782E-2</v>
      </c>
      <c r="H46" s="768">
        <v>5.661028222749076E-2</v>
      </c>
      <c r="I46" s="768">
        <v>5.5438645879626769E-2</v>
      </c>
    </row>
    <row r="47" spans="1:9" s="271" customFormat="1">
      <c r="A47" s="722" t="s">
        <v>139</v>
      </c>
      <c r="B47" s="723">
        <v>278.84382381309348</v>
      </c>
      <c r="C47" s="724">
        <v>277.45256612674996</v>
      </c>
      <c r="D47" s="723">
        <v>279.03277268526369</v>
      </c>
      <c r="E47" s="833">
        <v>1.580206558513737</v>
      </c>
      <c r="F47" s="834">
        <v>6.3109465064870029E-3</v>
      </c>
      <c r="G47" s="815">
        <v>4.1664567432254662E-2</v>
      </c>
      <c r="H47" s="815">
        <v>7.2476336112428097E-2</v>
      </c>
      <c r="I47" s="815">
        <v>5.4918915266492396E-2</v>
      </c>
    </row>
    <row r="48" spans="1:9" s="271" customFormat="1">
      <c r="A48" s="373" t="s">
        <v>128</v>
      </c>
      <c r="B48" s="374">
        <v>133.6242</v>
      </c>
      <c r="C48" s="375">
        <v>133.57859999999999</v>
      </c>
      <c r="D48" s="374">
        <v>133.66820000000001</v>
      </c>
      <c r="E48" s="831">
        <v>8.9600000000018554E-2</v>
      </c>
      <c r="F48" s="832">
        <v>-1.1673169220549617E-4</v>
      </c>
      <c r="G48" s="768">
        <v>3.0340789671221557E-3</v>
      </c>
      <c r="H48" s="768">
        <v>2.0118498590338652E-2</v>
      </c>
      <c r="I48" s="768">
        <v>4.3139863299150871E-2</v>
      </c>
    </row>
    <row r="49" spans="1:9" s="271" customFormat="1">
      <c r="A49" s="373" t="s">
        <v>131</v>
      </c>
      <c r="B49" s="374">
        <v>142.34649999999999</v>
      </c>
      <c r="C49" s="375">
        <v>142.20330000000001</v>
      </c>
      <c r="D49" s="374">
        <v>142.39340000000001</v>
      </c>
      <c r="E49" s="831">
        <v>0.19010000000000105</v>
      </c>
      <c r="F49" s="832">
        <v>5.8694108798484912E-4</v>
      </c>
      <c r="G49" s="768">
        <v>1.9173093477278247E-3</v>
      </c>
      <c r="H49" s="768">
        <v>2.3215743892901264E-2</v>
      </c>
      <c r="I49" s="768">
        <v>5.2795315690963296E-2</v>
      </c>
    </row>
    <row r="50" spans="1:9" s="271" customFormat="1">
      <c r="A50" s="373" t="s">
        <v>134</v>
      </c>
      <c r="B50" s="374">
        <v>138.203</v>
      </c>
      <c r="C50" s="375">
        <v>138.05189999999999</v>
      </c>
      <c r="D50" s="374">
        <v>138.2175</v>
      </c>
      <c r="E50" s="831">
        <v>0.16560000000001196</v>
      </c>
      <c r="F50" s="832">
        <v>7.7409861683275238E-4</v>
      </c>
      <c r="G50" s="768">
        <v>-4.1899491657930721E-3</v>
      </c>
      <c r="H50" s="768">
        <v>2.1684071389179271E-2</v>
      </c>
      <c r="I50" s="768">
        <v>4.8273486401643861E-2</v>
      </c>
    </row>
    <row r="51" spans="1:9" s="271" customFormat="1">
      <c r="A51" s="373" t="s">
        <v>137</v>
      </c>
      <c r="B51" s="374">
        <v>140.70699999999999</v>
      </c>
      <c r="C51" s="375">
        <v>140.6148</v>
      </c>
      <c r="D51" s="374">
        <v>140.73679999999999</v>
      </c>
      <c r="E51" s="831">
        <v>0.12199999999998568</v>
      </c>
      <c r="F51" s="832">
        <v>3.7325503272178651E-4</v>
      </c>
      <c r="G51" s="768">
        <v>5.8880334963684611E-4</v>
      </c>
      <c r="H51" s="768">
        <v>1.3397499978393457E-2</v>
      </c>
      <c r="I51" s="768">
        <v>5.1019735311162107E-2</v>
      </c>
    </row>
    <row r="52" spans="1:9" s="271" customFormat="1">
      <c r="A52" s="722" t="s">
        <v>140</v>
      </c>
      <c r="B52" s="723">
        <v>137.6534629995129</v>
      </c>
      <c r="C52" s="724">
        <v>137.57565068681353</v>
      </c>
      <c r="D52" s="723">
        <v>137.67906440428473</v>
      </c>
      <c r="E52" s="833">
        <v>0.10341371747119865</v>
      </c>
      <c r="F52" s="834">
        <v>3.3068704084615597E-4</v>
      </c>
      <c r="G52" s="815">
        <v>8.6555039175473247E-4</v>
      </c>
      <c r="H52" s="815">
        <v>1.8244561082878308E-2</v>
      </c>
      <c r="I52" s="815">
        <v>4.7665102063113363E-2</v>
      </c>
    </row>
    <row r="53" spans="1:9" s="271" customFormat="1" ht="12.75" customHeight="1">
      <c r="A53" s="23" t="s">
        <v>586</v>
      </c>
      <c r="G53" s="765"/>
      <c r="H53" s="765"/>
      <c r="I53" s="765"/>
    </row>
    <row r="54" spans="1:9" s="271" customFormat="1" ht="25.5" customHeight="1">
      <c r="A54" s="1084" t="s">
        <v>141</v>
      </c>
      <c r="B54" s="1084"/>
      <c r="C54" s="1084"/>
      <c r="D54" s="1084"/>
      <c r="E54" s="1084"/>
      <c r="F54" s="1084"/>
      <c r="G54" s="1084"/>
      <c r="H54" s="1084"/>
      <c r="I54" s="1084"/>
    </row>
    <row r="55" spans="1:9" s="271" customFormat="1" ht="20.25" customHeight="1">
      <c r="A55" s="1083" t="s">
        <v>188</v>
      </c>
      <c r="B55" s="1083"/>
      <c r="C55" s="1083"/>
      <c r="D55" s="1083"/>
      <c r="E55" s="1083"/>
      <c r="F55" s="1083"/>
      <c r="G55" s="1083"/>
      <c r="H55" s="1083"/>
      <c r="I55" s="1083"/>
    </row>
    <row r="56" spans="1:9" s="271" customFormat="1" ht="12.75" customHeight="1">
      <c r="A56" s="181" t="s">
        <v>142</v>
      </c>
      <c r="B56" s="181"/>
      <c r="C56" s="181"/>
      <c r="D56" s="181"/>
      <c r="E56" s="181"/>
    </row>
    <row r="57" spans="1:9" s="271" customFormat="1">
      <c r="A57" s="575" t="s">
        <v>1004</v>
      </c>
      <c r="B57" s="182"/>
      <c r="C57" s="182"/>
      <c r="D57" s="182"/>
      <c r="E57" s="182"/>
      <c r="F57" s="140"/>
    </row>
    <row r="58" spans="1:9" s="271" customFormat="1" ht="12.75" customHeight="1">
      <c r="F58" s="182"/>
    </row>
    <row r="59" spans="1:9" s="271" customFormat="1" ht="12.75" customHeight="1">
      <c r="A59" s="181"/>
    </row>
    <row r="60" spans="1:9" s="271" customFormat="1" ht="12.75" customHeight="1">
      <c r="A60" s="633" t="s">
        <v>87</v>
      </c>
    </row>
    <row r="61" spans="1:9" s="271" customFormat="1" ht="12.75" customHeight="1"/>
    <row r="62" spans="1:9" s="271" customFormat="1" ht="12.75" customHeight="1"/>
    <row r="63" spans="1:9" s="271" customFormat="1" ht="12.75" customHeight="1">
      <c r="I63" s="68" t="s">
        <v>857</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697</v>
      </c>
      <c r="AG1" s="140" t="str">
        <f>Naslovnica!A20</f>
        <v>Lipanj 2021.</v>
      </c>
    </row>
    <row r="2" spans="1:35" ht="12.75" customHeight="1">
      <c r="A2" s="570" t="s">
        <v>993</v>
      </c>
      <c r="AG2" s="548" t="str">
        <f>Naslovnica!A24</f>
        <v>June 2021</v>
      </c>
    </row>
    <row r="3" spans="1:35" ht="12.75" customHeight="1">
      <c r="A3" s="67"/>
      <c r="AG3" s="66"/>
    </row>
    <row r="4" spans="1:35" ht="12.75" customHeight="1">
      <c r="I4" s="180"/>
      <c r="J4" s="180"/>
      <c r="K4" s="180"/>
      <c r="AG4" s="14" t="s">
        <v>562</v>
      </c>
    </row>
    <row r="5" spans="1:35" ht="15" customHeight="1">
      <c r="A5" s="725" t="s">
        <v>143</v>
      </c>
      <c r="B5" s="1090" t="s">
        <v>605</v>
      </c>
      <c r="C5" s="1090"/>
      <c r="D5" s="1090"/>
      <c r="E5" s="1090"/>
      <c r="F5" s="1090"/>
      <c r="G5" s="1090"/>
      <c r="H5" s="1090"/>
      <c r="I5" s="1090"/>
      <c r="J5" s="1091" t="s">
        <v>599</v>
      </c>
      <c r="K5" s="1091"/>
      <c r="L5" s="1090" t="s">
        <v>604</v>
      </c>
      <c r="M5" s="1090"/>
      <c r="N5" s="1090"/>
      <c r="O5" s="1090"/>
      <c r="P5" s="1090"/>
      <c r="Q5" s="1090"/>
      <c r="R5" s="1090"/>
      <c r="S5" s="1090"/>
      <c r="T5" s="1091" t="s">
        <v>600</v>
      </c>
      <c r="U5" s="1091"/>
      <c r="V5" s="1090" t="s">
        <v>603</v>
      </c>
      <c r="W5" s="1090"/>
      <c r="X5" s="1090"/>
      <c r="Y5" s="1090"/>
      <c r="Z5" s="1090"/>
      <c r="AA5" s="1090"/>
      <c r="AB5" s="1090"/>
      <c r="AC5" s="1090"/>
      <c r="AD5" s="1091" t="s">
        <v>601</v>
      </c>
      <c r="AE5" s="1091"/>
      <c r="AF5" s="1093" t="s">
        <v>602</v>
      </c>
      <c r="AG5" s="1093"/>
    </row>
    <row r="6" spans="1:35" ht="22.5" customHeight="1">
      <c r="A6" s="1092" t="s">
        <v>606</v>
      </c>
      <c r="B6" s="1081" t="s">
        <v>144</v>
      </c>
      <c r="C6" s="1081"/>
      <c r="D6" s="1081" t="s">
        <v>145</v>
      </c>
      <c r="E6" s="1081"/>
      <c r="F6" s="1081" t="s">
        <v>146</v>
      </c>
      <c r="G6" s="1081"/>
      <c r="H6" s="1081" t="s">
        <v>147</v>
      </c>
      <c r="I6" s="1081"/>
      <c r="J6" s="1091"/>
      <c r="K6" s="1091"/>
      <c r="L6" s="1081" t="s">
        <v>144</v>
      </c>
      <c r="M6" s="1081"/>
      <c r="N6" s="1081" t="s">
        <v>145</v>
      </c>
      <c r="O6" s="1081"/>
      <c r="P6" s="1081" t="s">
        <v>146</v>
      </c>
      <c r="Q6" s="1081"/>
      <c r="R6" s="1081" t="s">
        <v>147</v>
      </c>
      <c r="S6" s="1081"/>
      <c r="T6" s="1091"/>
      <c r="U6" s="1091"/>
      <c r="V6" s="1081" t="s">
        <v>144</v>
      </c>
      <c r="W6" s="1081"/>
      <c r="X6" s="1081" t="s">
        <v>145</v>
      </c>
      <c r="Y6" s="1081"/>
      <c r="Z6" s="1081" t="s">
        <v>146</v>
      </c>
      <c r="AA6" s="1081"/>
      <c r="AB6" s="1081" t="s">
        <v>147</v>
      </c>
      <c r="AC6" s="1081"/>
      <c r="AD6" s="1091"/>
      <c r="AE6" s="1091"/>
      <c r="AF6" s="1093"/>
      <c r="AG6" s="1093"/>
    </row>
    <row r="7" spans="1:35">
      <c r="A7" s="1092"/>
      <c r="B7" s="725" t="s">
        <v>31</v>
      </c>
      <c r="C7" s="725" t="s">
        <v>32</v>
      </c>
      <c r="D7" s="725" t="s">
        <v>31</v>
      </c>
      <c r="E7" s="725" t="s">
        <v>32</v>
      </c>
      <c r="F7" s="725" t="s">
        <v>31</v>
      </c>
      <c r="G7" s="725" t="s">
        <v>32</v>
      </c>
      <c r="H7" s="725" t="s">
        <v>31</v>
      </c>
      <c r="I7" s="725" t="s">
        <v>32</v>
      </c>
      <c r="J7" s="725" t="s">
        <v>31</v>
      </c>
      <c r="K7" s="725" t="s">
        <v>32</v>
      </c>
      <c r="L7" s="725" t="s">
        <v>31</v>
      </c>
      <c r="M7" s="725" t="s">
        <v>32</v>
      </c>
      <c r="N7" s="725" t="s">
        <v>31</v>
      </c>
      <c r="O7" s="725" t="s">
        <v>32</v>
      </c>
      <c r="P7" s="725" t="s">
        <v>31</v>
      </c>
      <c r="Q7" s="725" t="s">
        <v>32</v>
      </c>
      <c r="R7" s="725" t="s">
        <v>31</v>
      </c>
      <c r="S7" s="725" t="s">
        <v>32</v>
      </c>
      <c r="T7" s="725" t="s">
        <v>31</v>
      </c>
      <c r="U7" s="725" t="s">
        <v>32</v>
      </c>
      <c r="V7" s="725" t="s">
        <v>31</v>
      </c>
      <c r="W7" s="725" t="s">
        <v>32</v>
      </c>
      <c r="X7" s="725" t="s">
        <v>31</v>
      </c>
      <c r="Y7" s="725" t="s">
        <v>32</v>
      </c>
      <c r="Z7" s="725" t="s">
        <v>31</v>
      </c>
      <c r="AA7" s="725" t="s">
        <v>32</v>
      </c>
      <c r="AB7" s="725" t="s">
        <v>31</v>
      </c>
      <c r="AC7" s="725" t="s">
        <v>32</v>
      </c>
      <c r="AD7" s="725" t="s">
        <v>31</v>
      </c>
      <c r="AE7" s="725" t="s">
        <v>32</v>
      </c>
      <c r="AF7" s="725" t="s">
        <v>31</v>
      </c>
      <c r="AG7" s="725" t="s">
        <v>32</v>
      </c>
    </row>
    <row r="8" spans="1:35">
      <c r="A8" s="1092"/>
      <c r="B8" s="726" t="s">
        <v>29</v>
      </c>
      <c r="C8" s="726" t="s">
        <v>30</v>
      </c>
      <c r="D8" s="726" t="s">
        <v>29</v>
      </c>
      <c r="E8" s="726" t="s">
        <v>30</v>
      </c>
      <c r="F8" s="726" t="s">
        <v>29</v>
      </c>
      <c r="G8" s="726" t="s">
        <v>30</v>
      </c>
      <c r="H8" s="726" t="s">
        <v>29</v>
      </c>
      <c r="I8" s="726" t="s">
        <v>30</v>
      </c>
      <c r="J8" s="726" t="s">
        <v>29</v>
      </c>
      <c r="K8" s="726" t="s">
        <v>30</v>
      </c>
      <c r="L8" s="726" t="s">
        <v>29</v>
      </c>
      <c r="M8" s="726" t="s">
        <v>30</v>
      </c>
      <c r="N8" s="726" t="s">
        <v>29</v>
      </c>
      <c r="O8" s="726" t="s">
        <v>30</v>
      </c>
      <c r="P8" s="726" t="s">
        <v>29</v>
      </c>
      <c r="Q8" s="726" t="s">
        <v>30</v>
      </c>
      <c r="R8" s="726" t="s">
        <v>29</v>
      </c>
      <c r="S8" s="726" t="s">
        <v>30</v>
      </c>
      <c r="T8" s="726" t="s">
        <v>29</v>
      </c>
      <c r="U8" s="726" t="s">
        <v>30</v>
      </c>
      <c r="V8" s="726" t="s">
        <v>29</v>
      </c>
      <c r="W8" s="726" t="s">
        <v>30</v>
      </c>
      <c r="X8" s="726" t="s">
        <v>29</v>
      </c>
      <c r="Y8" s="726" t="s">
        <v>30</v>
      </c>
      <c r="Z8" s="726" t="s">
        <v>29</v>
      </c>
      <c r="AA8" s="726" t="s">
        <v>30</v>
      </c>
      <c r="AB8" s="726" t="s">
        <v>29</v>
      </c>
      <c r="AC8" s="726" t="s">
        <v>30</v>
      </c>
      <c r="AD8" s="726" t="s">
        <v>29</v>
      </c>
      <c r="AE8" s="726" t="s">
        <v>30</v>
      </c>
      <c r="AF8" s="726" t="s">
        <v>29</v>
      </c>
      <c r="AG8" s="726" t="s">
        <v>30</v>
      </c>
    </row>
    <row r="9" spans="1:35" ht="18">
      <c r="A9" s="376" t="s">
        <v>452</v>
      </c>
      <c r="B9" s="377">
        <v>16996.148590000001</v>
      </c>
      <c r="C9" s="378">
        <v>3.9443361203849767E-2</v>
      </c>
      <c r="D9" s="377">
        <v>7233.9086200000002</v>
      </c>
      <c r="E9" s="378">
        <v>3.4858548913439674E-2</v>
      </c>
      <c r="F9" s="377">
        <v>7241.0391900000004</v>
      </c>
      <c r="G9" s="378">
        <v>3.056453568226172E-2</v>
      </c>
      <c r="H9" s="377">
        <v>22694.155999999999</v>
      </c>
      <c r="I9" s="378">
        <v>7.3079055423777253E-2</v>
      </c>
      <c r="J9" s="377">
        <v>54165.252399999998</v>
      </c>
      <c r="K9" s="378">
        <v>4.5675374703565516E-2</v>
      </c>
      <c r="L9" s="377">
        <v>305699.10694999999</v>
      </c>
      <c r="M9" s="378">
        <v>6.8911643148549771E-3</v>
      </c>
      <c r="N9" s="377">
        <v>145502.43421000001</v>
      </c>
      <c r="O9" s="378">
        <v>8.4129475249586274E-3</v>
      </c>
      <c r="P9" s="377">
        <v>760970.88549000002</v>
      </c>
      <c r="Q9" s="378">
        <v>3.7239625277173539E-2</v>
      </c>
      <c r="R9" s="377">
        <v>1099845.8403699999</v>
      </c>
      <c r="S9" s="378">
        <v>3.1193109839994196E-2</v>
      </c>
      <c r="T9" s="377">
        <v>2312018.2670200001</v>
      </c>
      <c r="U9" s="378">
        <v>1.9701939475322242E-2</v>
      </c>
      <c r="V9" s="377">
        <v>39060.048740000006</v>
      </c>
      <c r="W9" s="378">
        <v>1.2420498273532475E-2</v>
      </c>
      <c r="X9" s="377">
        <v>25908.57778</v>
      </c>
      <c r="Y9" s="378">
        <v>3.0380536054928166E-2</v>
      </c>
      <c r="Z9" s="377">
        <v>121137.8747</v>
      </c>
      <c r="AA9" s="378">
        <v>9.4207720623668306E-2</v>
      </c>
      <c r="AB9" s="377">
        <v>199917.32268000001</v>
      </c>
      <c r="AC9" s="378">
        <v>7.6667303284144311E-2</v>
      </c>
      <c r="AD9" s="377">
        <v>386023.82390000002</v>
      </c>
      <c r="AE9" s="378">
        <v>4.8919121468537642E-2</v>
      </c>
      <c r="AF9" s="377">
        <v>2752207.3433200005</v>
      </c>
      <c r="AG9" s="378">
        <v>2.1769191023850287E-2</v>
      </c>
    </row>
    <row r="10" spans="1:35" ht="18">
      <c r="A10" s="376" t="s">
        <v>453</v>
      </c>
      <c r="B10" s="379">
        <v>16041.702650000001</v>
      </c>
      <c r="C10" s="380">
        <v>3.722835609480301E-2</v>
      </c>
      <c r="D10" s="379">
        <v>5664.7826599999999</v>
      </c>
      <c r="E10" s="380">
        <v>2.7297290277025217E-2</v>
      </c>
      <c r="F10" s="379">
        <v>18385.7153</v>
      </c>
      <c r="G10" s="380">
        <v>7.7606381706484762E-2</v>
      </c>
      <c r="H10" s="379">
        <v>6017.17742</v>
      </c>
      <c r="I10" s="380">
        <v>1.9376338215480716E-2</v>
      </c>
      <c r="J10" s="379">
        <v>46109.37803</v>
      </c>
      <c r="K10" s="380">
        <v>3.8882180467206706E-2</v>
      </c>
      <c r="L10" s="379">
        <v>1365628.9696600002</v>
      </c>
      <c r="M10" s="380">
        <v>3.0784432826597641E-2</v>
      </c>
      <c r="N10" s="379">
        <v>233581.45908999999</v>
      </c>
      <c r="O10" s="380">
        <v>1.3505674793668735E-2</v>
      </c>
      <c r="P10" s="379">
        <v>377491.47743000003</v>
      </c>
      <c r="Q10" s="380">
        <v>1.8473296985295169E-2</v>
      </c>
      <c r="R10" s="379">
        <v>526684.15963000001</v>
      </c>
      <c r="S10" s="380">
        <v>1.4937472361396361E-2</v>
      </c>
      <c r="T10" s="379">
        <v>2503386.0658100001</v>
      </c>
      <c r="U10" s="378">
        <v>2.1332686447813012E-2</v>
      </c>
      <c r="V10" s="379">
        <v>225615.62948</v>
      </c>
      <c r="W10" s="380">
        <v>7.1742320525283662E-2</v>
      </c>
      <c r="X10" s="379">
        <v>70002.326910000003</v>
      </c>
      <c r="Y10" s="380">
        <v>8.2085100721345852E-2</v>
      </c>
      <c r="Z10" s="379">
        <v>264775.16155999998</v>
      </c>
      <c r="AA10" s="380">
        <v>0.20591301036199472</v>
      </c>
      <c r="AB10" s="379">
        <v>125753.97339</v>
      </c>
      <c r="AC10" s="380">
        <v>4.822602607833875E-2</v>
      </c>
      <c r="AD10" s="379">
        <v>686147.09134000004</v>
      </c>
      <c r="AE10" s="380">
        <v>8.6952438757356337E-2</v>
      </c>
      <c r="AF10" s="379">
        <v>3235642.5351799997</v>
      </c>
      <c r="AG10" s="378">
        <v>2.5593028302969278E-2</v>
      </c>
    </row>
    <row r="11" spans="1:35" ht="27">
      <c r="A11" s="376" t="s">
        <v>454</v>
      </c>
      <c r="B11" s="379">
        <v>413213.99036</v>
      </c>
      <c r="C11" s="380">
        <v>0.95895541215985436</v>
      </c>
      <c r="D11" s="379">
        <v>199913.48804</v>
      </c>
      <c r="E11" s="380">
        <v>0.96333731421930469</v>
      </c>
      <c r="F11" s="379">
        <v>221571.33356</v>
      </c>
      <c r="G11" s="380">
        <v>0.93525594228429154</v>
      </c>
      <c r="H11" s="379">
        <v>287175.25586999999</v>
      </c>
      <c r="I11" s="380">
        <v>0.92475333473785692</v>
      </c>
      <c r="J11" s="379">
        <v>1121874.0678300001</v>
      </c>
      <c r="K11" s="380">
        <v>0.94603119431505711</v>
      </c>
      <c r="L11" s="379">
        <v>44063063.881530002</v>
      </c>
      <c r="M11" s="380">
        <v>0.99328328582012815</v>
      </c>
      <c r="N11" s="379">
        <v>17130680.87706</v>
      </c>
      <c r="O11" s="380">
        <v>0.99049558908075686</v>
      </c>
      <c r="P11" s="379">
        <v>19465764.13871</v>
      </c>
      <c r="Q11" s="380">
        <v>0.95259592197490062</v>
      </c>
      <c r="R11" s="379">
        <v>34162215.075860001</v>
      </c>
      <c r="S11" s="380">
        <v>0.96888644583164385</v>
      </c>
      <c r="T11" s="379">
        <v>114821723.97316</v>
      </c>
      <c r="U11" s="380">
        <v>0.97845708593261127</v>
      </c>
      <c r="V11" s="379">
        <v>3117746.44955</v>
      </c>
      <c r="W11" s="380">
        <v>0.99139570080187722</v>
      </c>
      <c r="X11" s="379">
        <v>830248.37263999996</v>
      </c>
      <c r="Y11" s="380">
        <v>0.97355365600214561</v>
      </c>
      <c r="Z11" s="379">
        <v>1157115.55688</v>
      </c>
      <c r="AA11" s="380">
        <v>0.89987726284462721</v>
      </c>
      <c r="AB11" s="379">
        <v>2416929.5248799999</v>
      </c>
      <c r="AC11" s="380">
        <v>0.92688050448224302</v>
      </c>
      <c r="AD11" s="379">
        <v>7522039.9039500002</v>
      </c>
      <c r="AE11" s="380">
        <v>0.95323542478518331</v>
      </c>
      <c r="AF11" s="379">
        <v>123465637.94494</v>
      </c>
      <c r="AG11" s="380">
        <v>0.97657869557992505</v>
      </c>
    </row>
    <row r="12" spans="1:35" ht="18.75">
      <c r="A12" s="376" t="s">
        <v>455</v>
      </c>
      <c r="B12" s="381">
        <v>300742.81998000003</v>
      </c>
      <c r="C12" s="382">
        <v>0.6979409255644492</v>
      </c>
      <c r="D12" s="381">
        <v>119059.94970999999</v>
      </c>
      <c r="E12" s="382">
        <v>0.57372263026978942</v>
      </c>
      <c r="F12" s="381">
        <v>143064.43937000001</v>
      </c>
      <c r="G12" s="382">
        <v>0.60387715730442459</v>
      </c>
      <c r="H12" s="381">
        <v>186292.24244999999</v>
      </c>
      <c r="I12" s="382">
        <v>0.59989281430088426</v>
      </c>
      <c r="J12" s="381">
        <v>749159.45151000004</v>
      </c>
      <c r="K12" s="382">
        <v>0.63173597729670816</v>
      </c>
      <c r="L12" s="381">
        <v>35029898.981349997</v>
      </c>
      <c r="M12" s="382">
        <v>0.78965487410709567</v>
      </c>
      <c r="N12" s="381">
        <v>12387673.253070001</v>
      </c>
      <c r="O12" s="382">
        <v>0.71625499326009834</v>
      </c>
      <c r="P12" s="381">
        <v>14303358.432089999</v>
      </c>
      <c r="Q12" s="382">
        <v>0.69996332103185532</v>
      </c>
      <c r="R12" s="381">
        <v>26054310.454849999</v>
      </c>
      <c r="S12" s="382">
        <v>0.73893534711195452</v>
      </c>
      <c r="T12" s="381">
        <v>87775241.121360004</v>
      </c>
      <c r="U12" s="382">
        <v>0.74797959543538972</v>
      </c>
      <c r="V12" s="381">
        <v>3057316.2185900002</v>
      </c>
      <c r="W12" s="382">
        <v>0.97217981133118092</v>
      </c>
      <c r="X12" s="381">
        <v>786810.52766000002</v>
      </c>
      <c r="Y12" s="382">
        <v>0.92261820802931327</v>
      </c>
      <c r="Z12" s="381">
        <v>1113799.68151</v>
      </c>
      <c r="AA12" s="382">
        <v>0.86619093727937768</v>
      </c>
      <c r="AB12" s="381">
        <v>2251558.5260600001</v>
      </c>
      <c r="AC12" s="382">
        <v>0.86346154532966934</v>
      </c>
      <c r="AD12" s="381">
        <v>7209484.9538200004</v>
      </c>
      <c r="AE12" s="382">
        <v>0.91362669437956179</v>
      </c>
      <c r="AF12" s="381">
        <v>95733885.526690006</v>
      </c>
      <c r="AG12" s="382">
        <v>0.7572282831612287</v>
      </c>
    </row>
    <row r="13" spans="1:35" ht="19.5">
      <c r="A13" s="383" t="s">
        <v>456</v>
      </c>
      <c r="B13" s="381">
        <v>106391.57491</v>
      </c>
      <c r="C13" s="382">
        <v>0.24690542660297901</v>
      </c>
      <c r="D13" s="381">
        <v>45809.078689999995</v>
      </c>
      <c r="E13" s="382">
        <v>0.22074345890686298</v>
      </c>
      <c r="F13" s="381">
        <v>66718.769690000001</v>
      </c>
      <c r="G13" s="382">
        <v>0.28162093359235174</v>
      </c>
      <c r="H13" s="381">
        <v>64306.935560000005</v>
      </c>
      <c r="I13" s="382">
        <v>0.20707930746234901</v>
      </c>
      <c r="J13" s="381">
        <v>283226.35885000002</v>
      </c>
      <c r="K13" s="382">
        <v>0.23883337551659334</v>
      </c>
      <c r="L13" s="381">
        <v>4831932.1830699993</v>
      </c>
      <c r="M13" s="382">
        <v>0.10892291758384966</v>
      </c>
      <c r="N13" s="381">
        <v>2661228.9643299999</v>
      </c>
      <c r="O13" s="382">
        <v>0.15387219980454156</v>
      </c>
      <c r="P13" s="381">
        <v>3126292.9147700001</v>
      </c>
      <c r="Q13" s="382">
        <v>0.15299136783367429</v>
      </c>
      <c r="R13" s="381">
        <v>3317046.7829299998</v>
      </c>
      <c r="S13" s="382">
        <v>9.4075915775184274E-2</v>
      </c>
      <c r="T13" s="381">
        <v>13936500.845099999</v>
      </c>
      <c r="U13" s="382">
        <v>0.11876034894042742</v>
      </c>
      <c r="V13" s="381">
        <v>0</v>
      </c>
      <c r="W13" s="382">
        <v>0</v>
      </c>
      <c r="X13" s="381">
        <v>0</v>
      </c>
      <c r="Y13" s="382">
        <v>0</v>
      </c>
      <c r="Z13" s="381">
        <v>0</v>
      </c>
      <c r="AA13" s="382">
        <v>0</v>
      </c>
      <c r="AB13" s="381">
        <v>0</v>
      </c>
      <c r="AC13" s="382">
        <v>0</v>
      </c>
      <c r="AD13" s="381">
        <v>0</v>
      </c>
      <c r="AE13" s="382">
        <v>0</v>
      </c>
      <c r="AF13" s="381">
        <v>14219727.203949999</v>
      </c>
      <c r="AG13" s="382">
        <v>0.1124740687002216</v>
      </c>
      <c r="AH13" s="135"/>
      <c r="AI13" s="77"/>
    </row>
    <row r="14" spans="1:35" ht="19.5">
      <c r="A14" s="383" t="s">
        <v>457</v>
      </c>
      <c r="B14" s="381">
        <v>146710.5086</v>
      </c>
      <c r="C14" s="382">
        <v>0.34047452294663116</v>
      </c>
      <c r="D14" s="381">
        <v>55240.36047</v>
      </c>
      <c r="E14" s="382">
        <v>0.26619064583090274</v>
      </c>
      <c r="F14" s="381">
        <v>73460.57815999999</v>
      </c>
      <c r="G14" s="382">
        <v>0.31007820887251625</v>
      </c>
      <c r="H14" s="381">
        <v>106526.80140000001</v>
      </c>
      <c r="I14" s="382">
        <v>0.34303448093105171</v>
      </c>
      <c r="J14" s="381">
        <v>381938.24862999999</v>
      </c>
      <c r="K14" s="382">
        <v>0.32207313446948538</v>
      </c>
      <c r="L14" s="381">
        <v>27125338.407729998</v>
      </c>
      <c r="M14" s="382">
        <v>0.6114678120217325</v>
      </c>
      <c r="N14" s="381">
        <v>8620594.9162499998</v>
      </c>
      <c r="O14" s="382">
        <v>0.49844260721895151</v>
      </c>
      <c r="P14" s="381">
        <v>10441563.277450001</v>
      </c>
      <c r="Q14" s="382">
        <v>0.51097868679923863</v>
      </c>
      <c r="R14" s="381">
        <v>21615631.129299998</v>
      </c>
      <c r="S14" s="382">
        <v>0.61304842126804315</v>
      </c>
      <c r="T14" s="381">
        <v>67803127.730729997</v>
      </c>
      <c r="U14" s="382">
        <v>0.57778657627570973</v>
      </c>
      <c r="V14" s="381">
        <v>2615338.1222299999</v>
      </c>
      <c r="W14" s="382">
        <v>0.83163753450711597</v>
      </c>
      <c r="X14" s="381">
        <v>606578.00925999996</v>
      </c>
      <c r="Y14" s="382">
        <v>0.71127659869757542</v>
      </c>
      <c r="Z14" s="381">
        <v>950099.84510999999</v>
      </c>
      <c r="AA14" s="382">
        <v>0.73888320225510284</v>
      </c>
      <c r="AB14" s="381">
        <v>1990099.22218</v>
      </c>
      <c r="AC14" s="382">
        <v>0.76319319700292088</v>
      </c>
      <c r="AD14" s="381">
        <v>6162115.1987800002</v>
      </c>
      <c r="AE14" s="382">
        <v>0.7808980773951677</v>
      </c>
      <c r="AF14" s="381">
        <v>74347181.17814</v>
      </c>
      <c r="AG14" s="382">
        <v>0.58806542794822969</v>
      </c>
      <c r="AH14" s="135"/>
      <c r="AI14" s="77"/>
    </row>
    <row r="15" spans="1:35" ht="19.5">
      <c r="A15" s="383" t="s">
        <v>458</v>
      </c>
      <c r="B15" s="381">
        <v>0</v>
      </c>
      <c r="C15" s="382">
        <v>0</v>
      </c>
      <c r="D15" s="381">
        <v>0</v>
      </c>
      <c r="E15" s="382">
        <v>0</v>
      </c>
      <c r="F15" s="381">
        <v>1269.14534</v>
      </c>
      <c r="G15" s="382">
        <v>5.3570816304898605E-3</v>
      </c>
      <c r="H15" s="381">
        <v>0</v>
      </c>
      <c r="I15" s="382">
        <v>0</v>
      </c>
      <c r="J15" s="381">
        <v>1269.14534</v>
      </c>
      <c r="K15" s="382">
        <v>1.0702191236864624E-3</v>
      </c>
      <c r="L15" s="381">
        <v>0</v>
      </c>
      <c r="M15" s="382">
        <v>0</v>
      </c>
      <c r="N15" s="381">
        <v>0</v>
      </c>
      <c r="O15" s="382">
        <v>0</v>
      </c>
      <c r="P15" s="381">
        <v>0</v>
      </c>
      <c r="Q15" s="382">
        <v>0</v>
      </c>
      <c r="R15" s="381">
        <v>0</v>
      </c>
      <c r="S15" s="382">
        <v>0</v>
      </c>
      <c r="T15" s="381">
        <v>0</v>
      </c>
      <c r="U15" s="382">
        <v>0</v>
      </c>
      <c r="V15" s="381">
        <v>0</v>
      </c>
      <c r="W15" s="382">
        <v>0</v>
      </c>
      <c r="X15" s="381">
        <v>0</v>
      </c>
      <c r="Y15" s="382">
        <v>0</v>
      </c>
      <c r="Z15" s="381">
        <v>1261.6709900000001</v>
      </c>
      <c r="AA15" s="382">
        <v>9.811889835384985E-4</v>
      </c>
      <c r="AB15" s="381">
        <v>0</v>
      </c>
      <c r="AC15" s="382">
        <v>0</v>
      </c>
      <c r="AD15" s="381">
        <v>1261.6709900000001</v>
      </c>
      <c r="AE15" s="382">
        <v>1.5988608109619875E-4</v>
      </c>
      <c r="AF15" s="381">
        <v>2530.8163300000001</v>
      </c>
      <c r="AG15" s="382">
        <v>2.0018049972786496E-5</v>
      </c>
      <c r="AI15" s="77"/>
    </row>
    <row r="16" spans="1:35" ht="19.5">
      <c r="A16" s="383" t="s">
        <v>459</v>
      </c>
      <c r="B16" s="381">
        <v>8139.5616200000004</v>
      </c>
      <c r="C16" s="382">
        <v>1.8889671817034437E-2</v>
      </c>
      <c r="D16" s="381">
        <v>3322.1445899999999</v>
      </c>
      <c r="E16" s="382">
        <v>1.6008653934037942E-2</v>
      </c>
      <c r="F16" s="381">
        <v>1615.9461799999999</v>
      </c>
      <c r="G16" s="382">
        <v>6.8209332090667105E-3</v>
      </c>
      <c r="H16" s="381">
        <v>6951.3988399999998</v>
      </c>
      <c r="I16" s="382">
        <v>2.2384690627011681E-2</v>
      </c>
      <c r="J16" s="381">
        <v>20029.051229999997</v>
      </c>
      <c r="K16" s="382">
        <v>1.688969181074396E-2</v>
      </c>
      <c r="L16" s="381">
        <v>305119.32442000002</v>
      </c>
      <c r="M16" s="382">
        <v>6.8780946768014859E-3</v>
      </c>
      <c r="N16" s="381">
        <v>288972.99325</v>
      </c>
      <c r="O16" s="382">
        <v>1.670841207256854E-2</v>
      </c>
      <c r="P16" s="381">
        <v>416256.90880999999</v>
      </c>
      <c r="Q16" s="382">
        <v>2.0370360546892039E-2</v>
      </c>
      <c r="R16" s="381">
        <v>456632.64333999995</v>
      </c>
      <c r="S16" s="382">
        <v>1.2950716979972165E-2</v>
      </c>
      <c r="T16" s="381">
        <v>1466981.8698199999</v>
      </c>
      <c r="U16" s="382">
        <v>1.2500934107169263E-2</v>
      </c>
      <c r="V16" s="381">
        <v>53503.399469999997</v>
      </c>
      <c r="W16" s="382">
        <v>1.7013262967711631E-2</v>
      </c>
      <c r="X16" s="381">
        <v>39832.8488</v>
      </c>
      <c r="Y16" s="382">
        <v>4.6708210285207788E-2</v>
      </c>
      <c r="Z16" s="381">
        <v>58941.37141</v>
      </c>
      <c r="AA16" s="382">
        <v>4.5838118463945199E-2</v>
      </c>
      <c r="AB16" s="381">
        <v>88445.010650000011</v>
      </c>
      <c r="AC16" s="382">
        <v>3.3918223616503484E-2</v>
      </c>
      <c r="AD16" s="381">
        <v>240722.63033000001</v>
      </c>
      <c r="AE16" s="382">
        <v>3.0505732714542842E-2</v>
      </c>
      <c r="AF16" s="381">
        <v>1727733.5513800001</v>
      </c>
      <c r="AG16" s="382">
        <v>1.3665889602974358E-2</v>
      </c>
      <c r="AI16" s="77"/>
    </row>
    <row r="17" spans="1:35" ht="19.5">
      <c r="A17" s="384" t="s">
        <v>460</v>
      </c>
      <c r="B17" s="381">
        <v>0</v>
      </c>
      <c r="C17" s="382">
        <v>0</v>
      </c>
      <c r="D17" s="381">
        <v>67.038320000000013</v>
      </c>
      <c r="E17" s="382">
        <v>3.2304231081022717E-4</v>
      </c>
      <c r="F17" s="381">
        <v>0</v>
      </c>
      <c r="G17" s="382">
        <v>0</v>
      </c>
      <c r="H17" s="381">
        <v>0</v>
      </c>
      <c r="I17" s="382">
        <v>0</v>
      </c>
      <c r="J17" s="381">
        <v>67.038320000000013</v>
      </c>
      <c r="K17" s="382">
        <v>5.6530713876956473E-5</v>
      </c>
      <c r="L17" s="381">
        <v>8172.6717500000004</v>
      </c>
      <c r="M17" s="382">
        <v>1.842309075827131E-4</v>
      </c>
      <c r="N17" s="381">
        <v>11094.1217</v>
      </c>
      <c r="O17" s="382">
        <v>6.4146187109761891E-4</v>
      </c>
      <c r="P17" s="381">
        <v>24571.606230000001</v>
      </c>
      <c r="Q17" s="382">
        <v>1.2024604697908477E-3</v>
      </c>
      <c r="R17" s="381">
        <v>6114.1019900000001</v>
      </c>
      <c r="S17" s="382">
        <v>1.7340416988151502E-4</v>
      </c>
      <c r="T17" s="381">
        <v>49952.501670000005</v>
      </c>
      <c r="U17" s="382">
        <v>4.2567188096302348E-4</v>
      </c>
      <c r="V17" s="381">
        <v>0</v>
      </c>
      <c r="W17" s="382">
        <v>0</v>
      </c>
      <c r="X17" s="381">
        <v>0</v>
      </c>
      <c r="Y17" s="382">
        <v>0</v>
      </c>
      <c r="Z17" s="381">
        <v>0</v>
      </c>
      <c r="AA17" s="382">
        <v>0</v>
      </c>
      <c r="AB17" s="381">
        <v>0</v>
      </c>
      <c r="AC17" s="382">
        <v>0</v>
      </c>
      <c r="AD17" s="381">
        <v>0</v>
      </c>
      <c r="AE17" s="382">
        <v>0</v>
      </c>
      <c r="AF17" s="381">
        <v>50019.539990000005</v>
      </c>
      <c r="AG17" s="382">
        <v>3.9564058413342566E-4</v>
      </c>
      <c r="AH17" s="135"/>
      <c r="AI17" s="77"/>
    </row>
    <row r="18" spans="1:35" ht="19.5">
      <c r="A18" s="384" t="s">
        <v>461</v>
      </c>
      <c r="B18" s="381">
        <v>0</v>
      </c>
      <c r="C18" s="382">
        <v>0</v>
      </c>
      <c r="D18" s="381">
        <v>3121.1903900000002</v>
      </c>
      <c r="E18" s="382">
        <v>1.5040301667229639E-2</v>
      </c>
      <c r="F18" s="381">
        <v>0</v>
      </c>
      <c r="G18" s="382">
        <v>0</v>
      </c>
      <c r="H18" s="381">
        <v>8507.1066499999997</v>
      </c>
      <c r="I18" s="382">
        <v>2.7394335280471947E-2</v>
      </c>
      <c r="J18" s="381">
        <v>11628.297039999999</v>
      </c>
      <c r="K18" s="382">
        <v>9.8056743194713091E-3</v>
      </c>
      <c r="L18" s="381">
        <v>115465.41004999999</v>
      </c>
      <c r="M18" s="382">
        <v>2.6028571731051874E-3</v>
      </c>
      <c r="N18" s="381">
        <v>125774.70904</v>
      </c>
      <c r="O18" s="382">
        <v>7.2722908923522093E-3</v>
      </c>
      <c r="P18" s="381">
        <v>294673.72482999996</v>
      </c>
      <c r="Q18" s="382">
        <v>1.442044538225944E-2</v>
      </c>
      <c r="R18" s="381">
        <v>228955.45728999999</v>
      </c>
      <c r="S18" s="382">
        <v>6.4934852372678714E-3</v>
      </c>
      <c r="T18" s="381">
        <v>764869.30120999995</v>
      </c>
      <c r="U18" s="382">
        <v>6.5178588309315801E-3</v>
      </c>
      <c r="V18" s="381">
        <v>25495.3465</v>
      </c>
      <c r="W18" s="382">
        <v>8.107130364690943E-3</v>
      </c>
      <c r="X18" s="381">
        <v>20396.2772</v>
      </c>
      <c r="Y18" s="382">
        <v>2.3916783087153667E-2</v>
      </c>
      <c r="Z18" s="381">
        <v>25495.3465</v>
      </c>
      <c r="AA18" s="382">
        <v>1.9827477460900338E-2</v>
      </c>
      <c r="AB18" s="381">
        <v>23047.793229999999</v>
      </c>
      <c r="AC18" s="382">
        <v>8.8387145741394644E-3</v>
      </c>
      <c r="AD18" s="381">
        <v>94434.763429999992</v>
      </c>
      <c r="AE18" s="382">
        <v>1.1967307137710541E-2</v>
      </c>
      <c r="AF18" s="381">
        <v>870932.36167999986</v>
      </c>
      <c r="AG18" s="382">
        <v>6.8888316122992614E-3</v>
      </c>
    </row>
    <row r="19" spans="1:35" ht="19.5">
      <c r="A19" s="385" t="s">
        <v>462</v>
      </c>
      <c r="B19" s="381">
        <v>0</v>
      </c>
      <c r="C19" s="382">
        <v>0</v>
      </c>
      <c r="D19" s="381">
        <v>0</v>
      </c>
      <c r="E19" s="382">
        <v>0</v>
      </c>
      <c r="F19" s="381">
        <v>0</v>
      </c>
      <c r="G19" s="382">
        <v>0</v>
      </c>
      <c r="H19" s="381">
        <v>0</v>
      </c>
      <c r="I19" s="382">
        <v>0</v>
      </c>
      <c r="J19" s="381">
        <v>0</v>
      </c>
      <c r="K19" s="382">
        <v>0</v>
      </c>
      <c r="L19" s="381">
        <v>649861.25</v>
      </c>
      <c r="M19" s="382">
        <v>1.4649374348154436E-2</v>
      </c>
      <c r="N19" s="381">
        <v>0</v>
      </c>
      <c r="O19" s="382">
        <v>0</v>
      </c>
      <c r="P19" s="381">
        <v>0</v>
      </c>
      <c r="Q19" s="382">
        <v>0</v>
      </c>
      <c r="R19" s="381">
        <v>429930.34</v>
      </c>
      <c r="S19" s="382">
        <v>1.21934036816055E-2</v>
      </c>
      <c r="T19" s="381">
        <v>1079791.5900000001</v>
      </c>
      <c r="U19" s="382">
        <v>9.2014794414069997E-3</v>
      </c>
      <c r="V19" s="381">
        <v>89977.29</v>
      </c>
      <c r="W19" s="382">
        <v>2.8611402472667032E-2</v>
      </c>
      <c r="X19" s="381">
        <v>0</v>
      </c>
      <c r="Y19" s="382">
        <v>0</v>
      </c>
      <c r="Z19" s="381">
        <v>0</v>
      </c>
      <c r="AA19" s="382">
        <v>0</v>
      </c>
      <c r="AB19" s="381">
        <v>149966.5</v>
      </c>
      <c r="AC19" s="382">
        <v>5.7511410136105508E-2</v>
      </c>
      <c r="AD19" s="381">
        <v>239943.78999999998</v>
      </c>
      <c r="AE19" s="382">
        <v>3.0407033664512872E-2</v>
      </c>
      <c r="AF19" s="381">
        <v>1319735.3800000001</v>
      </c>
      <c r="AG19" s="382">
        <v>1.043873807614256E-2</v>
      </c>
    </row>
    <row r="20" spans="1:35" ht="17.25" customHeight="1">
      <c r="A20" s="376" t="s">
        <v>463</v>
      </c>
      <c r="B20" s="381">
        <v>39501.174850000003</v>
      </c>
      <c r="C20" s="382">
        <v>9.1671304197804518E-2</v>
      </c>
      <c r="D20" s="381">
        <v>11500.13725</v>
      </c>
      <c r="E20" s="382">
        <v>5.541652761994588E-2</v>
      </c>
      <c r="F20" s="381">
        <v>0</v>
      </c>
      <c r="G20" s="382">
        <v>0</v>
      </c>
      <c r="H20" s="381">
        <v>0</v>
      </c>
      <c r="I20" s="382">
        <v>0</v>
      </c>
      <c r="J20" s="381">
        <v>51001.312100000003</v>
      </c>
      <c r="K20" s="382">
        <v>4.3007351342850747E-2</v>
      </c>
      <c r="L20" s="381">
        <v>1994009.7343299999</v>
      </c>
      <c r="M20" s="382">
        <v>4.4949587395869718E-2</v>
      </c>
      <c r="N20" s="381">
        <v>680007.54850000003</v>
      </c>
      <c r="O20" s="382">
        <v>3.9318021400586843E-2</v>
      </c>
      <c r="P20" s="381">
        <v>0</v>
      </c>
      <c r="Q20" s="382">
        <v>0</v>
      </c>
      <c r="R20" s="381">
        <v>0</v>
      </c>
      <c r="S20" s="382">
        <v>0</v>
      </c>
      <c r="T20" s="381">
        <v>2674017.2828299999</v>
      </c>
      <c r="U20" s="382">
        <v>2.278672595878178E-2</v>
      </c>
      <c r="V20" s="381">
        <v>273002.06039</v>
      </c>
      <c r="W20" s="382">
        <v>8.6810481018995356E-2</v>
      </c>
      <c r="X20" s="381">
        <v>120003.39240000001</v>
      </c>
      <c r="Y20" s="382">
        <v>0.1407166159593764</v>
      </c>
      <c r="Z20" s="381">
        <v>78001.447499999995</v>
      </c>
      <c r="AA20" s="382">
        <v>6.0660950115890802E-2</v>
      </c>
      <c r="AB20" s="381">
        <v>0</v>
      </c>
      <c r="AC20" s="382">
        <v>0</v>
      </c>
      <c r="AD20" s="381">
        <v>471006.90029000002</v>
      </c>
      <c r="AE20" s="382">
        <v>5.9688657386531598E-2</v>
      </c>
      <c r="AF20" s="381">
        <v>3196025.4952199999</v>
      </c>
      <c r="AG20" s="382">
        <v>2.5279668587255267E-2</v>
      </c>
    </row>
    <row r="21" spans="1:35" ht="19.5">
      <c r="A21" s="383" t="s">
        <v>464</v>
      </c>
      <c r="B21" s="381">
        <v>112471.17038</v>
      </c>
      <c r="C21" s="382">
        <v>0.26101448659540516</v>
      </c>
      <c r="D21" s="381">
        <v>80853.538329999996</v>
      </c>
      <c r="E21" s="382">
        <v>0.38961468394951532</v>
      </c>
      <c r="F21" s="381">
        <v>78506.894189999992</v>
      </c>
      <c r="G21" s="382">
        <v>0.33137878497986695</v>
      </c>
      <c r="H21" s="381">
        <v>100883.01342</v>
      </c>
      <c r="I21" s="382">
        <v>0.32486052043697261</v>
      </c>
      <c r="J21" s="381">
        <v>372714.61631999991</v>
      </c>
      <c r="K21" s="382">
        <v>0.31429521701834906</v>
      </c>
      <c r="L21" s="381">
        <v>9033164.9001800008</v>
      </c>
      <c r="M21" s="382">
        <v>0.20362841171303248</v>
      </c>
      <c r="N21" s="381">
        <v>4743007.6239900002</v>
      </c>
      <c r="O21" s="382">
        <v>0.27424059582065852</v>
      </c>
      <c r="P21" s="381">
        <v>5162405.7066200003</v>
      </c>
      <c r="Q21" s="382">
        <v>0.2526326009430454</v>
      </c>
      <c r="R21" s="381">
        <v>8107904.6210099999</v>
      </c>
      <c r="S21" s="382">
        <v>0.22995109871968927</v>
      </c>
      <c r="T21" s="381">
        <v>27046482.851800002</v>
      </c>
      <c r="U21" s="382">
        <v>0.23047749049722149</v>
      </c>
      <c r="V21" s="381">
        <v>60430.230960000001</v>
      </c>
      <c r="W21" s="382">
        <v>1.921588947069626E-2</v>
      </c>
      <c r="X21" s="381">
        <v>43437.844979999994</v>
      </c>
      <c r="Y21" s="382">
        <v>5.0935447972832351E-2</v>
      </c>
      <c r="Z21" s="381">
        <v>43315.875369999994</v>
      </c>
      <c r="AA21" s="382">
        <v>3.3686325565249454E-2</v>
      </c>
      <c r="AB21" s="381">
        <v>165370.99881999998</v>
      </c>
      <c r="AC21" s="382">
        <v>6.3418959152573673E-2</v>
      </c>
      <c r="AD21" s="381">
        <v>312554.95012999995</v>
      </c>
      <c r="AE21" s="382">
        <v>3.9608730405621462E-2</v>
      </c>
      <c r="AF21" s="381">
        <v>27731752.418250002</v>
      </c>
      <c r="AG21" s="382">
        <v>0.21935041241869627</v>
      </c>
    </row>
    <row r="22" spans="1:35" ht="19.5">
      <c r="A22" s="383" t="s">
        <v>465</v>
      </c>
      <c r="B22" s="381">
        <v>47180.76612</v>
      </c>
      <c r="C22" s="382">
        <v>0.10949351202074407</v>
      </c>
      <c r="D22" s="381">
        <v>37748.624579999996</v>
      </c>
      <c r="E22" s="382">
        <v>0.18190197657445678</v>
      </c>
      <c r="F22" s="381">
        <v>35975.932860000001</v>
      </c>
      <c r="G22" s="382">
        <v>0.15185495544902883</v>
      </c>
      <c r="H22" s="381">
        <v>36027.626149999996</v>
      </c>
      <c r="I22" s="382">
        <v>0.11601510486677613</v>
      </c>
      <c r="J22" s="381">
        <v>156932.94970999999</v>
      </c>
      <c r="K22" s="382">
        <v>0.13233523271351083</v>
      </c>
      <c r="L22" s="381">
        <v>3732516.8778300001</v>
      </c>
      <c r="M22" s="382">
        <v>8.413955595003747E-2</v>
      </c>
      <c r="N22" s="381">
        <v>2184157.1189899999</v>
      </c>
      <c r="O22" s="382">
        <v>0.12628791626817201</v>
      </c>
      <c r="P22" s="381">
        <v>2915610.5379599999</v>
      </c>
      <c r="Q22" s="382">
        <v>0.1426812062828067</v>
      </c>
      <c r="R22" s="381">
        <v>2111166.9030599999</v>
      </c>
      <c r="S22" s="382">
        <v>5.9875537716774035E-2</v>
      </c>
      <c r="T22" s="381">
        <v>10943451.43784</v>
      </c>
      <c r="U22" s="382">
        <v>9.3254980271999174E-2</v>
      </c>
      <c r="V22" s="381">
        <v>0</v>
      </c>
      <c r="W22" s="382">
        <v>0</v>
      </c>
      <c r="X22" s="381">
        <v>0</v>
      </c>
      <c r="Y22" s="382">
        <v>0</v>
      </c>
      <c r="Z22" s="381">
        <v>0</v>
      </c>
      <c r="AA22" s="382">
        <v>0</v>
      </c>
      <c r="AB22" s="381">
        <v>0</v>
      </c>
      <c r="AC22" s="382">
        <v>0</v>
      </c>
      <c r="AD22" s="381">
        <v>0</v>
      </c>
      <c r="AE22" s="382">
        <v>0</v>
      </c>
      <c r="AF22" s="381">
        <v>11100384.38755</v>
      </c>
      <c r="AG22" s="382">
        <v>8.780093867464292E-2</v>
      </c>
    </row>
    <row r="23" spans="1:35" ht="19.5">
      <c r="A23" s="383" t="s">
        <v>466</v>
      </c>
      <c r="B23" s="381">
        <v>11644.438699999999</v>
      </c>
      <c r="C23" s="382">
        <v>2.7023522372028569E-2</v>
      </c>
      <c r="D23" s="381">
        <v>3132.3378299999999</v>
      </c>
      <c r="E23" s="382">
        <v>1.5094018627577368E-2</v>
      </c>
      <c r="F23" s="381">
        <v>0</v>
      </c>
      <c r="G23" s="382">
        <v>0</v>
      </c>
      <c r="H23" s="381">
        <v>10319.823189999999</v>
      </c>
      <c r="I23" s="382">
        <v>3.3231591906991022E-2</v>
      </c>
      <c r="J23" s="381">
        <v>25096.599719999998</v>
      </c>
      <c r="K23" s="382">
        <v>2.1162951250207729E-2</v>
      </c>
      <c r="L23" s="381">
        <v>2324494.83103</v>
      </c>
      <c r="M23" s="382">
        <v>5.2399485197968741E-2</v>
      </c>
      <c r="N23" s="381">
        <v>151071.12388</v>
      </c>
      <c r="O23" s="382">
        <v>8.7349290384010278E-3</v>
      </c>
      <c r="P23" s="381">
        <v>0</v>
      </c>
      <c r="Q23" s="382">
        <v>0</v>
      </c>
      <c r="R23" s="381">
        <v>1158861.39607</v>
      </c>
      <c r="S23" s="382">
        <v>3.2866870510488803E-2</v>
      </c>
      <c r="T23" s="381">
        <v>3634427.3509799996</v>
      </c>
      <c r="U23" s="382">
        <v>3.0970891847129294E-2</v>
      </c>
      <c r="V23" s="381">
        <v>60430.230960000001</v>
      </c>
      <c r="W23" s="382">
        <v>1.921588947069626E-2</v>
      </c>
      <c r="X23" s="381">
        <v>15296.27793</v>
      </c>
      <c r="Y23" s="382">
        <v>1.7936496827598809E-2</v>
      </c>
      <c r="Z23" s="381">
        <v>16190.18478</v>
      </c>
      <c r="AA23" s="382">
        <v>1.2590945716829607E-2</v>
      </c>
      <c r="AB23" s="381">
        <v>114080.04079000001</v>
      </c>
      <c r="AC23" s="382">
        <v>4.3749130733979492E-2</v>
      </c>
      <c r="AD23" s="381">
        <v>205996.73446000001</v>
      </c>
      <c r="AE23" s="382">
        <v>2.6105070856407408E-2</v>
      </c>
      <c r="AF23" s="381">
        <v>3865520.6851599994</v>
      </c>
      <c r="AG23" s="382">
        <v>3.0575188459595871E-2</v>
      </c>
    </row>
    <row r="24" spans="1:35" ht="19.5">
      <c r="A24" s="383" t="s">
        <v>458</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0</v>
      </c>
      <c r="S24" s="382">
        <v>0</v>
      </c>
      <c r="T24" s="381">
        <v>0</v>
      </c>
      <c r="U24" s="382">
        <v>0</v>
      </c>
      <c r="V24" s="381">
        <v>0</v>
      </c>
      <c r="W24" s="382">
        <v>0</v>
      </c>
      <c r="X24" s="381">
        <v>0</v>
      </c>
      <c r="Y24" s="382">
        <v>0</v>
      </c>
      <c r="Z24" s="381">
        <v>0</v>
      </c>
      <c r="AA24" s="382">
        <v>0</v>
      </c>
      <c r="AB24" s="381">
        <v>0</v>
      </c>
      <c r="AC24" s="382">
        <v>0</v>
      </c>
      <c r="AD24" s="381">
        <v>0</v>
      </c>
      <c r="AE24" s="382">
        <v>0</v>
      </c>
      <c r="AF24" s="381">
        <v>0</v>
      </c>
      <c r="AG24" s="382">
        <v>0</v>
      </c>
    </row>
    <row r="25" spans="1:35" ht="19.5">
      <c r="A25" s="383" t="s">
        <v>467</v>
      </c>
      <c r="B25" s="381">
        <v>0</v>
      </c>
      <c r="C25" s="382">
        <v>0</v>
      </c>
      <c r="D25" s="381">
        <v>0</v>
      </c>
      <c r="E25" s="382">
        <v>0</v>
      </c>
      <c r="F25" s="381">
        <v>0</v>
      </c>
      <c r="G25" s="382">
        <v>0</v>
      </c>
      <c r="H25" s="381">
        <v>0</v>
      </c>
      <c r="I25" s="382">
        <v>0</v>
      </c>
      <c r="J25" s="381">
        <v>0</v>
      </c>
      <c r="K25" s="382">
        <v>0</v>
      </c>
      <c r="L25" s="381">
        <v>0</v>
      </c>
      <c r="M25" s="382">
        <v>0</v>
      </c>
      <c r="N25" s="381">
        <v>49288.09461</v>
      </c>
      <c r="O25" s="382">
        <v>2.8498365392338417E-3</v>
      </c>
      <c r="P25" s="381">
        <v>0</v>
      </c>
      <c r="Q25" s="382">
        <v>0</v>
      </c>
      <c r="R25" s="381">
        <v>0</v>
      </c>
      <c r="S25" s="382">
        <v>0</v>
      </c>
      <c r="T25" s="381">
        <v>49288.09461</v>
      </c>
      <c r="U25" s="382">
        <v>4.2001011441479937E-4</v>
      </c>
      <c r="V25" s="381">
        <v>0</v>
      </c>
      <c r="W25" s="382">
        <v>0</v>
      </c>
      <c r="X25" s="381">
        <v>11530.912609999999</v>
      </c>
      <c r="Y25" s="382">
        <v>1.3521209433763478E-2</v>
      </c>
      <c r="Z25" s="381">
        <v>27125.690589999998</v>
      </c>
      <c r="AA25" s="382">
        <v>2.1095379848419846E-2</v>
      </c>
      <c r="AB25" s="381">
        <v>0</v>
      </c>
      <c r="AC25" s="382">
        <v>0</v>
      </c>
      <c r="AD25" s="381">
        <v>38656.603199999998</v>
      </c>
      <c r="AE25" s="382">
        <v>4.8987833144509222E-3</v>
      </c>
      <c r="AF25" s="381">
        <v>87944.697809999998</v>
      </c>
      <c r="AG25" s="382">
        <v>6.9561798489034847E-4</v>
      </c>
    </row>
    <row r="26" spans="1:35" ht="19.5">
      <c r="A26" s="384" t="s">
        <v>460</v>
      </c>
      <c r="B26" s="381">
        <v>0</v>
      </c>
      <c r="C26" s="382">
        <v>0</v>
      </c>
      <c r="D26" s="381">
        <v>894.34344999999996</v>
      </c>
      <c r="E26" s="382">
        <v>4.3096362609622496E-3</v>
      </c>
      <c r="F26" s="381">
        <v>6552.15398</v>
      </c>
      <c r="G26" s="382">
        <v>2.7656740816145636E-2</v>
      </c>
      <c r="H26" s="381">
        <v>0</v>
      </c>
      <c r="I26" s="382">
        <v>0</v>
      </c>
      <c r="J26" s="381">
        <v>7446.4974300000003</v>
      </c>
      <c r="K26" s="382">
        <v>6.2793312183363446E-3</v>
      </c>
      <c r="L26" s="381">
        <v>4130.7832600000002</v>
      </c>
      <c r="M26" s="382">
        <v>9.3117400563319869E-5</v>
      </c>
      <c r="N26" s="381">
        <v>253164.88621999999</v>
      </c>
      <c r="O26" s="382">
        <v>1.4637988116796754E-2</v>
      </c>
      <c r="P26" s="381">
        <v>393610.4032</v>
      </c>
      <c r="Q26" s="382">
        <v>1.9262108708570046E-2</v>
      </c>
      <c r="R26" s="381">
        <v>73453.06422</v>
      </c>
      <c r="S26" s="382">
        <v>2.0832278635775116E-3</v>
      </c>
      <c r="T26" s="381">
        <v>724359.13690000004</v>
      </c>
      <c r="U26" s="382">
        <v>6.1726501374035226E-3</v>
      </c>
      <c r="V26" s="381">
        <v>0</v>
      </c>
      <c r="W26" s="382">
        <v>0</v>
      </c>
      <c r="X26" s="381">
        <v>0</v>
      </c>
      <c r="Y26" s="382">
        <v>0</v>
      </c>
      <c r="Z26" s="381">
        <v>0</v>
      </c>
      <c r="AA26" s="382">
        <v>0</v>
      </c>
      <c r="AB26" s="381">
        <v>0</v>
      </c>
      <c r="AC26" s="382">
        <v>0</v>
      </c>
      <c r="AD26" s="381">
        <v>0</v>
      </c>
      <c r="AE26" s="382">
        <v>0</v>
      </c>
      <c r="AF26" s="381">
        <v>731805.63433000003</v>
      </c>
      <c r="AG26" s="382">
        <v>5.7883780757747279E-3</v>
      </c>
    </row>
    <row r="27" spans="1:35" ht="39">
      <c r="A27" s="384" t="s">
        <v>468</v>
      </c>
      <c r="B27" s="381">
        <v>53645.965560000004</v>
      </c>
      <c r="C27" s="382">
        <v>0.1244974522026325</v>
      </c>
      <c r="D27" s="381">
        <v>39078.232469999995</v>
      </c>
      <c r="E27" s="382">
        <v>0.18830905248651889</v>
      </c>
      <c r="F27" s="381">
        <v>35978.807350000003</v>
      </c>
      <c r="G27" s="382">
        <v>0.15186708871469251</v>
      </c>
      <c r="H27" s="381">
        <v>54535.564079999996</v>
      </c>
      <c r="I27" s="382">
        <v>0.17561382366320546</v>
      </c>
      <c r="J27" s="381">
        <v>183238.56946</v>
      </c>
      <c r="K27" s="382">
        <v>0.15451770183629412</v>
      </c>
      <c r="L27" s="381">
        <v>2972022.4080599998</v>
      </c>
      <c r="M27" s="382">
        <v>6.6996253164462935E-2</v>
      </c>
      <c r="N27" s="381">
        <v>2105326.4002899998</v>
      </c>
      <c r="O27" s="382">
        <v>0.12172992585805491</v>
      </c>
      <c r="P27" s="381">
        <v>1853184.7654600001</v>
      </c>
      <c r="Q27" s="382">
        <v>9.0689285951668683E-2</v>
      </c>
      <c r="R27" s="381">
        <v>4764423.2576599997</v>
      </c>
      <c r="S27" s="382">
        <v>0.13512546262884892</v>
      </c>
      <c r="T27" s="381">
        <v>11694956.83147</v>
      </c>
      <c r="U27" s="382">
        <v>9.9658958126274691E-2</v>
      </c>
      <c r="V27" s="381">
        <v>0</v>
      </c>
      <c r="W27" s="382">
        <v>0</v>
      </c>
      <c r="X27" s="381">
        <v>16610.654439999998</v>
      </c>
      <c r="Y27" s="382">
        <v>1.947774171147007E-2</v>
      </c>
      <c r="Z27" s="381">
        <v>0</v>
      </c>
      <c r="AA27" s="382">
        <v>0</v>
      </c>
      <c r="AB27" s="381">
        <v>51290.958030000002</v>
      </c>
      <c r="AC27" s="382">
        <v>1.966982841859418E-2</v>
      </c>
      <c r="AD27" s="381">
        <v>67901.612469999993</v>
      </c>
      <c r="AE27" s="382">
        <v>8.6048762347631369E-3</v>
      </c>
      <c r="AF27" s="381">
        <v>11946097.0134</v>
      </c>
      <c r="AG27" s="382">
        <v>9.4490289223792351E-2</v>
      </c>
    </row>
    <row r="28" spans="1:35" ht="19.5" customHeight="1">
      <c r="A28" s="385" t="s">
        <v>462</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row>
    <row r="29" spans="1:35" ht="19.5">
      <c r="A29" s="383" t="s">
        <v>463</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row>
    <row r="30" spans="1:35" ht="19.5">
      <c r="A30" s="383" t="s">
        <v>469</v>
      </c>
      <c r="B30" s="381">
        <v>0</v>
      </c>
      <c r="C30" s="382">
        <v>0</v>
      </c>
      <c r="D30" s="381">
        <v>0</v>
      </c>
      <c r="E30" s="382">
        <v>0</v>
      </c>
      <c r="F30" s="381">
        <v>0</v>
      </c>
      <c r="G30" s="382">
        <v>0</v>
      </c>
      <c r="H30" s="381">
        <v>0</v>
      </c>
      <c r="I30" s="382">
        <v>0</v>
      </c>
      <c r="J30" s="381">
        <v>0</v>
      </c>
      <c r="K30" s="382">
        <v>0</v>
      </c>
      <c r="L30" s="381">
        <v>0</v>
      </c>
      <c r="M30" s="382">
        <v>0</v>
      </c>
      <c r="N30" s="381">
        <v>0</v>
      </c>
      <c r="O30" s="382">
        <v>0</v>
      </c>
      <c r="P30" s="381">
        <v>0</v>
      </c>
      <c r="Q30" s="382">
        <v>0</v>
      </c>
      <c r="R30" s="381">
        <v>0</v>
      </c>
      <c r="S30" s="382">
        <v>0</v>
      </c>
      <c r="T30" s="381">
        <v>0</v>
      </c>
      <c r="U30" s="382">
        <v>0</v>
      </c>
      <c r="V30" s="381">
        <v>0</v>
      </c>
      <c r="W30" s="382">
        <v>0</v>
      </c>
      <c r="X30" s="381">
        <v>0</v>
      </c>
      <c r="Y30" s="382">
        <v>0</v>
      </c>
      <c r="Z30" s="381">
        <v>0</v>
      </c>
      <c r="AA30" s="382">
        <v>0</v>
      </c>
      <c r="AB30" s="381">
        <v>0</v>
      </c>
      <c r="AC30" s="382">
        <v>0</v>
      </c>
      <c r="AD30" s="381">
        <v>0</v>
      </c>
      <c r="AE30" s="382">
        <v>0</v>
      </c>
      <c r="AF30" s="381">
        <v>0</v>
      </c>
      <c r="AG30" s="382">
        <v>0</v>
      </c>
    </row>
    <row r="31" spans="1:35" ht="18">
      <c r="A31" s="376" t="s">
        <v>470</v>
      </c>
      <c r="B31" s="379">
        <v>446251.84160000004</v>
      </c>
      <c r="C31" s="380">
        <v>1.0356271294585071</v>
      </c>
      <c r="D31" s="379">
        <v>212812.17932</v>
      </c>
      <c r="E31" s="380">
        <v>1.0254931534097695</v>
      </c>
      <c r="F31" s="379">
        <v>247198.08805000002</v>
      </c>
      <c r="G31" s="380">
        <v>1.0434268596730381</v>
      </c>
      <c r="H31" s="379">
        <v>315886.58929000003</v>
      </c>
      <c r="I31" s="380">
        <v>1.017208728377115</v>
      </c>
      <c r="J31" s="379">
        <v>1222148.69826</v>
      </c>
      <c r="K31" s="380">
        <v>1.0305887494858295</v>
      </c>
      <c r="L31" s="379">
        <v>45734391.958140001</v>
      </c>
      <c r="M31" s="380">
        <v>1.0309588829615808</v>
      </c>
      <c r="N31" s="379">
        <v>17509764.77036</v>
      </c>
      <c r="O31" s="380">
        <v>1.0124142113993841</v>
      </c>
      <c r="P31" s="379">
        <v>20604226.501630001</v>
      </c>
      <c r="Q31" s="380">
        <v>1.0083088442373693</v>
      </c>
      <c r="R31" s="379">
        <v>35788745.075860001</v>
      </c>
      <c r="S31" s="380">
        <v>1.0150170280330344</v>
      </c>
      <c r="T31" s="379">
        <v>119637128.30599001</v>
      </c>
      <c r="U31" s="380">
        <v>1.0194917118557467</v>
      </c>
      <c r="V31" s="379">
        <v>3382422.1277700001</v>
      </c>
      <c r="W31" s="380">
        <v>1.0755585196006934</v>
      </c>
      <c r="X31" s="379">
        <v>926159.27733000007</v>
      </c>
      <c r="Y31" s="380">
        <v>1.0860192927784198</v>
      </c>
      <c r="Z31" s="379">
        <v>1543028.59314</v>
      </c>
      <c r="AA31" s="380">
        <v>1.1999979938302903</v>
      </c>
      <c r="AB31" s="379">
        <v>2742600.8209499996</v>
      </c>
      <c r="AC31" s="380">
        <v>1.051773833844726</v>
      </c>
      <c r="AD31" s="379">
        <v>8594210.8191899993</v>
      </c>
      <c r="AE31" s="380">
        <v>1.0891069850110773</v>
      </c>
      <c r="AF31" s="379">
        <v>129453487.82344</v>
      </c>
      <c r="AG31" s="380">
        <v>1.0239409149067449</v>
      </c>
    </row>
    <row r="32" spans="1:35" ht="18">
      <c r="A32" s="376" t="s">
        <v>607</v>
      </c>
      <c r="B32" s="379">
        <v>15351.733920000001</v>
      </c>
      <c r="C32" s="380">
        <v>3.562712945850708E-2</v>
      </c>
      <c r="D32" s="379">
        <v>5290.3849400000008</v>
      </c>
      <c r="E32" s="380">
        <v>2.5493153409769587E-2</v>
      </c>
      <c r="F32" s="379">
        <v>10288.25028</v>
      </c>
      <c r="G32" s="380">
        <v>4.3426859673038047E-2</v>
      </c>
      <c r="H32" s="379">
        <v>5344.04234</v>
      </c>
      <c r="I32" s="380">
        <v>1.7208728377114898E-2</v>
      </c>
      <c r="J32" s="379">
        <v>36274.411480000002</v>
      </c>
      <c r="K32" s="380">
        <v>3.0588749485829379E-2</v>
      </c>
      <c r="L32" s="379">
        <v>1373367.7563199999</v>
      </c>
      <c r="M32" s="380">
        <v>3.0958882961580829E-2</v>
      </c>
      <c r="N32" s="379">
        <v>214704.53393999999</v>
      </c>
      <c r="O32" s="380">
        <v>1.2414211399384111E-2</v>
      </c>
      <c r="P32" s="379">
        <v>169786.5784</v>
      </c>
      <c r="Q32" s="380">
        <v>8.3088442373693613E-3</v>
      </c>
      <c r="R32" s="379">
        <v>529489.23340999999</v>
      </c>
      <c r="S32" s="380">
        <v>1.5017028033034299E-2</v>
      </c>
      <c r="T32" s="379">
        <v>2287348.10207</v>
      </c>
      <c r="U32" s="380">
        <v>1.9491711855746559E-2</v>
      </c>
      <c r="V32" s="379">
        <v>237616.83254</v>
      </c>
      <c r="W32" s="380">
        <v>7.5558519600693291E-2</v>
      </c>
      <c r="X32" s="379">
        <v>73357.413230000006</v>
      </c>
      <c r="Y32" s="380">
        <v>8.6019292778419715E-2</v>
      </c>
      <c r="Z32" s="379">
        <v>257169.28247999999</v>
      </c>
      <c r="AA32" s="380">
        <v>0.19999799383029027</v>
      </c>
      <c r="AB32" s="379">
        <v>135005.22130999999</v>
      </c>
      <c r="AC32" s="380">
        <v>5.1773833844725996E-2</v>
      </c>
      <c r="AD32" s="379">
        <v>703148.74955999991</v>
      </c>
      <c r="AE32" s="380">
        <v>8.9106985011077167E-2</v>
      </c>
      <c r="AF32" s="379">
        <v>3026771.2631099997</v>
      </c>
      <c r="AG32" s="380">
        <v>2.3940914906744767E-2</v>
      </c>
    </row>
    <row r="33" spans="1:33" ht="22.5" customHeight="1">
      <c r="A33" s="727" t="s">
        <v>472</v>
      </c>
      <c r="B33" s="728">
        <v>430900.10768000002</v>
      </c>
      <c r="C33" s="729">
        <v>1</v>
      </c>
      <c r="D33" s="728">
        <v>207521.79438000001</v>
      </c>
      <c r="E33" s="729">
        <v>1</v>
      </c>
      <c r="F33" s="730">
        <v>236909.83777000001</v>
      </c>
      <c r="G33" s="729">
        <v>1</v>
      </c>
      <c r="H33" s="728">
        <v>310542.54694999999</v>
      </c>
      <c r="I33" s="729">
        <v>1</v>
      </c>
      <c r="J33" s="728">
        <v>1185874.28678</v>
      </c>
      <c r="K33" s="729">
        <v>1</v>
      </c>
      <c r="L33" s="728">
        <v>44361024.201820001</v>
      </c>
      <c r="M33" s="729">
        <v>1</v>
      </c>
      <c r="N33" s="728">
        <v>17295060.236419998</v>
      </c>
      <c r="O33" s="729">
        <v>1</v>
      </c>
      <c r="P33" s="730">
        <v>20434439.92323</v>
      </c>
      <c r="Q33" s="729">
        <v>1</v>
      </c>
      <c r="R33" s="728">
        <v>35259255.84245</v>
      </c>
      <c r="S33" s="729">
        <v>1</v>
      </c>
      <c r="T33" s="728">
        <v>117349780.20392001</v>
      </c>
      <c r="U33" s="729">
        <v>1</v>
      </c>
      <c r="V33" s="728">
        <v>3144805.2952299998</v>
      </c>
      <c r="W33" s="729">
        <v>1</v>
      </c>
      <c r="X33" s="728">
        <v>852801.86410000001</v>
      </c>
      <c r="Y33" s="729">
        <v>1</v>
      </c>
      <c r="Z33" s="730">
        <v>1285859.3106600002</v>
      </c>
      <c r="AA33" s="729">
        <v>1</v>
      </c>
      <c r="AB33" s="728">
        <v>2607595.5996399997</v>
      </c>
      <c r="AC33" s="729">
        <v>1</v>
      </c>
      <c r="AD33" s="728">
        <v>7891062.0696299998</v>
      </c>
      <c r="AE33" s="729">
        <v>1</v>
      </c>
      <c r="AF33" s="728">
        <v>126426716.56033</v>
      </c>
      <c r="AG33" s="729">
        <v>1</v>
      </c>
    </row>
    <row r="34" spans="1:33" ht="19.5">
      <c r="A34" s="385" t="s">
        <v>473</v>
      </c>
      <c r="B34" s="381">
        <v>282.34830999999997</v>
      </c>
      <c r="C34" s="382">
        <v>6.5525235424095259E-4</v>
      </c>
      <c r="D34" s="381">
        <v>70.486649999999997</v>
      </c>
      <c r="E34" s="382">
        <v>3.3965902333578309E-4</v>
      </c>
      <c r="F34" s="381">
        <v>240.93600000000001</v>
      </c>
      <c r="G34" s="382">
        <v>1.0169944915242766E-3</v>
      </c>
      <c r="H34" s="381">
        <v>21.625450000000001</v>
      </c>
      <c r="I34" s="382">
        <v>6.9637639712802002E-5</v>
      </c>
      <c r="J34" s="381">
        <v>615.39640999999995</v>
      </c>
      <c r="K34" s="382">
        <v>5.1893899451263374E-4</v>
      </c>
      <c r="L34" s="381">
        <v>11585.228789999999</v>
      </c>
      <c r="M34" s="382">
        <v>2.6115782938854448E-4</v>
      </c>
      <c r="N34" s="381">
        <v>1977.7939099999999</v>
      </c>
      <c r="O34" s="382">
        <v>1.1435600009274062E-4</v>
      </c>
      <c r="P34" s="381">
        <v>16249.95</v>
      </c>
      <c r="Q34" s="382">
        <v>7.9522365482241359E-4</v>
      </c>
      <c r="R34" s="381">
        <v>1887.72</v>
      </c>
      <c r="S34" s="382">
        <v>5.3538282499067949E-5</v>
      </c>
      <c r="T34" s="381">
        <v>31700.6927</v>
      </c>
      <c r="U34" s="378">
        <v>2.7013849233388726E-4</v>
      </c>
      <c r="V34" s="381">
        <v>731.31105000000002</v>
      </c>
      <c r="W34" s="382">
        <v>2.325457321981883E-4</v>
      </c>
      <c r="X34" s="381">
        <v>124.52105</v>
      </c>
      <c r="Y34" s="382">
        <v>1.4601404528050913E-4</v>
      </c>
      <c r="Z34" s="381">
        <v>2151.8932</v>
      </c>
      <c r="AA34" s="382">
        <v>1.6735059443598742E-3</v>
      </c>
      <c r="AB34" s="381">
        <v>1177.9324999999999</v>
      </c>
      <c r="AC34" s="382">
        <v>4.5173128078702978E-4</v>
      </c>
      <c r="AD34" s="381">
        <v>4185.6578</v>
      </c>
      <c r="AE34" s="382">
        <v>5.3043022131446245E-4</v>
      </c>
      <c r="AF34" s="381">
        <v>36501.746910000002</v>
      </c>
      <c r="AG34" s="382">
        <v>2.8871861820900491E-4</v>
      </c>
    </row>
    <row r="35" spans="1:33" ht="28.5">
      <c r="A35" s="385" t="s">
        <v>474</v>
      </c>
      <c r="B35" s="381">
        <v>0</v>
      </c>
      <c r="C35" s="382">
        <v>0</v>
      </c>
      <c r="D35" s="381">
        <v>0</v>
      </c>
      <c r="E35" s="382">
        <v>0</v>
      </c>
      <c r="F35" s="381">
        <v>0</v>
      </c>
      <c r="G35" s="382">
        <v>0</v>
      </c>
      <c r="H35" s="381">
        <v>0</v>
      </c>
      <c r="I35" s="382">
        <v>0</v>
      </c>
      <c r="J35" s="381">
        <v>0</v>
      </c>
      <c r="K35" s="382">
        <v>0</v>
      </c>
      <c r="L35" s="381">
        <v>0</v>
      </c>
      <c r="M35" s="382">
        <v>0</v>
      </c>
      <c r="N35" s="381">
        <v>0</v>
      </c>
      <c r="O35" s="382">
        <v>0</v>
      </c>
      <c r="P35" s="381">
        <v>0</v>
      </c>
      <c r="Q35" s="382">
        <v>0</v>
      </c>
      <c r="R35" s="381">
        <v>0</v>
      </c>
      <c r="S35" s="382">
        <v>0</v>
      </c>
      <c r="T35" s="381">
        <v>0</v>
      </c>
      <c r="U35" s="378">
        <v>0</v>
      </c>
      <c r="V35" s="381">
        <v>0</v>
      </c>
      <c r="W35" s="382">
        <v>0</v>
      </c>
      <c r="X35" s="381">
        <v>0</v>
      </c>
      <c r="Y35" s="382">
        <v>0</v>
      </c>
      <c r="Z35" s="381">
        <v>0</v>
      </c>
      <c r="AA35" s="382">
        <v>0</v>
      </c>
      <c r="AB35" s="381">
        <v>0</v>
      </c>
      <c r="AC35" s="382">
        <v>0</v>
      </c>
      <c r="AD35" s="381">
        <v>0</v>
      </c>
      <c r="AE35" s="382">
        <v>0</v>
      </c>
      <c r="AF35" s="381">
        <v>0</v>
      </c>
      <c r="AG35" s="378">
        <v>0</v>
      </c>
    </row>
    <row r="36" spans="1:33" ht="12.75" customHeight="1">
      <c r="A36" s="23" t="s">
        <v>608</v>
      </c>
    </row>
    <row r="37" spans="1:33" ht="12.75" customHeight="1">
      <c r="A37" s="23"/>
    </row>
    <row r="38" spans="1:33" ht="12.75" customHeight="1">
      <c r="A38" s="633"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858</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698</v>
      </c>
      <c r="J1" s="140" t="str">
        <f>Naslovnica!A20</f>
        <v>Lipanj 2021.</v>
      </c>
    </row>
    <row r="2" spans="1:17" ht="12.75" customHeight="1">
      <c r="A2" s="546" t="s">
        <v>994</v>
      </c>
      <c r="I2" s="537"/>
      <c r="J2" s="548" t="str">
        <f>Naslovnica!A24</f>
        <v>June 2021</v>
      </c>
    </row>
    <row r="3" spans="1:17" ht="12.75" customHeight="1"/>
    <row r="4" spans="1:17" ht="33.75">
      <c r="A4" s="932" t="s">
        <v>592</v>
      </c>
      <c r="B4" s="933" t="s">
        <v>33</v>
      </c>
      <c r="C4" s="933" t="s">
        <v>34</v>
      </c>
      <c r="D4" s="933" t="s">
        <v>35</v>
      </c>
      <c r="E4" s="933" t="s">
        <v>237</v>
      </c>
      <c r="F4" s="933" t="s">
        <v>238</v>
      </c>
      <c r="G4" s="933" t="s">
        <v>36</v>
      </c>
      <c r="H4" s="933" t="s">
        <v>37</v>
      </c>
      <c r="I4" s="933" t="s">
        <v>38</v>
      </c>
      <c r="J4" s="933" t="s">
        <v>450</v>
      </c>
    </row>
    <row r="5" spans="1:17" ht="21.75">
      <c r="A5" s="731" t="s">
        <v>593</v>
      </c>
      <c r="B5" s="732">
        <v>50817</v>
      </c>
      <c r="C5" s="732">
        <v>101672</v>
      </c>
      <c r="D5" s="732">
        <v>36284</v>
      </c>
      <c r="E5" s="732">
        <v>2711</v>
      </c>
      <c r="F5" s="732">
        <v>1548</v>
      </c>
      <c r="G5" s="732">
        <v>23104</v>
      </c>
      <c r="H5" s="732">
        <v>37225</v>
      </c>
      <c r="I5" s="732">
        <v>86986</v>
      </c>
      <c r="J5" s="732">
        <v>340347</v>
      </c>
      <c r="K5" s="53"/>
    </row>
    <row r="6" spans="1:17" ht="22.5">
      <c r="A6" s="769" t="s">
        <v>594</v>
      </c>
      <c r="B6" s="386">
        <v>0.14930938130790047</v>
      </c>
      <c r="C6" s="386">
        <v>0.29873041337223483</v>
      </c>
      <c r="D6" s="386">
        <v>0.10660884332754512</v>
      </c>
      <c r="E6" s="386">
        <v>7.9654000182167017E-3</v>
      </c>
      <c r="F6" s="386">
        <v>4.5482992357799542E-3</v>
      </c>
      <c r="G6" s="386">
        <v>6.7883659911795902E-2</v>
      </c>
      <c r="H6" s="386">
        <v>0.10937366863818397</v>
      </c>
      <c r="I6" s="386">
        <v>0.25558033418834308</v>
      </c>
      <c r="J6" s="386">
        <v>1</v>
      </c>
      <c r="K6" s="53"/>
    </row>
    <row r="7" spans="1:17" ht="21.75">
      <c r="A7" s="869" t="s">
        <v>981</v>
      </c>
      <c r="B7" s="870">
        <v>394</v>
      </c>
      <c r="C7" s="870">
        <v>448</v>
      </c>
      <c r="D7" s="870">
        <v>345</v>
      </c>
      <c r="E7" s="870">
        <v>94</v>
      </c>
      <c r="F7" s="870">
        <v>50</v>
      </c>
      <c r="G7" s="870">
        <v>236</v>
      </c>
      <c r="H7" s="870">
        <v>481</v>
      </c>
      <c r="I7" s="870">
        <v>348</v>
      </c>
      <c r="J7" s="870">
        <v>2396</v>
      </c>
      <c r="K7" s="53"/>
    </row>
    <row r="8" spans="1:17" ht="22.5">
      <c r="A8" s="79" t="s">
        <v>595</v>
      </c>
      <c r="B8" s="224">
        <v>122</v>
      </c>
      <c r="C8" s="224">
        <v>37</v>
      </c>
      <c r="D8" s="224">
        <v>10</v>
      </c>
      <c r="E8" s="224">
        <v>0</v>
      </c>
      <c r="F8" s="224">
        <v>1</v>
      </c>
      <c r="G8" s="224">
        <v>6</v>
      </c>
      <c r="H8" s="224">
        <v>64</v>
      </c>
      <c r="I8" s="224">
        <v>94</v>
      </c>
      <c r="J8" s="224">
        <v>334</v>
      </c>
      <c r="K8" s="53"/>
    </row>
    <row r="9" spans="1:17" ht="22.5">
      <c r="A9" s="769" t="s">
        <v>682</v>
      </c>
      <c r="B9" s="225">
        <v>15</v>
      </c>
      <c r="C9" s="225">
        <v>10</v>
      </c>
      <c r="D9" s="225">
        <v>3</v>
      </c>
      <c r="E9" s="225">
        <v>0</v>
      </c>
      <c r="F9" s="225">
        <v>2</v>
      </c>
      <c r="G9" s="225">
        <v>0</v>
      </c>
      <c r="H9" s="225">
        <v>5</v>
      </c>
      <c r="I9" s="225">
        <v>11</v>
      </c>
      <c r="J9" s="225">
        <v>46</v>
      </c>
    </row>
    <row r="10" spans="1:17" ht="22.5">
      <c r="A10" s="769" t="s">
        <v>860</v>
      </c>
      <c r="B10" s="225">
        <v>16</v>
      </c>
      <c r="C10" s="225">
        <v>65</v>
      </c>
      <c r="D10" s="225">
        <v>5</v>
      </c>
      <c r="E10" s="225">
        <v>0</v>
      </c>
      <c r="F10" s="225">
        <v>2</v>
      </c>
      <c r="G10" s="225">
        <v>21</v>
      </c>
      <c r="H10" s="225">
        <v>20</v>
      </c>
      <c r="I10" s="225">
        <v>8</v>
      </c>
      <c r="J10" s="225">
        <v>137</v>
      </c>
    </row>
    <row r="11" spans="1:17" ht="32.25">
      <c r="A11" s="869" t="s">
        <v>982</v>
      </c>
      <c r="B11" s="870">
        <v>153</v>
      </c>
      <c r="C11" s="870">
        <v>112</v>
      </c>
      <c r="D11" s="870">
        <v>18</v>
      </c>
      <c r="E11" s="870">
        <v>0</v>
      </c>
      <c r="F11" s="870">
        <v>5</v>
      </c>
      <c r="G11" s="870">
        <v>27</v>
      </c>
      <c r="H11" s="870">
        <v>89</v>
      </c>
      <c r="I11" s="870">
        <v>113</v>
      </c>
      <c r="J11" s="870">
        <v>517</v>
      </c>
      <c r="M11" s="271"/>
      <c r="N11" s="271"/>
      <c r="O11" s="271"/>
      <c r="P11" s="271"/>
      <c r="Q11" s="271"/>
    </row>
    <row r="12" spans="1:17" ht="21.75">
      <c r="A12" s="731" t="s">
        <v>596</v>
      </c>
      <c r="B12" s="732">
        <v>51058</v>
      </c>
      <c r="C12" s="732">
        <v>102008</v>
      </c>
      <c r="D12" s="732">
        <v>36611</v>
      </c>
      <c r="E12" s="732">
        <v>2805</v>
      </c>
      <c r="F12" s="732">
        <v>1593</v>
      </c>
      <c r="G12" s="732">
        <v>23313</v>
      </c>
      <c r="H12" s="732">
        <v>37617</v>
      </c>
      <c r="I12" s="732">
        <v>87221</v>
      </c>
      <c r="J12" s="732">
        <v>342226</v>
      </c>
      <c r="M12" s="271"/>
      <c r="N12" s="271"/>
      <c r="O12" s="271"/>
      <c r="P12" s="271"/>
      <c r="Q12" s="271"/>
    </row>
    <row r="13" spans="1:17" s="271" customFormat="1" ht="22.5">
      <c r="A13" s="930" t="s">
        <v>685</v>
      </c>
      <c r="B13" s="225">
        <v>241</v>
      </c>
      <c r="C13" s="225">
        <v>336</v>
      </c>
      <c r="D13" s="225">
        <v>327</v>
      </c>
      <c r="E13" s="225">
        <v>94</v>
      </c>
      <c r="F13" s="225">
        <v>45</v>
      </c>
      <c r="G13" s="225">
        <v>209</v>
      </c>
      <c r="H13" s="225">
        <v>392</v>
      </c>
      <c r="I13" s="225">
        <v>235</v>
      </c>
      <c r="J13" s="225">
        <v>1879</v>
      </c>
    </row>
    <row r="14" spans="1:17" s="271" customFormat="1" ht="22.5">
      <c r="A14" s="931" t="s">
        <v>662</v>
      </c>
      <c r="B14" s="934">
        <v>4.7425074286164826E-3</v>
      </c>
      <c r="C14" s="934">
        <v>3.3047446691321092E-3</v>
      </c>
      <c r="D14" s="934">
        <v>9.0122367985889795E-3</v>
      </c>
      <c r="E14" s="934">
        <v>3.4673552194762092E-2</v>
      </c>
      <c r="F14" s="934">
        <v>2.9069767441860517E-2</v>
      </c>
      <c r="G14" s="934">
        <v>9.0460526315789824E-3</v>
      </c>
      <c r="H14" s="934">
        <v>1.0530557421087883E-2</v>
      </c>
      <c r="I14" s="934">
        <v>2.7015841629687287E-3</v>
      </c>
      <c r="J14" s="934">
        <v>5.520836087875125E-3</v>
      </c>
    </row>
    <row r="15" spans="1:17" ht="21.75" customHeight="1">
      <c r="A15" s="769" t="s">
        <v>597</v>
      </c>
      <c r="B15" s="386">
        <v>0.14919380760082518</v>
      </c>
      <c r="C15" s="386">
        <v>0.29807203426975154</v>
      </c>
      <c r="D15" s="386">
        <v>0.10697901386802873</v>
      </c>
      <c r="E15" s="386">
        <v>8.1963380923717084E-3</v>
      </c>
      <c r="F15" s="386">
        <v>4.6548187455073544E-3</v>
      </c>
      <c r="G15" s="386">
        <v>6.8121650605155654E-2</v>
      </c>
      <c r="H15" s="386">
        <v>0.10991859180775278</v>
      </c>
      <c r="I15" s="386">
        <v>0.25486374501060705</v>
      </c>
      <c r="J15" s="386">
        <v>1</v>
      </c>
      <c r="M15" s="271"/>
      <c r="N15" s="271"/>
      <c r="O15" s="271"/>
      <c r="P15" s="271"/>
      <c r="Q15" s="271"/>
    </row>
    <row r="16" spans="1:17" ht="12.75" customHeight="1">
      <c r="A16" s="22" t="s">
        <v>1005</v>
      </c>
      <c r="M16" s="271"/>
      <c r="N16" s="271"/>
      <c r="O16" s="271"/>
      <c r="P16" s="271"/>
      <c r="Q16" s="271"/>
    </row>
    <row r="17" spans="1:10" ht="12.75" customHeight="1">
      <c r="A17" s="29" t="s">
        <v>598</v>
      </c>
    </row>
    <row r="18" spans="1:10" ht="12.75" customHeight="1"/>
    <row r="19" spans="1:10" ht="12.75" customHeight="1"/>
    <row r="20" spans="1:10">
      <c r="A20" s="139" t="s">
        <v>700</v>
      </c>
      <c r="B20" s="271"/>
      <c r="C20" s="271"/>
      <c r="D20" s="271"/>
      <c r="E20" s="271"/>
      <c r="F20" s="271"/>
      <c r="G20" s="779"/>
      <c r="H20" s="779" t="s">
        <v>43</v>
      </c>
      <c r="I20" s="296"/>
      <c r="J20" s="733" t="s">
        <v>1265</v>
      </c>
    </row>
    <row r="21" spans="1:10">
      <c r="A21" s="546" t="s">
        <v>699</v>
      </c>
      <c r="B21" s="271"/>
      <c r="C21" s="271"/>
      <c r="D21" s="271"/>
      <c r="E21" s="271"/>
      <c r="F21" s="271"/>
      <c r="G21" s="560"/>
      <c r="H21" s="560" t="s">
        <v>44</v>
      </c>
      <c r="I21" s="734"/>
      <c r="J21" s="548" t="s">
        <v>1266</v>
      </c>
    </row>
    <row r="22" spans="1:10">
      <c r="A22" s="271"/>
      <c r="B22" s="271"/>
      <c r="C22" s="271"/>
      <c r="D22" s="271"/>
      <c r="E22" s="271"/>
      <c r="F22" s="271"/>
      <c r="G22" s="271"/>
      <c r="H22" s="271"/>
      <c r="I22" s="271"/>
      <c r="J22" s="271"/>
    </row>
    <row r="23" spans="1:10" ht="24" customHeight="1">
      <c r="A23" s="742"/>
      <c r="B23" s="743"/>
      <c r="C23" s="743" t="s">
        <v>1262</v>
      </c>
      <c r="D23" s="743"/>
      <c r="E23" s="1091" t="s">
        <v>670</v>
      </c>
      <c r="F23" s="1094"/>
      <c r="G23" s="1094"/>
      <c r="H23" s="1095"/>
      <c r="I23" s="1096"/>
      <c r="J23" s="1096"/>
    </row>
    <row r="24" spans="1:10" ht="24">
      <c r="A24" s="742"/>
      <c r="B24" s="744"/>
      <c r="C24" s="745" t="s">
        <v>1263</v>
      </c>
      <c r="D24" s="744"/>
      <c r="E24" s="1097" t="s">
        <v>576</v>
      </c>
      <c r="F24" s="1097"/>
      <c r="G24" s="746" t="s">
        <v>577</v>
      </c>
      <c r="H24" s="1098"/>
      <c r="I24" s="1098"/>
      <c r="J24" s="320"/>
    </row>
    <row r="25" spans="1:10" ht="21.75">
      <c r="A25" s="766" t="s">
        <v>578</v>
      </c>
      <c r="B25" s="766" t="s">
        <v>579</v>
      </c>
      <c r="C25" s="766" t="s">
        <v>580</v>
      </c>
      <c r="D25" s="766" t="s">
        <v>581</v>
      </c>
      <c r="E25" s="766" t="s">
        <v>579</v>
      </c>
      <c r="F25" s="766" t="s">
        <v>580</v>
      </c>
      <c r="G25" s="766" t="s">
        <v>581</v>
      </c>
      <c r="H25" s="321"/>
      <c r="I25" s="321"/>
      <c r="J25" s="321"/>
    </row>
    <row r="26" spans="1:10">
      <c r="A26" s="78" t="s">
        <v>6</v>
      </c>
      <c r="B26" s="387">
        <v>883</v>
      </c>
      <c r="C26" s="387">
        <v>867</v>
      </c>
      <c r="D26" s="387">
        <v>1750</v>
      </c>
      <c r="E26" s="387">
        <v>-22</v>
      </c>
      <c r="F26" s="387">
        <v>4</v>
      </c>
      <c r="G26" s="388">
        <v>-1.0180995475113086E-2</v>
      </c>
      <c r="H26" s="322"/>
      <c r="I26" s="322"/>
      <c r="J26" s="323"/>
    </row>
    <row r="27" spans="1:10">
      <c r="A27" s="78" t="s">
        <v>7</v>
      </c>
      <c r="B27" s="387">
        <v>5476</v>
      </c>
      <c r="C27" s="387">
        <v>3118</v>
      </c>
      <c r="D27" s="387">
        <v>8594</v>
      </c>
      <c r="E27" s="387">
        <v>-175</v>
      </c>
      <c r="F27" s="387">
        <v>-79</v>
      </c>
      <c r="G27" s="388">
        <v>-2.8707052441229619E-2</v>
      </c>
      <c r="H27" s="322"/>
      <c r="I27" s="322"/>
      <c r="J27" s="323"/>
    </row>
    <row r="28" spans="1:10">
      <c r="A28" s="78" t="s">
        <v>8</v>
      </c>
      <c r="B28" s="387">
        <v>10250</v>
      </c>
      <c r="C28" s="387">
        <v>6595</v>
      </c>
      <c r="D28" s="387">
        <v>16845</v>
      </c>
      <c r="E28" s="387">
        <v>-236</v>
      </c>
      <c r="F28" s="387">
        <v>-123</v>
      </c>
      <c r="G28" s="388">
        <v>-2.086724017670305E-2</v>
      </c>
      <c r="H28" s="322"/>
      <c r="I28" s="322"/>
      <c r="J28" s="323"/>
    </row>
    <row r="29" spans="1:10">
      <c r="A29" s="78" t="s">
        <v>9</v>
      </c>
      <c r="B29" s="387">
        <v>18217</v>
      </c>
      <c r="C29" s="387">
        <v>12829</v>
      </c>
      <c r="D29" s="387">
        <v>31046</v>
      </c>
      <c r="E29" s="387">
        <v>-319</v>
      </c>
      <c r="F29" s="387">
        <v>-259</v>
      </c>
      <c r="G29" s="388">
        <v>-1.8277257778902101E-2</v>
      </c>
      <c r="H29" s="322"/>
      <c r="I29" s="322"/>
      <c r="J29" s="323"/>
    </row>
    <row r="30" spans="1:10">
      <c r="A30" s="78" t="s">
        <v>10</v>
      </c>
      <c r="B30" s="387">
        <v>24490</v>
      </c>
      <c r="C30" s="387">
        <v>19105</v>
      </c>
      <c r="D30" s="387">
        <v>43595</v>
      </c>
      <c r="E30" s="387">
        <v>-418</v>
      </c>
      <c r="F30" s="387">
        <v>-267</v>
      </c>
      <c r="G30" s="388">
        <v>-1.5469738030713609E-2</v>
      </c>
      <c r="H30" s="322"/>
      <c r="I30" s="322"/>
      <c r="J30" s="323"/>
    </row>
    <row r="31" spans="1:10">
      <c r="A31" s="78" t="s">
        <v>11</v>
      </c>
      <c r="B31" s="387">
        <v>26410</v>
      </c>
      <c r="C31" s="387">
        <v>23035</v>
      </c>
      <c r="D31" s="387">
        <v>49445</v>
      </c>
      <c r="E31" s="387">
        <v>146</v>
      </c>
      <c r="F31" s="387">
        <v>74</v>
      </c>
      <c r="G31" s="388">
        <v>4.4692737430167551E-3</v>
      </c>
      <c r="H31" s="322"/>
      <c r="I31" s="322"/>
      <c r="J31" s="323"/>
    </row>
    <row r="32" spans="1:10">
      <c r="A32" s="78" t="s">
        <v>12</v>
      </c>
      <c r="B32" s="387">
        <v>24418</v>
      </c>
      <c r="C32" s="387">
        <v>23955</v>
      </c>
      <c r="D32" s="387">
        <v>48373</v>
      </c>
      <c r="E32" s="387">
        <v>165</v>
      </c>
      <c r="F32" s="387">
        <v>131</v>
      </c>
      <c r="G32" s="388">
        <v>6.1567901491357269E-3</v>
      </c>
      <c r="H32" s="322"/>
      <c r="I32" s="322"/>
      <c r="J32" s="323"/>
    </row>
    <row r="33" spans="1:10">
      <c r="A33" s="78" t="s">
        <v>39</v>
      </c>
      <c r="B33" s="387">
        <v>39254</v>
      </c>
      <c r="C33" s="387">
        <v>42181</v>
      </c>
      <c r="D33" s="387">
        <v>81435</v>
      </c>
      <c r="E33" s="387">
        <v>680</v>
      </c>
      <c r="F33" s="387">
        <v>636</v>
      </c>
      <c r="G33" s="388">
        <v>1.6425566969133332E-2</v>
      </c>
      <c r="H33" s="322"/>
      <c r="I33" s="322"/>
      <c r="J33" s="323"/>
    </row>
    <row r="34" spans="1:10">
      <c r="A34" s="78" t="s">
        <v>40</v>
      </c>
      <c r="B34" s="387">
        <v>19877</v>
      </c>
      <c r="C34" s="387">
        <v>21109</v>
      </c>
      <c r="D34" s="387">
        <v>40986</v>
      </c>
      <c r="E34" s="387">
        <v>465</v>
      </c>
      <c r="F34" s="387">
        <v>289</v>
      </c>
      <c r="G34" s="388">
        <v>1.8741300457347343E-2</v>
      </c>
      <c r="H34" s="322"/>
      <c r="I34" s="322"/>
      <c r="J34" s="323"/>
    </row>
    <row r="35" spans="1:10">
      <c r="A35" s="78" t="s">
        <v>41</v>
      </c>
      <c r="B35" s="387">
        <v>5765</v>
      </c>
      <c r="C35" s="387">
        <v>7447</v>
      </c>
      <c r="D35" s="387">
        <v>13212</v>
      </c>
      <c r="E35" s="387">
        <v>124</v>
      </c>
      <c r="F35" s="387">
        <v>133</v>
      </c>
      <c r="G35" s="388">
        <v>1.9837900424546584E-2</v>
      </c>
      <c r="H35" s="322"/>
      <c r="I35" s="322"/>
      <c r="J35" s="323"/>
    </row>
    <row r="36" spans="1:10">
      <c r="A36" s="78" t="s">
        <v>42</v>
      </c>
      <c r="B36" s="387">
        <v>429</v>
      </c>
      <c r="C36" s="387">
        <v>610</v>
      </c>
      <c r="D36" s="387">
        <v>1039</v>
      </c>
      <c r="E36" s="387">
        <v>30</v>
      </c>
      <c r="F36" s="387">
        <v>29</v>
      </c>
      <c r="G36" s="388">
        <v>6.0204081632653006E-2</v>
      </c>
      <c r="H36" s="322"/>
      <c r="I36" s="322"/>
      <c r="J36" s="323"/>
    </row>
    <row r="37" spans="1:10" ht="24">
      <c r="A37" s="807" t="s">
        <v>582</v>
      </c>
      <c r="B37" s="747">
        <v>175469</v>
      </c>
      <c r="C37" s="747">
        <v>160851</v>
      </c>
      <c r="D37" s="747">
        <v>336320</v>
      </c>
      <c r="E37" s="747">
        <v>440</v>
      </c>
      <c r="F37" s="747">
        <v>568</v>
      </c>
      <c r="G37" s="748">
        <v>3.0061554611824359E-3</v>
      </c>
      <c r="H37" s="324"/>
      <c r="I37" s="324"/>
      <c r="J37" s="325"/>
    </row>
    <row r="38" spans="1:10">
      <c r="A38" s="22" t="s">
        <v>1005</v>
      </c>
      <c r="B38" s="271"/>
      <c r="C38" s="271"/>
      <c r="D38" s="271"/>
      <c r="E38" s="271"/>
      <c r="F38" s="271"/>
      <c r="G38" s="271"/>
      <c r="H38" s="271"/>
      <c r="I38" s="271"/>
      <c r="J38" s="271"/>
    </row>
    <row r="39" spans="1:10">
      <c r="A39" s="271"/>
      <c r="B39" s="271"/>
      <c r="C39" s="271"/>
      <c r="D39" s="271"/>
      <c r="E39" s="271"/>
      <c r="F39" s="271"/>
      <c r="G39" s="271"/>
      <c r="H39" s="271"/>
      <c r="I39" s="271"/>
      <c r="J39" s="271"/>
    </row>
    <row r="40" spans="1:10" ht="12.75" customHeight="1">
      <c r="A40" s="633" t="s">
        <v>87</v>
      </c>
    </row>
    <row r="66" spans="10:10">
      <c r="J66" s="28" t="s">
        <v>859</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701</v>
      </c>
      <c r="I1" s="140" t="str">
        <f>Naslovnica!A20</f>
        <v>Lipanj 2021.</v>
      </c>
    </row>
    <row r="2" spans="1:10">
      <c r="A2" s="573" t="s">
        <v>995</v>
      </c>
      <c r="I2" s="548" t="str">
        <f>Naslovnica!A24</f>
        <v>June 2021</v>
      </c>
    </row>
    <row r="3" spans="1:10" ht="12.75" customHeight="1"/>
    <row r="4" spans="1:10" ht="12.75" customHeight="1">
      <c r="F4" s="319"/>
      <c r="I4" s="14" t="s">
        <v>591</v>
      </c>
    </row>
    <row r="5" spans="1:10" s="271" customFormat="1" ht="18" customHeight="1">
      <c r="A5" s="1099" t="s">
        <v>1211</v>
      </c>
      <c r="B5" s="1101" t="s">
        <v>1189</v>
      </c>
      <c r="C5" s="1101"/>
      <c r="D5" s="1101"/>
      <c r="E5" s="1101"/>
      <c r="F5" s="1102" t="s">
        <v>1191</v>
      </c>
      <c r="G5" s="1103" t="s">
        <v>1188</v>
      </c>
      <c r="H5" s="1099" t="s">
        <v>1190</v>
      </c>
      <c r="I5" s="1099" t="s">
        <v>1192</v>
      </c>
      <c r="J5" s="953"/>
    </row>
    <row r="6" spans="1:10" s="271" customFormat="1" ht="72">
      <c r="A6" s="1099"/>
      <c r="B6" s="958" t="s">
        <v>1184</v>
      </c>
      <c r="C6" s="958" t="s">
        <v>1185</v>
      </c>
      <c r="D6" s="958" t="s">
        <v>1186</v>
      </c>
      <c r="E6" s="958" t="s">
        <v>1187</v>
      </c>
      <c r="F6" s="1102"/>
      <c r="G6" s="1103"/>
      <c r="H6" s="1099"/>
      <c r="I6" s="1099"/>
      <c r="J6" s="953"/>
    </row>
    <row r="7" spans="1:10" s="271" customFormat="1">
      <c r="A7" s="954" t="s">
        <v>1144</v>
      </c>
      <c r="B7" s="955">
        <v>0</v>
      </c>
      <c r="C7" s="955">
        <v>7091.6590300000007</v>
      </c>
      <c r="D7" s="955">
        <v>0</v>
      </c>
      <c r="E7" s="955">
        <v>3539.0432400000004</v>
      </c>
      <c r="F7" s="956">
        <v>10630.702270000002</v>
      </c>
      <c r="G7" s="962">
        <v>-7.0810532995584041E-2</v>
      </c>
      <c r="H7" s="956">
        <v>75165.798579999711</v>
      </c>
      <c r="I7" s="956">
        <v>1189393.6064900002</v>
      </c>
    </row>
    <row r="8" spans="1:10" s="271" customFormat="1">
      <c r="A8" s="954" t="s">
        <v>1145</v>
      </c>
      <c r="B8" s="955">
        <v>0</v>
      </c>
      <c r="C8" s="955">
        <v>11633.704699999998</v>
      </c>
      <c r="D8" s="955">
        <v>0</v>
      </c>
      <c r="E8" s="955">
        <v>324.37382000000002</v>
      </c>
      <c r="F8" s="956">
        <v>11958.078519999999</v>
      </c>
      <c r="G8" s="962">
        <v>-5.3577108699616516E-2</v>
      </c>
      <c r="H8" s="956">
        <v>74840.300719999941</v>
      </c>
      <c r="I8" s="956">
        <v>2108319.0752400011</v>
      </c>
    </row>
    <row r="9" spans="1:10" s="271" customFormat="1">
      <c r="A9" s="954" t="s">
        <v>237</v>
      </c>
      <c r="B9" s="955">
        <v>0</v>
      </c>
      <c r="C9" s="955">
        <v>1067.2441899999999</v>
      </c>
      <c r="D9" s="955">
        <v>0</v>
      </c>
      <c r="E9" s="955">
        <v>0</v>
      </c>
      <c r="F9" s="956">
        <v>1067.2441899999999</v>
      </c>
      <c r="G9" s="962">
        <v>0.39082586327522817</v>
      </c>
      <c r="H9" s="956">
        <v>4437.7118099999971</v>
      </c>
      <c r="I9" s="956">
        <v>27788.740920000004</v>
      </c>
    </row>
    <row r="10" spans="1:10" s="271" customFormat="1">
      <c r="A10" s="954" t="s">
        <v>238</v>
      </c>
      <c r="B10" s="955">
        <v>0</v>
      </c>
      <c r="C10" s="955">
        <v>754.76711</v>
      </c>
      <c r="D10" s="955">
        <v>0</v>
      </c>
      <c r="E10" s="955">
        <v>0</v>
      </c>
      <c r="F10" s="956">
        <v>754.76711</v>
      </c>
      <c r="G10" s="962">
        <v>0.95785598786595161</v>
      </c>
      <c r="H10" s="956">
        <v>3350.6119800000088</v>
      </c>
      <c r="I10" s="956">
        <v>38481.83529000001</v>
      </c>
    </row>
    <row r="11" spans="1:10" s="271" customFormat="1">
      <c r="A11" s="954" t="s">
        <v>46</v>
      </c>
      <c r="B11" s="955">
        <v>0</v>
      </c>
      <c r="C11" s="955">
        <v>3573.8362099999999</v>
      </c>
      <c r="D11" s="955">
        <v>0</v>
      </c>
      <c r="E11" s="955">
        <v>0</v>
      </c>
      <c r="F11" s="956">
        <v>3573.8362099999999</v>
      </c>
      <c r="G11" s="962">
        <v>-2.6385343682886475E-2</v>
      </c>
      <c r="H11" s="956">
        <v>22430.356049999944</v>
      </c>
      <c r="I11" s="956">
        <v>430995.69306999992</v>
      </c>
    </row>
    <row r="12" spans="1:10" s="271" customFormat="1">
      <c r="A12" s="954" t="s">
        <v>36</v>
      </c>
      <c r="B12" s="955">
        <v>0</v>
      </c>
      <c r="C12" s="955">
        <v>2536.7302200000004</v>
      </c>
      <c r="D12" s="955">
        <v>0</v>
      </c>
      <c r="E12" s="955">
        <v>660.18083000000001</v>
      </c>
      <c r="F12" s="956">
        <v>3196.9110500000006</v>
      </c>
      <c r="G12" s="962">
        <v>-1.4156693634892581E-2</v>
      </c>
      <c r="H12" s="956">
        <v>17552.587240000023</v>
      </c>
      <c r="I12" s="956">
        <v>347227.40490000008</v>
      </c>
    </row>
    <row r="13" spans="1:10" s="271" customFormat="1">
      <c r="A13" s="954" t="s">
        <v>37</v>
      </c>
      <c r="B13" s="955">
        <v>0</v>
      </c>
      <c r="C13" s="955">
        <v>3962.85941</v>
      </c>
      <c r="D13" s="955">
        <v>0</v>
      </c>
      <c r="E13" s="955">
        <v>574.96568000000002</v>
      </c>
      <c r="F13" s="956">
        <v>4537.8250900000003</v>
      </c>
      <c r="G13" s="962">
        <v>-6.0573851928865885E-2</v>
      </c>
      <c r="H13" s="956">
        <v>31043.940399999905</v>
      </c>
      <c r="I13" s="956">
        <v>440581.52411</v>
      </c>
    </row>
    <row r="14" spans="1:10" s="271" customFormat="1">
      <c r="A14" s="957" t="s">
        <v>38</v>
      </c>
      <c r="B14" s="955">
        <v>0</v>
      </c>
      <c r="C14" s="955">
        <v>9919.8296199999986</v>
      </c>
      <c r="D14" s="955">
        <v>0</v>
      </c>
      <c r="E14" s="955">
        <v>4.1507399999999999</v>
      </c>
      <c r="F14" s="956">
        <v>9923.9803599999977</v>
      </c>
      <c r="G14" s="962">
        <v>-4.5692745829917447E-2</v>
      </c>
      <c r="H14" s="956">
        <v>69760.103619999951</v>
      </c>
      <c r="I14" s="956">
        <v>1901101.2895800006</v>
      </c>
    </row>
    <row r="15" spans="1:10" s="271" customFormat="1" ht="20.45" customHeight="1">
      <c r="A15" s="959" t="s">
        <v>1146</v>
      </c>
      <c r="B15" s="960">
        <v>0</v>
      </c>
      <c r="C15" s="960">
        <v>40540.630490000003</v>
      </c>
      <c r="D15" s="960">
        <v>0</v>
      </c>
      <c r="E15" s="960">
        <v>5102.7143100000012</v>
      </c>
      <c r="F15" s="961">
        <v>45643.344800000006</v>
      </c>
      <c r="G15" s="963">
        <v>-3.6486776185935321E-2</v>
      </c>
      <c r="H15" s="961">
        <v>298581.41039999947</v>
      </c>
      <c r="I15" s="961">
        <v>6483889.1696000015</v>
      </c>
    </row>
    <row r="16" spans="1:10">
      <c r="A16" s="22" t="s">
        <v>1005</v>
      </c>
      <c r="B16" s="18"/>
      <c r="C16" s="19"/>
      <c r="D16" s="19"/>
      <c r="E16" s="19"/>
      <c r="F16" s="19"/>
      <c r="G16" s="19"/>
    </row>
    <row r="17" spans="1:13" ht="10.15" customHeight="1">
      <c r="A17" s="1009" t="s">
        <v>47</v>
      </c>
      <c r="B17" s="803"/>
      <c r="C17" s="803"/>
      <c r="D17" s="803"/>
      <c r="E17" s="803"/>
      <c r="F17" s="803"/>
      <c r="G17" s="30"/>
    </row>
    <row r="18" spans="1:13" ht="10.15" customHeight="1">
      <c r="A18" s="1006" t="s">
        <v>1008</v>
      </c>
      <c r="B18" s="1007"/>
      <c r="C18" s="1007"/>
      <c r="D18" s="1007"/>
      <c r="E18" s="1007"/>
      <c r="F18" s="1007"/>
      <c r="G18" s="31"/>
    </row>
    <row r="19" spans="1:13" ht="10.15" customHeight="1">
      <c r="A19" s="1005" t="s">
        <v>48</v>
      </c>
      <c r="B19" s="1004"/>
      <c r="C19" s="1004"/>
      <c r="D19" s="1004"/>
      <c r="E19" s="1004"/>
      <c r="F19" s="1004"/>
      <c r="G19" s="32"/>
    </row>
    <row r="20" spans="1:13" ht="10.15" customHeight="1">
      <c r="A20" s="1006" t="s">
        <v>49</v>
      </c>
      <c r="B20" s="1008"/>
      <c r="C20" s="1008"/>
      <c r="D20" s="1008"/>
      <c r="E20" s="1008"/>
      <c r="F20" s="1008"/>
      <c r="G20" s="31"/>
    </row>
    <row r="21" spans="1:13" ht="12.75" customHeight="1"/>
    <row r="22" spans="1:13" ht="12.75" customHeight="1">
      <c r="A22" s="153" t="s">
        <v>702</v>
      </c>
      <c r="L22" s="140" t="str">
        <f>Naslovnica!A20</f>
        <v>Lipanj 2021.</v>
      </c>
    </row>
    <row r="23" spans="1:13" ht="12.75" customHeight="1">
      <c r="A23" s="573" t="s">
        <v>996</v>
      </c>
      <c r="L23" s="548" t="str">
        <f>Naslovnica!A24</f>
        <v>June 2021</v>
      </c>
    </row>
    <row r="24" spans="1:13" ht="12.75" customHeight="1"/>
    <row r="25" spans="1:13" ht="12.75" customHeight="1">
      <c r="L25" s="14" t="s">
        <v>342</v>
      </c>
    </row>
    <row r="26" spans="1:13" s="271" customFormat="1" ht="14.45" customHeight="1">
      <c r="A26" s="1099" t="s">
        <v>1211</v>
      </c>
      <c r="B26" s="1100" t="s">
        <v>1264</v>
      </c>
      <c r="C26" s="1100"/>
      <c r="D26" s="1100"/>
      <c r="E26" s="1100"/>
      <c r="F26" s="1104" t="s">
        <v>1194</v>
      </c>
      <c r="G26" s="1104"/>
      <c r="H26" s="1104"/>
      <c r="I26" s="1102" t="s">
        <v>1193</v>
      </c>
      <c r="J26" s="1103" t="s">
        <v>1188</v>
      </c>
      <c r="K26" s="1099" t="s">
        <v>1190</v>
      </c>
      <c r="L26" s="1099" t="s">
        <v>1192</v>
      </c>
    </row>
    <row r="27" spans="1:13" s="271" customFormat="1" ht="96">
      <c r="A27" s="1099"/>
      <c r="B27" s="958" t="s">
        <v>1196</v>
      </c>
      <c r="C27" s="958" t="s">
        <v>1197</v>
      </c>
      <c r="D27" s="958" t="s">
        <v>1198</v>
      </c>
      <c r="E27" s="958" t="s">
        <v>1199</v>
      </c>
      <c r="F27" s="958" t="s">
        <v>1195</v>
      </c>
      <c r="G27" s="958" t="s">
        <v>1200</v>
      </c>
      <c r="H27" s="958" t="s">
        <v>1147</v>
      </c>
      <c r="I27" s="1102"/>
      <c r="J27" s="1103"/>
      <c r="K27" s="1099"/>
      <c r="L27" s="1099"/>
      <c r="M27" s="953"/>
    </row>
    <row r="28" spans="1:13" s="271" customFormat="1">
      <c r="A28" s="950" t="s">
        <v>1144</v>
      </c>
      <c r="B28" s="964">
        <v>565.58033999999998</v>
      </c>
      <c r="C28" s="964">
        <v>0</v>
      </c>
      <c r="D28" s="964">
        <v>2467.5486900000001</v>
      </c>
      <c r="E28" s="964">
        <v>2403.9890099999998</v>
      </c>
      <c r="F28" s="964">
        <v>1665.9792199999999</v>
      </c>
      <c r="G28" s="964">
        <v>265.77265999999997</v>
      </c>
      <c r="H28" s="964">
        <v>19.993110000000001</v>
      </c>
      <c r="I28" s="965">
        <v>7388.8630299999995</v>
      </c>
      <c r="J28" s="966">
        <v>0.11727982226789391</v>
      </c>
      <c r="K28" s="965">
        <v>44326.871999999974</v>
      </c>
      <c r="L28" s="965">
        <v>453476.53793999995</v>
      </c>
    </row>
    <row r="29" spans="1:13" s="271" customFormat="1">
      <c r="A29" s="950" t="s">
        <v>1145</v>
      </c>
      <c r="B29" s="964">
        <v>458.18721999999997</v>
      </c>
      <c r="C29" s="964">
        <v>0</v>
      </c>
      <c r="D29" s="964">
        <v>0</v>
      </c>
      <c r="E29" s="964">
        <v>210.19773000000001</v>
      </c>
      <c r="F29" s="964">
        <v>1503.9281699999999</v>
      </c>
      <c r="G29" s="964">
        <v>2516.8330799999999</v>
      </c>
      <c r="H29" s="964">
        <v>0</v>
      </c>
      <c r="I29" s="965">
        <v>4689.1461999999992</v>
      </c>
      <c r="J29" s="966">
        <v>-7.7938862182433954E-3</v>
      </c>
      <c r="K29" s="965">
        <v>34099.158670000033</v>
      </c>
      <c r="L29" s="965">
        <v>529583.96661</v>
      </c>
    </row>
    <row r="30" spans="1:13" s="271" customFormat="1">
      <c r="A30" s="950" t="s">
        <v>237</v>
      </c>
      <c r="B30" s="964">
        <v>0</v>
      </c>
      <c r="C30" s="964">
        <v>0</v>
      </c>
      <c r="D30" s="964">
        <v>3.8355300000000003</v>
      </c>
      <c r="E30" s="964">
        <v>20.56494</v>
      </c>
      <c r="F30" s="964">
        <v>0</v>
      </c>
      <c r="G30" s="964">
        <v>0</v>
      </c>
      <c r="H30" s="964">
        <v>0</v>
      </c>
      <c r="I30" s="965">
        <v>24.400469999999999</v>
      </c>
      <c r="J30" s="966">
        <v>1.6866018224498691</v>
      </c>
      <c r="K30" s="965">
        <v>125.27621999999997</v>
      </c>
      <c r="L30" s="965">
        <v>1794.7832000000003</v>
      </c>
    </row>
    <row r="31" spans="1:13" s="271" customFormat="1">
      <c r="A31" s="950" t="s">
        <v>238</v>
      </c>
      <c r="B31" s="964">
        <v>0</v>
      </c>
      <c r="C31" s="964">
        <v>0</v>
      </c>
      <c r="D31" s="964">
        <v>35.320180000000001</v>
      </c>
      <c r="E31" s="964">
        <v>53.698149999999998</v>
      </c>
      <c r="F31" s="964">
        <v>266.06191999999999</v>
      </c>
      <c r="G31" s="964">
        <v>0</v>
      </c>
      <c r="H31" s="964">
        <v>64.979089999999999</v>
      </c>
      <c r="I31" s="965">
        <v>420.05933999999996</v>
      </c>
      <c r="J31" s="966">
        <v>6.0201258631028169</v>
      </c>
      <c r="K31" s="965">
        <v>777.62683000000106</v>
      </c>
      <c r="L31" s="965">
        <v>21597.949790000002</v>
      </c>
    </row>
    <row r="32" spans="1:13" s="271" customFormat="1">
      <c r="A32" s="950" t="s">
        <v>46</v>
      </c>
      <c r="B32" s="964">
        <v>0</v>
      </c>
      <c r="C32" s="964">
        <v>0</v>
      </c>
      <c r="D32" s="964">
        <v>368.37536999999998</v>
      </c>
      <c r="E32" s="964">
        <v>219.05761999999999</v>
      </c>
      <c r="F32" s="964">
        <v>54.156410000000001</v>
      </c>
      <c r="G32" s="964">
        <v>0</v>
      </c>
      <c r="H32" s="964">
        <v>71.007859999999994</v>
      </c>
      <c r="I32" s="965">
        <v>712.59726000000001</v>
      </c>
      <c r="J32" s="966">
        <v>-0.37337081831903929</v>
      </c>
      <c r="K32" s="965">
        <v>6086.9950800000079</v>
      </c>
      <c r="L32" s="965">
        <v>116283.44948000001</v>
      </c>
    </row>
    <row r="33" spans="1:12" s="271" customFormat="1">
      <c r="A33" s="950" t="s">
        <v>36</v>
      </c>
      <c r="B33" s="964">
        <v>124.99591000000001</v>
      </c>
      <c r="C33" s="964">
        <v>0</v>
      </c>
      <c r="D33" s="964">
        <v>0</v>
      </c>
      <c r="E33" s="964">
        <v>228.29086999999998</v>
      </c>
      <c r="F33" s="964">
        <v>0</v>
      </c>
      <c r="G33" s="964">
        <v>606.13674000000003</v>
      </c>
      <c r="H33" s="964">
        <v>0</v>
      </c>
      <c r="I33" s="965">
        <v>959.42352000000005</v>
      </c>
      <c r="J33" s="966">
        <v>0.16080495506618941</v>
      </c>
      <c r="K33" s="965">
        <v>5580.6015100000077</v>
      </c>
      <c r="L33" s="965">
        <v>95119.137419999999</v>
      </c>
    </row>
    <row r="34" spans="1:12" s="271" customFormat="1">
      <c r="A34" s="950" t="s">
        <v>37</v>
      </c>
      <c r="B34" s="964">
        <v>22.20354</v>
      </c>
      <c r="C34" s="964">
        <v>0</v>
      </c>
      <c r="D34" s="964">
        <v>558.32998999999995</v>
      </c>
      <c r="E34" s="964">
        <v>594.5769499999999</v>
      </c>
      <c r="F34" s="964">
        <v>133.72164999999998</v>
      </c>
      <c r="G34" s="964">
        <v>511.19392999999997</v>
      </c>
      <c r="H34" s="964">
        <v>17.833269999999999</v>
      </c>
      <c r="I34" s="965">
        <v>1837.8593299999998</v>
      </c>
      <c r="J34" s="966">
        <v>-0.19664415201044172</v>
      </c>
      <c r="K34" s="965">
        <v>11630.812330000015</v>
      </c>
      <c r="L34" s="965">
        <v>143008.74296</v>
      </c>
    </row>
    <row r="35" spans="1:12" s="271" customFormat="1">
      <c r="A35" s="390" t="s">
        <v>38</v>
      </c>
      <c r="B35" s="964">
        <v>952.00319999999999</v>
      </c>
      <c r="C35" s="964">
        <v>0</v>
      </c>
      <c r="D35" s="964">
        <v>1193.1883799999998</v>
      </c>
      <c r="E35" s="964">
        <v>1371.10041</v>
      </c>
      <c r="F35" s="964">
        <v>624.64008000000001</v>
      </c>
      <c r="G35" s="964">
        <v>17.066689999999998</v>
      </c>
      <c r="H35" s="964">
        <v>202.54143999999999</v>
      </c>
      <c r="I35" s="965">
        <v>4360.5401999999995</v>
      </c>
      <c r="J35" s="966">
        <v>-9.4854692107963046E-2</v>
      </c>
      <c r="K35" s="965">
        <v>35808.228869999992</v>
      </c>
      <c r="L35" s="965">
        <v>650832.99963000009</v>
      </c>
    </row>
    <row r="36" spans="1:12" s="271" customFormat="1" ht="19.899999999999999" customHeight="1">
      <c r="A36" s="959" t="s">
        <v>1146</v>
      </c>
      <c r="B36" s="960">
        <v>2122.97021</v>
      </c>
      <c r="C36" s="960">
        <v>0</v>
      </c>
      <c r="D36" s="960">
        <v>4626.5981400000001</v>
      </c>
      <c r="E36" s="960">
        <v>5101.4756799999996</v>
      </c>
      <c r="F36" s="961">
        <v>4248.4874499999996</v>
      </c>
      <c r="G36" s="961">
        <v>3917.0030999999999</v>
      </c>
      <c r="H36" s="961">
        <v>376.35476999999997</v>
      </c>
      <c r="I36" s="961">
        <v>20392.889349999998</v>
      </c>
      <c r="J36" s="963">
        <v>-4.1122933226221958E-3</v>
      </c>
      <c r="K36" s="961">
        <v>138435.57151000004</v>
      </c>
      <c r="L36" s="961">
        <v>2011697.56703</v>
      </c>
    </row>
    <row r="37" spans="1:12" ht="12.75" customHeight="1">
      <c r="A37" s="22" t="s">
        <v>1005</v>
      </c>
      <c r="G37" s="135"/>
      <c r="H37" s="135"/>
    </row>
    <row r="38" spans="1:12" ht="12.75" customHeight="1">
      <c r="A38" s="17" t="s">
        <v>983</v>
      </c>
    </row>
    <row r="39" spans="1:12" ht="12.75" customHeight="1">
      <c r="A39" s="871" t="s">
        <v>1007</v>
      </c>
      <c r="G39" s="77"/>
    </row>
    <row r="40" spans="1:12" ht="12.75" customHeight="1"/>
    <row r="41" spans="1:12" ht="12.75" customHeight="1">
      <c r="A41" s="633"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861</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purl.org/dc/elements/1.1/"/>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ca302e39-a258-4920-a5cd-d26b5a5d483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2021-07-21T13:04:30Z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