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6.1'!$A$1:$L$140</definedName>
    <definedName name="_xlnm.Print_Area" localSheetId="24">'25 Tablice 6.2, 6.3'!$A$1:$M$56</definedName>
    <definedName name="_xlnm.Print_Area" localSheetId="25">'26 Tablice 6.4 - 6.8'!$A$1:$G$88</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123" i="46" l="1"/>
  <c r="C54" i="82" l="1"/>
  <c r="C55" i="82"/>
  <c r="C56" i="82"/>
  <c r="C65" i="82"/>
  <c r="C68" i="82" s="1"/>
  <c r="C66" i="82"/>
  <c r="C67" i="82"/>
  <c r="C57" i="82" l="1"/>
  <c r="J60" i="86" l="1"/>
  <c r="J61" i="86"/>
  <c r="J62" i="86"/>
  <c r="J63" i="86"/>
  <c r="J64" i="86"/>
  <c r="J65" i="86"/>
  <c r="J66" i="86"/>
  <c r="J67" i="86"/>
  <c r="J59" i="86"/>
  <c r="E18" i="68" l="1"/>
  <c r="B6" i="34" l="1"/>
  <c r="F43" i="65" l="1"/>
  <c r="O60" i="92" l="1"/>
  <c r="B7" i="92" l="1"/>
  <c r="B6" i="92"/>
  <c r="G2" i="34" l="1"/>
  <c r="G1" i="34"/>
  <c r="B5" i="34" s="1"/>
  <c r="G2" i="92"/>
  <c r="G35" i="92" s="1"/>
  <c r="B39" i="92" s="1"/>
  <c r="G1" i="92"/>
  <c r="G34" i="92" s="1"/>
  <c r="B38" i="92" s="1"/>
  <c r="I2" i="91"/>
  <c r="L34" i="91" s="1"/>
  <c r="I1" i="91"/>
  <c r="L33" i="91" s="1"/>
  <c r="E8" i="68" l="1"/>
  <c r="B80" i="45" l="1"/>
  <c r="G49" i="67" l="1"/>
  <c r="C49" i="67"/>
  <c r="D49" i="67"/>
  <c r="E49" i="67"/>
  <c r="F49" i="67"/>
  <c r="B49" i="67"/>
  <c r="H16" i="45" l="1"/>
  <c r="B34" i="45"/>
  <c r="B16" i="45"/>
  <c r="S31" i="3" l="1"/>
  <c r="S32" i="3"/>
  <c r="L33" i="8" l="1"/>
  <c r="L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4" i="68" l="1"/>
  <c r="F33"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E2" i="8"/>
  <c r="E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<sst xmlns="http://schemas.openxmlformats.org/spreadsheetml/2006/main" count="3390" uniqueCount="1595">
  <si>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</si>
  <si>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</si>
  <si>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</si>
  <si>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</si>
  <si>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</si>
  <si>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</si>
  <si>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</si>
  <si>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</si>
  <si>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</si>
  <si>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</si>
  <si>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</si>
  <si>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</si>
  <si>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</si>
  <si>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</si>
  <si>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</si>
  <si>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</si>
  <si>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</si>
  <si>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</si>
  <si>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</si>
  <si>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</si>
  <si>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</si>
  <si>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</si>
  <si>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</si>
  <si>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</si>
  <si>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</si>
  <si>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</si>
  <si>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</si>
  <si>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</si>
  <si>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</si>
  <si>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</si>
  <si>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</si>
  <si>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</si>
  <si>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</si>
  <si>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</si>
  <si>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</si>
  <si>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</si>
  <si>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</si>
  <si>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</si>
  <si>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</si>
  <si>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</si>
  <si>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</si>
  <si>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</si>
  <si>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</si>
  <si>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</si>
  <si>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</si>
  <si>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</si>
  <si>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</si>
  <si>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</si>
  <si>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</si>
  <si>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</si>
  <si>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</si>
  <si>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</si>
  <si>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</si>
  <si>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</si>
  <si>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</si>
  <si>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</si>
  <si>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</si>
  <si>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</si>
  <si>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</si>
  <si>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</si>
  <si>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</si>
  <si>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</si>
  <si>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</si>
  <si>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</si>
  <si>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</si>
  <si>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</si>
  <si>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</si>
  <si>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</si>
  <si>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</si>
  <si>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</si>
  <si>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</si>
  <si>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</si>
  <si>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</si>
  <si>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</si>
  <si>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</si>
  <si>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</si>
  <si>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</si>
  <si>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</si>
  <si>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</si>
  <si>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</si>
  <si>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</si>
  <si>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</si>
  <si>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</si>
  <si>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</si>
  <si>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</si>
  <si>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</si>
  <si>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</si>
  <si>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</si>
  <si>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</si>
  <si>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</si>
  <si>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</si>
  <si>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</si>
  <si>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</si>
  <si>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</si>
  <si>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</si>
  <si>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</si>
  <si>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</si>
  <si>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</si>
  <si>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</si>
  <si>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</si>
  <si>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</si>
  <si>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</si>
  <si>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</si>
  <si>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</si>
  <si>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</si>
  <si>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</si>
  <si>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</si>
  <si>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</si>
  <si>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</si>
  <si>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</si>
  <si>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</si>
  <si>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</si>
  <si>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</si>
  <si>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</si>
  <si>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</si>
  <si>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</si>
  <si>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</si>
  <si>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</si>
  <si>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</si>
  <si>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</si>
  <si>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</si>
  <si>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</si>
  <si>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</si>
  <si>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</si>
  <si>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</si>
  <si>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</si>
  <si>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</si>
  <si>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</si>
  <si>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</si>
  <si>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</si>
  <si>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</si>
  <si>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</si>
  <si>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</si>
  <si>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</si>
  <si>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</si>
  <si>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</si>
  <si>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</si>
  <si>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</si>
  <si>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</si>
  <si>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</si>
  <si>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</si>
  <si>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</si>
  <si>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</si>
  <si>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</si>
  <si>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</si>
  <si>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</si>
  <si>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</si>
  <si>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</si>
  <si>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</si>
  <si>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</si>
  <si>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</si>
  <si>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</si>
  <si>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</si>
  <si>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</si>
  <si>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</si>
  <si>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</si>
  <si>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</si>
  <si>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</si>
  <si>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</si>
  <si>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</si>
  <si>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</si>
  <si>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</si>
  <si>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</si>
  <si>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</si>
  <si>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</si>
  <si>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</si>
  <si>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</si>
  <si>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</si>
  <si>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</si>
  <si>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</si>
  <si>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</si>
  <si>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</si>
  <si>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</si>
  <si>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</si>
  <si>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</si>
  <si>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</si>
  <si>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</si>
  <si>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</si>
  <si>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</si>
  <si>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</si>
  <si>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</si>
  <si>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</si>
  <si>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</si>
  <si>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</si>
  <si>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</si>
  <si>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</si>
  <si>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</si>
  <si>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</si>
  <si>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</si>
  <si>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</si>
  <si>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</si>
  <si>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</si>
  <si>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</si>
  <si>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</si>
  <si>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</si>
  <si>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</si>
  <si>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</si>
  <si>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</si>
  <si>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</si>
  <si>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</si>
  <si>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</si>
  <si>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</si>
  <si>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</si>
  <si>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</si>
  <si>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</si>
  <si>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</si>
  <si>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</si>
  <si>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</si>
  <si>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</si>
  <si>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</si>
  <si>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</si>
  <si>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</si>
  <si>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</si>
  <si>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</si>
  <si>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</si>
  <si>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</si>
  <si>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</si>
  <si>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</si>
  <si>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</si>
  <si>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</si>
  <si>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</si>
  <si>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</si>
  <si>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</si>
  <si>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</si>
  <si>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</si>
  <si>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</si>
  <si>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</si>
  <si>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</si>
  <si>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</si>
  <si>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</si>
  <si>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</si>
  <si>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</si>
  <si>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</si>
  <si>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</si>
  <si>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</si>
  <si>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</si>
  <si>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</si>
  <si>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</si>
  <si>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</si>
  <si>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</si>
  <si>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</si>
  <si>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</si>
  <si>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</si>
  <si>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</si>
  <si>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</si>
  <si>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</si>
  <si>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</si>
  <si>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</si>
  <si>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</si>
  <si>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</si>
  <si>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</si>
  <si>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</si>
  <si>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</si>
  <si>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</si>
  <si>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</si>
  <si>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</si>
  <si>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</si>
  <si>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</si>
  <si>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</si>
  <si>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</si>
  <si>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</si>
  <si>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</si>
  <si>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</si>
  <si>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</si>
  <si>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</si>
  <si>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</si>
  <si>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</si>
  <si>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</si>
  <si>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</si>
  <si>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</si>
  <si>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</si>
  <si>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</si>
  <si>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</si>
  <si>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</si>
  <si>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</si>
  <si>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</si>
  <si>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</si>
  <si>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</si>
  <si>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</si>
  <si>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</si>
  <si>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</si>
  <si>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</si>
  <si>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</si>
  <si>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</si>
  <si>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</si>
  <si>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</si>
  <si>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</si>
  <si>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</si>
  <si>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</si>
  <si>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</si>
  <si>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</si>
  <si>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</si>
  <si>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</si>
  <si>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</si>
  <si>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</si>
  <si>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</si>
  <si>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</si>
  <si>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</si>
  <si>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</si>
  <si>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</si>
  <si>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</si>
  <si>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</si>
  <si>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</si>
  <si>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</si>
  <si>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</si>
  <si>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</si>
  <si>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</si>
  <si>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</si>
  <si>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</si>
  <si>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</si>
  <si>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</si>
  <si>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</si>
  <si>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</si>
  <si>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</si>
  <si>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</si>
  <si>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</si>
  <si>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</si>
  <si>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</si>
  <si>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</si>
  <si>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</si>
  <si>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</si>
  <si>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</si>
  <si>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</si>
  <si>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</si>
  <si>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</si>
  <si>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</si>
  <si>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</si>
  <si>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</si>
  <si>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</si>
  <si>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</si>
  <si>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</si>
  <si>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</si>
  <si>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</si>
  <si>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</si>
  <si>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</si>
  <si>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</si>
  <si>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</si>
  <si>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</si>
  <si>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</si>
  <si>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</si>
  <si>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</si>
  <si>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</si>
  <si>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</si>
  <si>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</si>
  <si>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</si>
  <si>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</si>
  <si>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</si>
  <si>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</si>
  <si>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</si>
  <si>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</si>
  <si>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</si>
  <si>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</si>
  <si>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</si>
  <si>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</si>
  <si>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</si>
  <si>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</si>
  <si>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</si>
  <si>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</si>
  <si>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</si>
  <si>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</si>
  <si>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</si>
  <si>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</si>
  <si>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</si>
  <si>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</si>
  <si>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</si>
  <si>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</si>
  <si>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</si>
  <si>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</si>
  <si>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</si>
  <si>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</si>
  <si>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</si>
  <si>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</si>
  <si>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</si>
  <si>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</si>
  <si>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</si>
  <si>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</si>
  <si>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</si>
  <si>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</si>
  <si>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</si>
  <si>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</si>
  <si>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</si>
  <si>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</si>
  <si>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</si>
  <si>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</si>
  <si>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</si>
  <si>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</si>
  <si>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</si>
  <si>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</si>
  <si>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</si>
  <si>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</si>
  <si>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</si>
  <si>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</si>
  <si>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</si>
  <si>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</si>
  <si>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</si>
  <si>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</si>
  <si>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</si>
  <si>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</si>
  <si>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</si>
  <si>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</si>
  <si>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</si>
  <si>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</si>
  <si>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</si>
  <si>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</si>
  <si>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</si>
  <si>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</si>
  <si>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</si>
  <si>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</si>
  <si>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</si>
  <si>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</si>
  <si>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</si>
  <si>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</si>
  <si>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</si>
  <si>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</si>
  <si>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</si>
  <si>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</si>
  <si>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</si>
  <si>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</si>
  <si>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</si>
  <si>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</si>
  <si>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</si>
  <si>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</si>
  <si>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</si>
  <si>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</si>
  <si>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</si>
  <si>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</si>
  <si>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</si>
  <si>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</si>
  <si>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</si>
  <si>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</si>
  <si>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</si>
  <si>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</si>
  <si>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</si>
  <si>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</si>
  <si>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</si>
  <si>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</si>
  <si>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</si>
  <si>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</si>
  <si>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</si>
  <si>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</si>
  <si>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</si>
  <si>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</si>
  <si>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</si>
  <si>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</si>
  <si>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</si>
  <si>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</si>
  <si>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</si>
  <si>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</si>
  <si>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</si>
  <si>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</si>
  <si>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</si>
  <si>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</si>
  <si>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</si>
  <si>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</si>
  <si>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</si>
  <si>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</si>
  <si>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</si>
  <si>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</si>
  <si>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</si>
  <si>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</si>
  <si>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</si>
  <si>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</si>
  <si>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</si>
  <si>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</si>
  <si>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</si>
  <si>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</si>
  <si>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</si>
  <si>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</si>
  <si>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</si>
  <si>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</si>
  <si>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</si>
  <si>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</si>
  <si>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</si>
  <si>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</si>
  <si>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</si>
  <si>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</si>
  <si>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</si>
  <si>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</si>
  <si>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</si>
  <si>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</si>
  <si>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</si>
  <si>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</si>
  <si>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</si>
  <si>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</si>
  <si>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</si>
  <si>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</si>
  <si>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</si>
  <si>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</si>
  <si>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</si>
  <si>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</si>
  <si>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</si>
  <si>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</si>
  <si>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</si>
  <si>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</si>
  <si>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</si>
  <si>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</si>
  <si>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</si>
  <si>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</si>
  <si>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</si>
  <si>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</si>
  <si>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</si>
  <si>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</si>
  <si>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</si>
  <si>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</si>
  <si>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</si>
  <si>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</si>
  <si>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</si>
  <si>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</si>
  <si>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</si>
  <si>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</si>
  <si>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</si>
  <si>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</si>
  <si>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</si>
  <si>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</si>
  <si>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</si>
  <si>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</si>
  <si>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</si>
  <si>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</si>
  <si>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</si>
  <si>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</si>
  <si>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</si>
  <si>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</si>
  <si>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</si>
  <si>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</si>
  <si>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</si>
  <si>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</si>
  <si>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</si>
  <si>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</si>
  <si>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</si>
  <si>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</si>
  <si>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</si>
  <si>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</si>
  <si>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</si>
  <si>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</si>
  <si>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</si>
  <si>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</si>
  <si>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</si>
  <si>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</si>
  <si>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</si>
  <si>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</si>
  <si>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</si>
  <si>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</si>
  <si>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</si>
  <si>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</si>
  <si>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</si>
  <si>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</si>
  <si>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</si>
  <si>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</si>
  <si>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</si>
  <si>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</si>
  <si>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</si>
  <si>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</si>
  <si>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</si>
  <si>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</si>
  <si>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</si>
  <si>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</si>
  <si>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</si>
  <si>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</si>
  <si>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</si>
  <si>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</si>
  <si>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</si>
  <si>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</si>
  <si>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</si>
  <si>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</si>
  <si>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</si>
  <si>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</si>
  <si>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</si>
  <si>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</si>
  <si>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</si>
  <si>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</si>
  <si>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</si>
  <si>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</si>
  <si>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</si>
  <si>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</si>
  <si>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</si>
  <si>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</si>
  <si>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</si>
  <si>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</si>
  <si>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</si>
  <si>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</si>
  <si>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</si>
  <si>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</si>
  <si>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</si>
  <si>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</si>
  <si>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</si>
  <si>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</si>
  <si>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</si>
  <si>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</si>
  <si>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</si>
  <si>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</si>
  <si>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</si>
  <si>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</si>
  <si>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</si>
  <si>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</si>
  <si>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</si>
  <si>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</si>
  <si>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</si>
  <si>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</si>
  <si>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</si>
  <si>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</si>
  <si>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</si>
  <si>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</si>
  <si>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</si>
  <si>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</si>
  <si>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</si>
  <si>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</si>
  <si>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</si>
  <si>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</si>
  <si>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</si>
  <si>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</si>
  <si>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</si>
  <si>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</si>
  <si>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</si>
  <si>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</si>
  <si>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</si>
  <si>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</si>
  <si>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</si>
  <si>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</si>
  <si>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</si>
  <si>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</si>
  <si>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</si>
  <si>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</si>
  <si>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</si>
  <si>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</si>
  <si>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</si>
  <si>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</si>
  <si>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</si>
  <si>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</si>
  <si>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</si>
  <si>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</si>
  <si>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</si>
  <si>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</si>
  <si>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</si>
  <si>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</si>
  <si>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</si>
  <si>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</si>
  <si>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</si>
  <si>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</si>
  <si>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</si>
  <si>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</si>
  <si>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</si>
  <si>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</si>
  <si>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</si>
  <si>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</si>
  <si>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</si>
  <si>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</si>
  <si>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</si>
  <si>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</si>
  <si>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</si>
  <si>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</si>
  <si>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</si>
  <si>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</si>
  <si>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</si>
  <si>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</si>
  <si>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</si>
  <si>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</si>
  <si>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</si>
  <si>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</si>
  <si>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</si>
  <si>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</si>
  <si>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</si>
  <si>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</si>
  <si>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</si>
  <si>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</si>
  <si>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</si>
  <si>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</si>
  <si>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</si>
  <si>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</si>
  <si>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</si>
  <si>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</si>
  <si>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</si>
  <si>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</si>
  <si>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</si>
  <si>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</si>
  <si>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</si>
  <si>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</si>
  <si>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</si>
  <si>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</si>
  <si>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</si>
  <si>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</si>
  <si>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</si>
  <si>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</si>
  <si>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</si>
  <si>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</si>
  <si>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</si>
  <si>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</si>
  <si>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</si>
  <si>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</si>
  <si>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</si>
  <si>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</si>
  <si>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</si>
  <si>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</si>
  <si>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</si>
  <si>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</si>
  <si>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</si>
  <si>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</si>
  <si>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</si>
  <si>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</si>
  <si>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</si>
  <si>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</si>
  <si>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</si>
  <si>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</si>
  <si>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</si>
  <si>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</si>
  <si>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</si>
  <si>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</si>
  <si>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</si>
  <si>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</si>
  <si>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</si>
  <si>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</si>
  <si>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</si>
  <si>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</si>
  <si>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</si>
  <si>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</si>
  <si>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</si>
  <si>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</si>
  <si>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</si>
  <si>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</si>
  <si>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</si>
  <si>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</si>
  <si>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</si>
  <si>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</si>
  <si>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</si>
  <si>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</si>
  <si>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</si>
  <si>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</si>
  <si>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</si>
  <si>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</si>
  <si>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</si>
  <si>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</si>
  <si>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</si>
  <si>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</si>
  <si>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</si>
  <si>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</si>
  <si>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</si>
  <si>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</si>
  <si>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</si>
  <si>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</si>
  <si>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</si>
  <si>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</si>
  <si>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</si>
  <si>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</si>
  <si>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</si>
  <si>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</si>
  <si>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</si>
  <si>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</si>
  <si>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</si>
  <si>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</si>
  <si>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</si>
  <si>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</si>
  <si>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</si>
  <si>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</si>
  <si>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</si>
  <si>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</si>
  <si>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</si>
  <si>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</si>
  <si>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</si>
  <si>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</si>
  <si>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</si>
  <si>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</si>
  <si>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</si>
  <si>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</si>
  <si>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</si>
  <si>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</si>
  <si>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</si>
  <si>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</si>
  <si>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</si>
  <si>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</si>
  <si>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</si>
  <si>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</si>
  <si>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</si>
  <si>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</si>
  <si>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</si>
  <si>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</si>
  <si>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</si>
  <si>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</si>
  <si>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</si>
  <si>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</si>
  <si>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</si>
  <si>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</si>
  <si>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</si>
  <si>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</si>
  <si>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</si>
  <si>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</si>
  <si>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</si>
  <si>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</si>
  <si>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</si>
  <si>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</si>
  <si>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</si>
  <si>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</si>
  <si>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</si>
  <si>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</si>
  <si>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</si>
  <si>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</si>
  <si>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</si>
  <si>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</si>
  <si>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</si>
  <si>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</si>
  <si>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</si>
  <si>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</si>
  <si>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</si>
  <si>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</si>
  <si>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</si>
  <si>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</si>
  <si>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</si>
  <si>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</si>
  <si>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</si>
  <si>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</si>
  <si>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</si>
  <si>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</si>
  <si>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</si>
  <si>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</si>
  <si>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</si>
  <si>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</si>
  <si>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</si>
  <si>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</si>
  <si>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</si>
  <si>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</si>
  <si>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</si>
  <si>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</si>
  <si>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</si>
  <si>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</si>
  <si>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</si>
  <si>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</si>
  <si>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</si>
  <si>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</si>
  <si>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</si>
  <si>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</si>
  <si>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</si>
  <si>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</si>
  <si>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</si>
  <si>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</si>
  <si>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</si>
  <si>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</si>
  <si>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</si>
  <si>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</si>
  <si>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</si>
  <si>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</si>
  <si>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</si>
  <si>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</si>
  <si>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</si>
  <si>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</si>
  <si>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</si>
  <si>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</si>
  <si>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</si>
  <si>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</si>
  <si>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</si>
  <si>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</si>
  <si>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</si>
  <si>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</si>
  <si>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</si>
  <si>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</si>
  <si>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</si>
  <si>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</si>
  <si>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</si>
  <si>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</si>
  <si>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</si>
  <si>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</si>
  <si>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</si>
  <si>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</si>
  <si>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</si>
  <si>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</si>
  <si>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</si>
  <si>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</si>
  <si>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</si>
  <si>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</si>
  <si>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</si>
  <si>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</si>
  <si>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</si>
  <si>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</si>
  <si>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</si>
  <si>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</si>
  <si>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</si>
  <si>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</si>
  <si>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</si>
  <si>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</si>
  <si>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</si>
  <si>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</si>
  <si>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</si>
  <si>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</si>
  <si>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</si>
  <si>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</si>
  <si>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</si>
  <si>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</si>
  <si>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</si>
  <si>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</si>
  <si>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</si>
  <si>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</si>
  <si>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</si>
  <si>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</si>
  <si>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</si>
  <si>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</si>
  <si>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</si>
  <si>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</si>
  <si>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</si>
  <si>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</si>
  <si>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</si>
  <si>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</si>
  <si>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</si>
  <si>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</si>
  <si>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</si>
  <si>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</si>
  <si>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</si>
  <si>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</si>
  <si>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</si>
  <si>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</si>
  <si>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</si>
  <si>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</si>
  <si>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</si>
  <si>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</si>
  <si>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</si>
  <si>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</si>
  <si>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</si>
  <si>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</si>
  <si>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</si>
  <si>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</si>
  <si>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</si>
  <si>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</si>
  <si>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</si>
  <si>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</si>
  <si>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</si>
  <si>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</si>
  <si>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</si>
  <si>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</si>
  <si>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</si>
  <si>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</si>
  <si>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</si>
  <si>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</si>
  <si>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</si>
  <si>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</si>
  <si>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</si>
  <si>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</si>
  <si>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</si>
  <si>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</si>
  <si>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</si>
  <si>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</si>
  <si>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</si>
  <si>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</si>
  <si>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</si>
  <si>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</si>
  <si>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</si>
  <si>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</si>
  <si>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</si>
  <si>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</si>
  <si>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</si>
  <si>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</si>
  <si>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</si>
  <si>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</si>
  <si>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</si>
  <si>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</si>
  <si>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</si>
  <si>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</si>
  <si>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</si>
  <si>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</si>
  <si>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</si>
  <si>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</si>
  <si>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</si>
  <si>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</si>
  <si>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</si>
  <si>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</si>
  <si>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</si>
  <si>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</si>
  <si>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</si>
  <si>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</si>
  <si>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</si>
  <si>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</si>
  <si>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</si>
  <si>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</si>
  <si>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</si>
  <si>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</si>
  <si>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</si>
  <si>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</si>
  <si>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</si>
  <si>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</si>
  <si>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</si>
  <si>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</si>
  <si>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</si>
  <si>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</si>
  <si>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</si>
  <si>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</si>
  <si>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</si>
  <si>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</si>
  <si>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</si>
  <si>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</si>
  <si>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</si>
  <si>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</si>
  <si>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</si>
  <si>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</si>
  <si>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</si>
  <si>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</si>
  <si>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</si>
  <si>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</si>
  <si>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</si>
  <si>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</si>
  <si>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</si>
  <si>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</si>
  <si>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</si>
  <si>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</si>
  <si>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</si>
  <si>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</si>
  <si>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</si>
  <si>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</si>
  <si>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</si>
  <si>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</si>
  <si>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</si>
  <si>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</si>
  <si>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</si>
  <si>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</si>
  <si>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</si>
  <si>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</si>
  <si>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</si>
  <si>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</si>
  <si>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</si>
  <si>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</si>
  <si>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</si>
  <si>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</si>
  <si>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</si>
  <si>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</si>
  <si>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</si>
  <si>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</si>
  <si>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</si>
  <si>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</si>
  <si>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</si>
  <si>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</si>
  <si>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</si>
  <si>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</si>
  <si>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</si>
  <si>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</si>
  <si>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</si>
  <si>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</si>
  <si>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</si>
  <si>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</si>
  <si>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</si>
  <si>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</si>
  <si>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</si>
  <si>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</si>
  <si>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</si>
  <si>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</si>
  <si>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</si>
  <si>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</si>
  <si>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</si>
  <si>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</si>
  <si>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</si>
  <si>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</si>
  <si>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</si>
  <si>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</si>
  <si>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</si>
  <si>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</si>
  <si>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</si>
  <si>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</si>
  <si>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</si>
  <si>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</si>
  <si>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</si>
  <si>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</si>
  <si>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</si>
  <si>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</si>
  <si>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</si>
  <si>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</si>
  <si>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</si>
  <si>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</si>
  <si>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</si>
  <si>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</si>
  <si>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</si>
  <si>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</si>
  <si>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</si>
  <si>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</si>
  <si>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</si>
  <si>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</si>
  <si>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</si>
  <si>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</si>
  <si>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</si>
  <si>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</si>
  <si>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</si>
  <si>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</si>
  <si>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</si>
  <si>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</si>
  <si>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</si>
  <si>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</si>
  <si>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</si>
  <si>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</si>
  <si>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</si>
  <si>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</si>
  <si>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</si>
  <si>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</si>
  <si>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</si>
  <si>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</si>
  <si>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</si>
  <si>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</si>
  <si>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</si>
  <si>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</si>
  <si>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</si>
  <si>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</si>
  <si>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</si>
  <si>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</si>
  <si>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</si>
  <si>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</si>
  <si>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</si>
  <si>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</si>
  <si>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</si>
  <si>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</si>
  <si>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</si>
  <si>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</si>
  <si>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</si>
  <si>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</si>
  <si>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</si>
  <si>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</si>
  <si>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</si>
  <si>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</si>
  <si>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</si>
  <si>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</si>
  <si>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</si>
  <si>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</si>
  <si>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</si>
  <si>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</si>
  <si>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</si>
  <si>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</si>
  <si>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</si>
  <si>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</si>
  <si>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</si>
  <si>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</si>
  <si>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</si>
  <si>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</si>
  <si>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</si>
  <si>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</si>
  <si>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</si>
  <si>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</si>
  <si>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</si>
  <si>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</si>
  <si>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</si>
  <si>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</si>
  <si>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</si>
  <si>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</si>
  <si>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</si>
  <si>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</si>
  <si>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</si>
  <si>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</si>
  <si>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</si>
  <si>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</si>
  <si>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</si>
  <si>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</si>
  <si>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</si>
  <si>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</si>
  <si>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</si>
  <si>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</si>
  <si>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</si>
  <si>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</si>
  <si>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</si>
  <si>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</si>
  <si>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</si>
  <si>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</si>
  <si>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</si>
  <si>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</si>
  <si>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</si>
  <si>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</si>
  <si>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</si>
  <si>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</si>
  <si>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</si>
  <si>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</si>
  <si>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</si>
  <si>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</si>
  <si>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</si>
  <si>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</si>
  <si>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</si>
  <si>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</si>
  <si>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</si>
  <si>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</si>
  <si>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</si>
  <si>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</si>
  <si>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</si>
  <si>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</si>
  <si>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</si>
  <si>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</si>
  <si>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</si>
  <si>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</si>
  <si>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</si>
  <si>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</si>
  <si>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</si>
  <si>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</si>
  <si>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</si>
  <si>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</si>
  <si>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</si>
  <si>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</si>
  <si>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</si>
  <si>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</si>
  <si>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</si>
  <si>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</si>
  <si>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</si>
  <si>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</si>
  <si>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</si>
  <si>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</si>
  <si>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</si>
  <si>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</si>
  <si>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</si>
  <si>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</si>
  <si>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</si>
  <si>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</si>
  <si>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</si>
  <si>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</si>
  <si>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</si>
  <si>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</si>
  <si>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</si>
  <si>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</si>
  <si>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</si>
  <si>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</si>
  <si>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</si>
  <si>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</si>
  <si>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</si>
  <si>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</si>
  <si>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</si>
  <si>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</si>
  <si>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</si>
  <si>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</si>
  <si>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</si>
  <si>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</si>
  <si>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</si>
  <si>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</si>
  <si>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</si>
  <si>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</si>
  <si>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</si>
  <si>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</si>
  <si>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</si>
  <si>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</si>
  <si>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</si>
  <si>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</si>
  <si>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</si>
  <si>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</si>
  <si>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</si>
  <si>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</si>
  <si>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</si>
  <si>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</si>
  <si>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</si>
  <si>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</si>
  <si>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</si>
  <si>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</si>
  <si>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</si>
  <si>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</si>
  <si>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</si>
  <si>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</si>
  <si>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</si>
  <si>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</si>
  <si>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</si>
  <si>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</si>
  <si>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</si>
  <si>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</si>
  <si>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</si>
  <si>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</si>
  <si>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</si>
  <si>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</si>
  <si>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</si>
  <si>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</si>
  <si>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</si>
  <si>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</si>
  <si>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</si>
  <si>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</si>
  <si>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</si>
  <si>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</si>
  <si>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</si>
  <si>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</si>
  <si>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</si>
  <si>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</si>
  <si>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</si>
  <si>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</si>
  <si>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</si>
  <si>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</si>
  <si>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</si>
  <si>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</si>
  <si>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</si>
  <si>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</si>
  <si>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</si>
  <si>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</si>
  <si>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</si>
  <si>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</si>
  <si>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</si>
  <si>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</si>
  <si>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</si>
  <si>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</si>
  <si>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</si>
  <si>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</si>
  <si>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</si>
  <si>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</si>
  <si>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</si>
  <si>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</si>
  <si>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</si>
  <si>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</si>
  <si>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</si>
  <si>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</si>
  <si>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</si>
  <si>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</si>
  <si>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</si>
  <si>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</si>
  <si>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</si>
  <si>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</si>
  <si>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</si>
  <si>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</si>
  <si>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</si>
  <si>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</si>
  <si>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</si>
  <si>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</si>
  <si>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</si>
  <si>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</si>
  <si>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</si>
  <si>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</si>
  <si>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</si>
  <si>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</si>
  <si>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</si>
  <si>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</si>
  <si>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</si>
  <si>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</si>
  <si>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</si>
  <si>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</si>
  <si>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</si>
  <si>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</si>
  <si>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</si>
  <si>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</si>
  <si>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</si>
  <si>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</si>
  <si>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</si>
  <si>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</si>
  <si>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</si>
  <si>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</si>
  <si>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</si>
  <si>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</si>
  <si>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</si>
  <si>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</si>
  <si>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</si>
  <si>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</si>
  <si>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</si>
  <si>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</si>
  <si>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</si>
  <si>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</si>
  <si>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</si>
  <si>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</si>
  <si>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</si>
  <si>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</si>
  <si>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</si>
  <si>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</si>
  <si>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</si>
  <si>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</si>
  <si>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</si>
  <si>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</si>
  <si>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</si>
  <si>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</si>
  <si>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</si>
  <si>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</si>
  <si>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</si>
  <si>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</si>
  <si>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</si>
  <si>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</si>
  <si>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</si>
  <si>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</si>
  <si>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</si>
  <si>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</si>
  <si>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</si>
  <si>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</si>
  <si>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</si>
  <si>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</si>
  <si>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</si>
  <si>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</si>
  <si>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</si>
  <si>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</si>
  <si>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</si>
  <si>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</si>
  <si>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</si>
  <si>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</si>
  <si>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</si>
  <si>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</si>
  <si>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</si>
  <si>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</si>
  <si>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</si>
  <si>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</si>
  <si>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</si>
  <si>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</si>
  <si>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</si>
  <si>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</si>
  <si>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</si>
  <si>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</si>
  <si>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</si>
  <si>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</si>
  <si>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</si>
  <si>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</si>
  <si>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</si>
  <si>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</si>
  <si>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</si>
  <si>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</si>
  <si>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</si>
  <si>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</si>
  <si>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</si>
  <si>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</si>
  <si>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</si>
  <si>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</si>
  <si>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</si>
  <si>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</si>
  <si>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</si>
  <si>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</si>
  <si>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</si>
  <si>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</si>
  <si>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</si>
  <si>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</si>
  <si>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</si>
  <si>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</si>
  <si>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</si>
  <si>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</si>
  <si>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</si>
  <si>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</si>
  <si>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</si>
  <si>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</si>
  <si>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</si>
  <si>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</si>
  <si>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</si>
  <si>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</si>
  <si>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</si>
  <si>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</si>
  <si>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</si>
  <si>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</si>
  <si>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</si>
  <si>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</si>
  <si>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</si>
  <si>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</si>
  <si>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</si>
  <si>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</si>
  <si>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</si>
  <si>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</si>
  <si>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</si>
  <si>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</si>
  <si>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</si>
  <si>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</si>
  <si>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</si>
  <si>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</si>
  <si>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</si>
  <si>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</si>
  <si>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</si>
  <si>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</si>
  <si>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</si>
  <si>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</si>
  <si>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</si>
  <si>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</si>
  <si>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</si>
  <si>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</si>
  <si>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</si>
  <si>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</si>
  <si>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</si>
  <si>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</si>
  <si>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</si>
  <si>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</si>
  <si>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</si>
  <si>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</si>
  <si>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</si>
  <si>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</si>
  <si>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</si>
  <si>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</si>
  <si>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</si>
  <si>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</si>
  <si>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</si>
  <si>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</si>
  <si>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</si>
  <si>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</si>
  <si>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</si>
  <si>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</si>
  <si>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</si>
  <si>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</si>
  <si>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</si>
  <si>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</si>
  <si>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</si>
  <si>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</si>
  <si>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</si>
  <si>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</si>
  <si>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</si>
  <si>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</si>
  <si>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</si>
  <si>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</si>
  <si>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</si>
  <si>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</si>
  <si>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</si>
  <si>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</si>
  <si>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</si>
  <si>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</si>
  <si>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</si>
  <si>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</si>
  <si>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</si>
  <si>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</si>
  <si>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</si>
  <si>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</si>
  <si>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</si>
  <si>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</si>
  <si>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</si>
  <si>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</si>
  <si>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</si>
  <si>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</si>
  <si>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</si>
  <si>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</si>
  <si>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</si>
  <si>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</si>
  <si>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</si>
  <si>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</si>
  <si>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</si>
  <si>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</si>
  <si>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</si>
  <si>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</si>
  <si>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</si>
  <si>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</si>
  <si>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</si>
  <si>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</si>
  <si>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</si>
  <si>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</si>
  <si>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</si>
  <si>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</si>
  <si>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</si>
  <si>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</si>
  <si>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</si>
  <si>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</si>
  <si>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</si>
  <si>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</si>
  <si>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</si>
  <si>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</si>
  <si>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</si>
  <si>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</si>
  <si>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</si>
  <si>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</si>
  <si>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</si>
  <si>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</si>
  <si>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</si>
  <si>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</si>
  <si>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Ožujak 2022.</t>
  </si>
  <si>
    <t>March 2022</t>
  </si>
  <si>
    <t>OŽUJAK 2022.</t>
  </si>
  <si>
    <t>MARCH 2022</t>
  </si>
  <si>
    <t>31.3.2022.</t>
  </si>
  <si>
    <t>1.1. - 31.3.2022.</t>
  </si>
  <si>
    <t>Raiffeisen Sustainable Solid</t>
  </si>
  <si>
    <t>FARVE PRO INVEST d.o.o.</t>
  </si>
  <si>
    <t>2022 Q 1</t>
  </si>
  <si>
    <t>1.1. - 31.3.2022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</si>
  <si>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31.3.2022</t>
    </r>
  </si>
  <si>
    <t>AGRAM LEASING d.o.o.</t>
  </si>
  <si>
    <t xml:space="preserve">Blue Iris Resolution d.o.o. za financiranje </t>
  </si>
  <si>
    <t xml:space="preserve">Erste &amp; Steiermärkische S-Leasing d.o.o. </t>
  </si>
  <si>
    <t xml:space="preserve">i4next leasing Croatia d.o.o. </t>
  </si>
  <si>
    <t>IMPULS-LEASING d.o.o.</t>
  </si>
  <si>
    <t xml:space="preserve">Mobil Leasing d.o.o. za leasing nekretnina, vozila i strojeva </t>
  </si>
  <si>
    <t>OTP Leasing d.d.</t>
  </si>
  <si>
    <t xml:space="preserve">PBZ-LEASING d.o.o. </t>
  </si>
  <si>
    <t>PORSCHE LEASING d.o.o.</t>
  </si>
  <si>
    <t>Raiffeisen Leasing d.o.o.</t>
  </si>
  <si>
    <t>89187481269</t>
  </si>
  <si>
    <t>HRRBAIUMAS16</t>
  </si>
  <si>
    <t>Svibanj 2022.</t>
  </si>
  <si>
    <t>May 2022</t>
  </si>
  <si>
    <t>Eurizon HR Active Defensive</t>
  </si>
  <si>
    <t>72179033599</t>
  </si>
  <si>
    <t>HRPBZIUADF07</t>
  </si>
  <si>
    <t xml:space="preserve">Blue Income Builder </t>
  </si>
  <si>
    <t>Lipanj 2022.</t>
  </si>
  <si>
    <t>June 2022</t>
  </si>
  <si>
    <t>Tablica 3.1: Zaračunata bruto premija osiguranja za period od 1. siječnja do 30. lipnja 2022.</t>
  </si>
  <si>
    <t>Table 3.1: Written premium for the period 1 January  - 30 June 2022</t>
  </si>
  <si>
    <t>I-VI/2021</t>
  </si>
  <si>
    <t>I-VI/2022</t>
  </si>
  <si>
    <r>
      <t xml:space="preserve">Indeks (100 = I-VI/2021)
</t>
    </r>
    <r>
      <rPr>
        <i/>
        <sz val="9"/>
        <color theme="1" tint="0.34998626667073579"/>
        <rFont val="Arial"/>
        <family val="2"/>
        <charset val="238"/>
      </rPr>
      <t>Index(100 =I-VI/2021)</t>
    </r>
  </si>
  <si>
    <t>Tablica 3.2: Podaci o osiguranju za period od 1. siječnja do 30. lipnja 2022.</t>
  </si>
  <si>
    <t>Table 3.2: Insurance data for the period 1 January - 30 June 2022</t>
  </si>
  <si>
    <t>HRRIVPRA0000</t>
  </si>
  <si>
    <t>HRATPLRA0008</t>
  </si>
  <si>
    <t>HRSPANRA0007</t>
  </si>
  <si>
    <t>HRHT00RA0005</t>
  </si>
  <si>
    <t>HRERNTRA0000</t>
  </si>
  <si>
    <t>HRPODRRA0004</t>
  </si>
  <si>
    <t>HRKOEIRA0009</t>
  </si>
  <si>
    <t>HRADRSPA0009</t>
  </si>
  <si>
    <t>HRARNTRA0004</t>
  </si>
  <si>
    <t>HRADPLRA0006</t>
  </si>
  <si>
    <t>HRRHMFO403E6</t>
  </si>
  <si>
    <t>HRZGHOO237A3</t>
  </si>
  <si>
    <t>HRRHMFO26CA5</t>
  </si>
  <si>
    <t>HRRHMFO297A0</t>
  </si>
  <si>
    <t>HRRHMFO327A5</t>
  </si>
  <si>
    <t>HRRHMFO23BA4</t>
  </si>
  <si>
    <t>HRDLKVRA0006</t>
  </si>
  <si>
    <t>HRRHMFO247E7</t>
  </si>
  <si>
    <t>HRRHMFO282A2</t>
  </si>
  <si>
    <t>HRKOTRPA0003</t>
  </si>
  <si>
    <t>HRBCINRA0003</t>
  </si>
  <si>
    <t>HRTSHCRA0009</t>
  </si>
  <si>
    <r>
      <t xml:space="preserve">    InterCapital Global Bond fond je pripojen fondu InterCapital Bond (13.6.2022.). / </t>
    </r>
    <r>
      <rPr>
        <i/>
        <sz val="8"/>
        <color theme="1" tint="0.34998626667073579"/>
        <rFont val="Arial"/>
        <family val="2"/>
      </rPr>
      <t>The InterCapital Global Bond fund was merged with the InterCapital Bond fund (June 13, 2022).</t>
    </r>
  </si>
  <si>
    <r>
      <t>Napomena /</t>
    </r>
    <r>
      <rPr>
        <i/>
        <sz val="8"/>
        <color theme="1" tint="0.34998626667073579"/>
        <rFont val="Arial"/>
        <family val="2"/>
      </rPr>
      <t xml:space="preserve"> Note</t>
    </r>
    <r>
      <rPr>
        <sz val="8"/>
        <color theme="1"/>
        <rFont val="Arial"/>
        <family val="2"/>
      </rPr>
      <t xml:space="preserve"> :</t>
    </r>
  </si>
  <si>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15.7.2022.</t>
    </r>
  </si>
  <si>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</si>
  <si>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</si>
  <si>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</si>
  <si>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</si>
  <si>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</si>
  <si>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</si>
  <si>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</si>
  <si>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</si>
  <si>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</si>
  <si>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
First day in business for the MPFs category B  is 30 April 2002, and for the OMFs category A and C  21 August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</si>
</sst>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6">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2">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178" fontId="73" fillId="42" borderId="0" xfId="0" applyNumberFormat="1" applyFont="1" applyFill="1" applyBorder="1" applyAlignment="1">
      <alignment vertical="center"/>
    </xf>
    <xf numFmtId="0" fontId="244" fillId="0" borderId="0" xfId="3" applyFont="1" applyFill="1" applyBorder="1" applyAlignment="1">
      <alignment horizontal="left" vertical="center"/>
    </xf>
    <xf numFmtId="0" fontId="245" fillId="0" borderId="0" xfId="0" applyFont="1" applyAlignment="1">
      <alignment horizontal="left" vertical="center"/>
    </xf>
    <xf numFmtId="0" fontId="40" fillId="12" borderId="0" xfId="3" applyFont="1" applyFill="1" applyBorder="1" applyAlignment="1">
      <alignment horizontal="center" vertical="center" wrapText="1"/>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2"/>
  </cols>
  <sheetData>
    <row r="1" spans="1:9" ht="21" customHeight="1">
      <c r="A1" s="660"/>
      <c r="B1" s="661"/>
      <c r="C1" s="661"/>
      <c r="D1" s="661"/>
      <c r="E1" s="661"/>
      <c r="F1" s="661"/>
      <c r="G1" s="661"/>
      <c r="H1" s="661"/>
      <c r="I1" s="661"/>
    </row>
    <row r="2" spans="1:9" ht="18">
      <c r="A2" s="1047"/>
      <c r="B2" s="1047"/>
      <c r="C2" s="1047"/>
      <c r="D2" s="1047"/>
      <c r="E2" s="1047"/>
      <c r="F2" s="1047"/>
      <c r="G2" s="1047"/>
      <c r="H2" s="1047"/>
      <c r="I2" s="1047"/>
    </row>
    <row r="3" spans="1:9" ht="18">
      <c r="A3" s="662"/>
      <c r="B3" s="662"/>
      <c r="C3" s="662"/>
      <c r="D3" s="662"/>
      <c r="E3" s="662"/>
      <c r="F3" s="662"/>
      <c r="G3" s="662"/>
      <c r="H3" s="662"/>
      <c r="I3" s="662"/>
    </row>
    <row r="4" spans="1:9" ht="16.5">
      <c r="A4" s="1048"/>
      <c r="B4" s="1048"/>
      <c r="C4" s="1048"/>
      <c r="D4" s="1048"/>
      <c r="E4" s="1048"/>
      <c r="F4" s="1048"/>
      <c r="G4" s="1048"/>
      <c r="H4" s="1048"/>
      <c r="I4" s="1048"/>
    </row>
    <row r="5" spans="1:9" ht="15" customHeight="1">
      <c r="A5" s="663"/>
      <c r="B5" s="663"/>
      <c r="C5" s="663"/>
      <c r="D5" s="663"/>
      <c r="E5" s="663"/>
      <c r="F5" s="663"/>
      <c r="G5" s="663"/>
      <c r="H5" s="663"/>
      <c r="I5" s="663"/>
    </row>
    <row r="6" spans="1:9" ht="15" customHeight="1">
      <c r="A6" s="664"/>
      <c r="B6" s="664"/>
      <c r="C6" s="664"/>
      <c r="D6" s="664"/>
      <c r="E6" s="664"/>
      <c r="F6" s="664"/>
      <c r="G6" s="664"/>
      <c r="H6" s="664"/>
      <c r="I6" s="664"/>
    </row>
    <row r="7" spans="1:9">
      <c r="A7" s="671"/>
      <c r="B7" s="671"/>
      <c r="C7" s="671"/>
      <c r="D7" s="671"/>
      <c r="E7" s="671"/>
      <c r="F7" s="671"/>
      <c r="G7" s="671"/>
      <c r="H7" s="671"/>
      <c r="I7" s="671"/>
    </row>
    <row r="8" spans="1:9">
      <c r="A8" s="665"/>
      <c r="B8" s="665"/>
      <c r="C8" s="665"/>
      <c r="D8" s="665"/>
      <c r="E8" s="665"/>
      <c r="F8" s="665"/>
      <c r="G8" s="665"/>
      <c r="H8" s="665"/>
      <c r="I8" s="665"/>
    </row>
    <row r="9" spans="1:9">
      <c r="A9" s="1049" t="s">
        <v>1584</v>
      </c>
      <c r="B9" s="1050"/>
      <c r="C9" s="1050"/>
      <c r="D9" s="1050"/>
      <c r="E9" s="1050"/>
      <c r="F9" s="1050"/>
      <c r="G9" s="1050"/>
      <c r="H9" s="1050"/>
      <c r="I9" s="1050"/>
    </row>
    <row r="10" spans="1:9">
      <c r="A10" s="666"/>
      <c r="B10" s="666"/>
      <c r="C10" s="666"/>
      <c r="D10" s="666"/>
      <c r="E10" s="666"/>
      <c r="F10" s="666"/>
      <c r="G10" s="666"/>
      <c r="H10" s="666"/>
      <c r="I10" s="666"/>
    </row>
    <row r="11" spans="1:9">
      <c r="A11" s="666"/>
      <c r="B11" s="666"/>
      <c r="C11" s="666"/>
      <c r="D11" s="666"/>
      <c r="E11" s="666"/>
      <c r="F11" s="666"/>
      <c r="G11" s="666"/>
      <c r="H11" s="666"/>
      <c r="I11" s="666"/>
    </row>
    <row r="12" spans="1:9">
      <c r="A12" s="666"/>
      <c r="B12" s="666"/>
      <c r="C12" s="666"/>
      <c r="D12" s="666"/>
      <c r="E12" s="666"/>
      <c r="F12" s="666"/>
      <c r="G12" s="666"/>
      <c r="H12" s="666"/>
      <c r="I12" s="666"/>
    </row>
    <row r="13" spans="1:9">
      <c r="A13" s="666"/>
      <c r="B13" s="666"/>
      <c r="C13" s="666"/>
      <c r="D13" s="666"/>
      <c r="E13" s="666"/>
      <c r="F13" s="666"/>
      <c r="G13" s="666"/>
      <c r="H13" s="666"/>
      <c r="I13" s="666"/>
    </row>
    <row r="14" spans="1:9">
      <c r="A14" s="666"/>
      <c r="B14" s="666"/>
      <c r="C14" s="666"/>
      <c r="D14" s="666"/>
      <c r="E14" s="666"/>
      <c r="F14" s="666"/>
      <c r="G14" s="666"/>
      <c r="H14" s="666"/>
      <c r="I14" s="666"/>
    </row>
    <row r="15" spans="1:9">
      <c r="A15" s="666"/>
      <c r="B15" s="666"/>
      <c r="C15" s="666"/>
      <c r="D15" s="666"/>
      <c r="E15" s="666"/>
      <c r="F15" s="666"/>
      <c r="G15" s="666"/>
      <c r="H15" s="666"/>
      <c r="I15" s="666"/>
    </row>
    <row r="16" spans="1:9">
      <c r="A16" s="666"/>
      <c r="B16" s="666"/>
      <c r="C16" s="666"/>
      <c r="D16" s="666"/>
      <c r="E16" s="666"/>
      <c r="F16" s="666"/>
      <c r="G16" s="666"/>
      <c r="H16" s="666"/>
      <c r="I16" s="666"/>
    </row>
    <row r="17" spans="1:9">
      <c r="A17" s="666"/>
      <c r="B17" s="666"/>
      <c r="C17" s="666"/>
      <c r="D17" s="666"/>
      <c r="E17" s="666"/>
      <c r="F17" s="666"/>
      <c r="G17" s="666"/>
      <c r="H17" s="666"/>
      <c r="I17" s="666"/>
    </row>
    <row r="18" spans="1:9" ht="30">
      <c r="A18" s="1051" t="s">
        <v>0</v>
      </c>
      <c r="B18" s="1051"/>
      <c r="C18" s="1051"/>
      <c r="D18" s="1051"/>
      <c r="E18" s="1051"/>
      <c r="F18" s="1051"/>
      <c r="G18" s="1051"/>
      <c r="H18" s="1051"/>
      <c r="I18" s="1051"/>
    </row>
    <row r="19" spans="1:9" ht="18.75" customHeight="1">
      <c r="A19" s="667"/>
      <c r="B19" s="667"/>
      <c r="C19" s="667"/>
      <c r="D19" s="667"/>
      <c r="E19" s="667"/>
      <c r="F19" s="667"/>
      <c r="G19" s="667"/>
      <c r="H19" s="667"/>
      <c r="I19" s="667"/>
    </row>
    <row r="20" spans="1:9" ht="18.75" customHeight="1">
      <c r="A20" s="1052" t="s">
        <v>1551</v>
      </c>
      <c r="B20" s="1052"/>
      <c r="C20" s="1052"/>
      <c r="D20" s="1052"/>
      <c r="E20" s="1052"/>
      <c r="F20" s="1052"/>
      <c r="G20" s="1052"/>
      <c r="H20" s="1052"/>
      <c r="I20" s="1052"/>
    </row>
    <row r="21" spans="1:9" ht="18.75" customHeight="1">
      <c r="A21" s="668"/>
      <c r="B21" s="668"/>
      <c r="C21" s="668"/>
      <c r="D21" s="668"/>
      <c r="E21" s="668"/>
      <c r="F21" s="668"/>
      <c r="G21" s="668"/>
      <c r="H21" s="668"/>
      <c r="I21" s="668"/>
    </row>
    <row r="22" spans="1:9" ht="26.25" customHeight="1">
      <c r="A22" s="1053" t="s">
        <v>1</v>
      </c>
      <c r="B22" s="1053"/>
      <c r="C22" s="1053"/>
      <c r="D22" s="1053"/>
      <c r="E22" s="1053"/>
      <c r="F22" s="1053"/>
      <c r="G22" s="1053"/>
      <c r="H22" s="1053"/>
      <c r="I22" s="1053"/>
    </row>
    <row r="23" spans="1:9" ht="18.75">
      <c r="A23" s="669"/>
      <c r="B23" s="669"/>
      <c r="C23" s="669"/>
      <c r="D23" s="669"/>
      <c r="E23" s="669"/>
      <c r="F23" s="669"/>
      <c r="G23" s="669"/>
      <c r="H23" s="669"/>
      <c r="I23" s="669"/>
    </row>
    <row r="24" spans="1:9" ht="18.75" customHeight="1">
      <c r="A24" s="1043" t="s">
        <v>1552</v>
      </c>
      <c r="B24" s="1043"/>
      <c r="C24" s="1043"/>
      <c r="D24" s="1043"/>
      <c r="E24" s="1043"/>
      <c r="F24" s="1043"/>
      <c r="G24" s="1043"/>
      <c r="H24" s="1043"/>
      <c r="I24" s="1043"/>
    </row>
    <row r="25" spans="1:9">
      <c r="A25" s="666"/>
      <c r="B25" s="666"/>
      <c r="C25" s="666"/>
      <c r="D25" s="666"/>
      <c r="E25" s="666"/>
      <c r="F25" s="666"/>
      <c r="G25" s="666"/>
      <c r="H25" s="666"/>
      <c r="I25" s="666"/>
    </row>
    <row r="26" spans="1:9">
      <c r="A26" s="666"/>
      <c r="B26" s="666"/>
      <c r="C26" s="666"/>
      <c r="D26" s="666"/>
      <c r="E26" s="666"/>
      <c r="F26" s="666"/>
      <c r="G26" s="666"/>
      <c r="H26" s="666"/>
      <c r="I26" s="666"/>
    </row>
    <row r="27" spans="1:9">
      <c r="A27" s="666"/>
      <c r="B27" s="666"/>
      <c r="C27" s="666"/>
      <c r="D27" s="666"/>
      <c r="E27" s="666"/>
      <c r="F27" s="666"/>
      <c r="G27" s="666"/>
      <c r="H27" s="666"/>
      <c r="I27" s="666"/>
    </row>
    <row r="28" spans="1:9">
      <c r="A28" s="666"/>
      <c r="B28" s="666"/>
      <c r="C28" s="666"/>
      <c r="D28" s="666"/>
      <c r="E28" s="666"/>
      <c r="F28" s="666"/>
      <c r="G28" s="666"/>
      <c r="H28" s="666"/>
      <c r="I28" s="666"/>
    </row>
    <row r="29" spans="1:9">
      <c r="A29" s="666"/>
      <c r="B29" s="666"/>
      <c r="C29" s="666"/>
      <c r="D29" s="666"/>
      <c r="E29" s="666"/>
      <c r="F29" s="666"/>
      <c r="G29" s="666"/>
      <c r="H29" s="666"/>
      <c r="I29" s="666"/>
    </row>
    <row r="30" spans="1:9">
      <c r="A30" s="666"/>
      <c r="B30" s="666"/>
      <c r="C30" s="666"/>
      <c r="D30" s="666"/>
      <c r="E30" s="666"/>
      <c r="F30" s="666"/>
      <c r="G30" s="666"/>
      <c r="H30" s="666"/>
      <c r="I30" s="666"/>
    </row>
    <row r="31" spans="1:9">
      <c r="A31" s="666"/>
      <c r="B31" s="666"/>
      <c r="C31" s="666"/>
      <c r="D31" s="666"/>
      <c r="E31" s="666"/>
      <c r="F31" s="666"/>
      <c r="G31" s="666"/>
      <c r="H31" s="666"/>
      <c r="I31" s="666"/>
    </row>
    <row r="32" spans="1:9">
      <c r="A32" s="666"/>
      <c r="B32" s="666"/>
      <c r="C32" s="666"/>
      <c r="D32" s="666"/>
      <c r="E32" s="666"/>
      <c r="F32" s="666"/>
      <c r="G32" s="666"/>
      <c r="H32" s="666"/>
      <c r="I32" s="666"/>
    </row>
    <row r="33" spans="1:9">
      <c r="A33" s="666"/>
      <c r="B33" s="666"/>
      <c r="C33" s="666"/>
      <c r="D33" s="666"/>
      <c r="E33" s="666"/>
      <c r="F33" s="666"/>
      <c r="G33" s="666"/>
      <c r="H33" s="666"/>
      <c r="I33" s="666"/>
    </row>
    <row r="34" spans="1:9">
      <c r="A34" s="666"/>
      <c r="B34" s="666"/>
      <c r="C34" s="666"/>
      <c r="D34" s="666"/>
      <c r="E34" s="666"/>
      <c r="F34" s="666"/>
      <c r="G34" s="666"/>
      <c r="H34" s="666"/>
      <c r="I34" s="666"/>
    </row>
    <row r="35" spans="1:9">
      <c r="A35" s="666"/>
      <c r="B35" s="666"/>
      <c r="C35" s="666"/>
      <c r="D35" s="666"/>
      <c r="E35" s="666"/>
      <c r="F35" s="666"/>
      <c r="G35" s="666"/>
      <c r="H35" s="666"/>
      <c r="I35" s="666"/>
    </row>
    <row r="36" spans="1:9">
      <c r="A36" s="1044"/>
      <c r="B36" s="1044"/>
      <c r="C36" s="1044"/>
      <c r="D36" s="1044"/>
      <c r="E36" s="1044"/>
      <c r="F36" s="1044"/>
      <c r="G36" s="1044"/>
      <c r="H36" s="1044"/>
      <c r="I36" s="1044"/>
    </row>
    <row r="37" spans="1:9" ht="50.25" customHeight="1">
      <c r="A37" s="1045" t="s">
        <v>2</v>
      </c>
      <c r="B37" s="1045"/>
      <c r="C37" s="1045"/>
      <c r="D37" s="1045"/>
      <c r="E37" s="1045"/>
      <c r="F37" s="1045"/>
      <c r="G37" s="1045"/>
      <c r="H37" s="1045"/>
      <c r="I37" s="1045"/>
    </row>
    <row r="38" spans="1:9">
      <c r="A38" s="670"/>
      <c r="B38" s="670"/>
      <c r="C38" s="670"/>
      <c r="D38" s="670"/>
      <c r="E38" s="670"/>
      <c r="F38" s="670"/>
      <c r="G38" s="670"/>
      <c r="H38" s="670"/>
      <c r="I38" s="670"/>
    </row>
    <row r="39" spans="1:9" ht="65.25" customHeight="1">
      <c r="A39" s="1046" t="s">
        <v>3</v>
      </c>
      <c r="B39" s="1046"/>
      <c r="C39" s="1046"/>
      <c r="D39" s="1046"/>
      <c r="E39" s="1046"/>
      <c r="F39" s="1046"/>
      <c r="G39" s="1046"/>
      <c r="H39" s="1046"/>
      <c r="I39" s="1046"/>
    </row>
    <row r="40" spans="1:9">
      <c r="A40" s="671"/>
      <c r="B40" s="671"/>
      <c r="C40" s="671"/>
      <c r="D40" s="671"/>
      <c r="E40" s="671"/>
      <c r="F40" s="671"/>
      <c r="G40" s="671"/>
      <c r="H40" s="671"/>
      <c r="I40" s="67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685</v>
      </c>
      <c r="G1" s="140" t="str">
        <f>Naslovnica!A20</f>
        <v>Lipanj 2022.</v>
      </c>
    </row>
    <row r="2" spans="1:8" ht="12.75" customHeight="1">
      <c r="A2" s="537" t="s">
        <v>969</v>
      </c>
      <c r="G2" s="539" t="str">
        <f>Naslovnica!A24</f>
        <v>June 2022</v>
      </c>
    </row>
    <row r="3" spans="1:8" ht="12.75" customHeight="1"/>
    <row r="4" spans="1:8" ht="12.75" customHeight="1">
      <c r="F4" s="73"/>
      <c r="G4" s="14" t="s">
        <v>327</v>
      </c>
    </row>
    <row r="5" spans="1:8" ht="19.5" customHeight="1">
      <c r="A5" s="1102" t="s">
        <v>1161</v>
      </c>
      <c r="B5" s="1103" t="s">
        <v>574</v>
      </c>
      <c r="C5" s="1103"/>
      <c r="D5" s="1103"/>
      <c r="E5" s="1103"/>
      <c r="F5" s="1103"/>
      <c r="G5" s="1103"/>
    </row>
    <row r="6" spans="1:8" ht="26.25" customHeight="1">
      <c r="A6" s="1102"/>
      <c r="B6" s="1079" t="str">
        <f>Naslovnica!A20</f>
        <v>Lipanj 2022.</v>
      </c>
      <c r="C6" s="1104"/>
      <c r="D6" s="1105" t="s">
        <v>17</v>
      </c>
      <c r="E6" s="1105"/>
      <c r="F6" s="1106" t="s">
        <v>236</v>
      </c>
      <c r="G6" s="1106"/>
    </row>
    <row r="7" spans="1:8">
      <c r="A7" s="1102"/>
      <c r="B7" s="1077" t="str">
        <f>Naslovnica!A24</f>
        <v>June 2022</v>
      </c>
      <c r="C7" s="1107"/>
      <c r="D7" s="1108" t="s">
        <v>45</v>
      </c>
      <c r="E7" s="1108"/>
      <c r="F7" s="1108" t="s">
        <v>51</v>
      </c>
      <c r="G7" s="1108"/>
    </row>
    <row r="8" spans="1:8">
      <c r="A8" s="1102"/>
      <c r="B8" s="697" t="s">
        <v>27</v>
      </c>
      <c r="C8" s="697" t="s">
        <v>28</v>
      </c>
      <c r="D8" s="685" t="s">
        <v>1158</v>
      </c>
      <c r="E8" s="685" t="s">
        <v>145</v>
      </c>
      <c r="F8" s="685" t="s">
        <v>1158</v>
      </c>
      <c r="G8" s="685" t="s">
        <v>145</v>
      </c>
    </row>
    <row r="9" spans="1:8">
      <c r="A9" s="1102"/>
      <c r="B9" s="698" t="s">
        <v>29</v>
      </c>
      <c r="C9" s="698" t="s">
        <v>30</v>
      </c>
      <c r="D9" s="713" t="s">
        <v>1159</v>
      </c>
      <c r="E9" s="713" t="s">
        <v>146</v>
      </c>
      <c r="F9" s="713" t="s">
        <v>1159</v>
      </c>
      <c r="G9" s="713" t="s">
        <v>146</v>
      </c>
    </row>
    <row r="10" spans="1:8">
      <c r="A10" s="382" t="s">
        <v>33</v>
      </c>
      <c r="B10" s="383">
        <v>902686.56497000006</v>
      </c>
      <c r="C10" s="384">
        <v>0.1452720185512251</v>
      </c>
      <c r="D10" s="827">
        <v>-7794.5663099999074</v>
      </c>
      <c r="E10" s="385">
        <v>-8.5609311848582337E-3</v>
      </c>
      <c r="F10" s="386">
        <v>-34076.305199999944</v>
      </c>
      <c r="G10" s="385">
        <v>-3.6376660823262519E-2</v>
      </c>
      <c r="H10" s="53"/>
    </row>
    <row r="11" spans="1:8">
      <c r="A11" s="382" t="s">
        <v>34</v>
      </c>
      <c r="B11" s="383">
        <v>2136971.6901199999</v>
      </c>
      <c r="C11" s="384">
        <v>0.34390917407846067</v>
      </c>
      <c r="D11" s="828">
        <v>-28412.87480999995</v>
      </c>
      <c r="E11" s="385">
        <v>-1.3121398974652032E-2</v>
      </c>
      <c r="F11" s="386">
        <v>-93035.503340000287</v>
      </c>
      <c r="G11" s="385">
        <v>-4.1719822076290991E-2</v>
      </c>
      <c r="H11" s="53"/>
    </row>
    <row r="12" spans="1:8">
      <c r="A12" s="382" t="s">
        <v>46</v>
      </c>
      <c r="B12" s="383">
        <v>410277.29743999999</v>
      </c>
      <c r="C12" s="384">
        <v>6.6027138851713144E-2</v>
      </c>
      <c r="D12" s="828">
        <v>-6451.2145199999795</v>
      </c>
      <c r="E12" s="385">
        <v>-1.5480617080069647E-2</v>
      </c>
      <c r="F12" s="386">
        <v>-16866.098470000026</v>
      </c>
      <c r="G12" s="385">
        <v>-3.948579945633468E-2</v>
      </c>
    </row>
    <row r="13" spans="1:8">
      <c r="A13" s="382" t="s">
        <v>225</v>
      </c>
      <c r="B13" s="383">
        <v>39752.58539</v>
      </c>
      <c r="C13" s="384">
        <v>6.3975011331061128E-3</v>
      </c>
      <c r="D13" s="828">
        <v>-97.408390000004147</v>
      </c>
      <c r="E13" s="385">
        <v>-2.4443765421336971E-3</v>
      </c>
      <c r="F13" s="386">
        <v>1557.3307199999981</v>
      </c>
      <c r="G13" s="385">
        <v>4.0772884837528833E-2</v>
      </c>
    </row>
    <row r="14" spans="1:8">
      <c r="A14" s="382" t="s">
        <v>226</v>
      </c>
      <c r="B14" s="383">
        <v>23715.98732</v>
      </c>
      <c r="C14" s="384">
        <v>3.8166839782601165E-3</v>
      </c>
      <c r="D14" s="828">
        <v>53.125740000003134</v>
      </c>
      <c r="E14" s="385">
        <v>2.2451105425433937E-3</v>
      </c>
      <c r="F14" s="386">
        <v>1144.0924599999998</v>
      </c>
      <c r="G14" s="385">
        <v>5.0686593531297452E-2</v>
      </c>
    </row>
    <row r="15" spans="1:8">
      <c r="A15" s="382" t="s">
        <v>36</v>
      </c>
      <c r="B15" s="383">
        <v>396111.16444000002</v>
      </c>
      <c r="C15" s="384">
        <v>6.3747341172389629E-2</v>
      </c>
      <c r="D15" s="828">
        <v>-7221.1140199999791</v>
      </c>
      <c r="E15" s="385">
        <v>-1.7903635304299392E-2</v>
      </c>
      <c r="F15" s="386">
        <v>-8715.6875699999509</v>
      </c>
      <c r="G15" s="385">
        <v>-2.1529420607170224E-2</v>
      </c>
    </row>
    <row r="16" spans="1:8">
      <c r="A16" s="382" t="s">
        <v>37</v>
      </c>
      <c r="B16" s="383">
        <v>377414.55010000005</v>
      </c>
      <c r="C16" s="384">
        <v>6.0738439732346772E-2</v>
      </c>
      <c r="D16" s="828">
        <v>-2853.790559999994</v>
      </c>
      <c r="E16" s="385">
        <v>-7.5046756588963426E-3</v>
      </c>
      <c r="F16" s="386">
        <v>-3852.7812599999597</v>
      </c>
      <c r="G16" s="385">
        <v>-1.010519638873042E-2</v>
      </c>
    </row>
    <row r="17" spans="1:9">
      <c r="A17" s="382" t="s">
        <v>38</v>
      </c>
      <c r="B17" s="383">
        <v>1926837.7802500001</v>
      </c>
      <c r="C17" s="384">
        <v>0.31009170250249835</v>
      </c>
      <c r="D17" s="828">
        <v>-41122.870109999785</v>
      </c>
      <c r="E17" s="385">
        <v>-2.0896185146017654E-2</v>
      </c>
      <c r="F17" s="386">
        <v>-52931.02555999998</v>
      </c>
      <c r="G17" s="385">
        <v>-2.673596300975345E-2</v>
      </c>
    </row>
    <row r="18" spans="1:9" ht="18.75" customHeight="1">
      <c r="A18" s="944" t="s">
        <v>353</v>
      </c>
      <c r="B18" s="945">
        <v>6213767.6200300008</v>
      </c>
      <c r="C18" s="946">
        <v>0.99999999999999978</v>
      </c>
      <c r="D18" s="947">
        <v>-93900.71297999844</v>
      </c>
      <c r="E18" s="946">
        <v>-1.4886754981803141E-2</v>
      </c>
      <c r="F18" s="948">
        <v>-206775.978219999</v>
      </c>
      <c r="G18" s="946">
        <v>-3.2205369382797833E-2</v>
      </c>
    </row>
    <row r="19" spans="1:9" ht="12.75" customHeight="1">
      <c r="A19" s="23" t="s">
        <v>570</v>
      </c>
    </row>
    <row r="20" spans="1:9" ht="12.75" customHeight="1"/>
    <row r="22" spans="1:9">
      <c r="A22" s="154" t="s">
        <v>1074</v>
      </c>
      <c r="B22" s="266"/>
      <c r="C22" s="266"/>
      <c r="D22" s="266"/>
      <c r="E22" s="266"/>
      <c r="F22" s="266"/>
      <c r="G22" s="140" t="str">
        <f>Naslovnica!A20</f>
        <v>Lipanj 2022.</v>
      </c>
    </row>
    <row r="23" spans="1:9">
      <c r="A23" s="537" t="s">
        <v>1075</v>
      </c>
      <c r="B23" s="266"/>
      <c r="C23" s="266"/>
      <c r="D23" s="266"/>
      <c r="E23" s="266"/>
      <c r="F23" s="266"/>
      <c r="G23" s="539" t="str">
        <f>Naslovnica!A24</f>
        <v>June 2022</v>
      </c>
    </row>
    <row r="24" spans="1:9">
      <c r="A24" s="266"/>
      <c r="B24" s="266"/>
      <c r="C24" s="266"/>
      <c r="D24" s="266"/>
      <c r="E24" s="266"/>
      <c r="F24" s="266"/>
      <c r="G24" s="266"/>
      <c r="H24" s="266"/>
      <c r="I24" s="266"/>
    </row>
    <row r="25" spans="1:9" ht="21.75">
      <c r="A25" s="725"/>
      <c r="B25" s="726" t="s">
        <v>572</v>
      </c>
      <c r="C25" s="1087" t="s">
        <v>573</v>
      </c>
      <c r="D25" s="1087"/>
      <c r="E25" s="1087"/>
      <c r="F25" s="1087"/>
      <c r="G25" s="1087"/>
      <c r="H25" s="266"/>
      <c r="I25" s="266"/>
    </row>
    <row r="26" spans="1:9" ht="33.75">
      <c r="A26" s="974" t="s">
        <v>1161</v>
      </c>
      <c r="B26" s="725" t="str">
        <f>Naslovnica!A20</f>
        <v>Lipanj 2022.</v>
      </c>
      <c r="C26" s="725" t="s">
        <v>247</v>
      </c>
      <c r="D26" s="725" t="s">
        <v>60</v>
      </c>
      <c r="E26" s="725" t="s">
        <v>50</v>
      </c>
      <c r="F26" s="725" t="s">
        <v>856</v>
      </c>
      <c r="G26" s="725" t="s">
        <v>1076</v>
      </c>
      <c r="H26" s="266"/>
      <c r="I26" s="266"/>
    </row>
    <row r="27" spans="1:9" ht="33.75">
      <c r="A27" s="725"/>
      <c r="B27" s="712" t="str">
        <f>Naslovnica!A24</f>
        <v>June 2022</v>
      </c>
      <c r="C27" s="712" t="s">
        <v>248</v>
      </c>
      <c r="D27" s="712" t="s">
        <v>51</v>
      </c>
      <c r="E27" s="712" t="s">
        <v>52</v>
      </c>
      <c r="F27" s="712" t="s">
        <v>53</v>
      </c>
      <c r="G27" s="712" t="s">
        <v>1077</v>
      </c>
      <c r="H27" s="266"/>
      <c r="I27" s="266"/>
    </row>
    <row r="28" spans="1:9">
      <c r="A28" s="382" t="s">
        <v>33</v>
      </c>
      <c r="B28" s="716">
        <v>256.9205</v>
      </c>
      <c r="C28" s="380">
        <v>-1.1989392327742654E-2</v>
      </c>
      <c r="D28" s="380">
        <v>-6.083436143477261E-2</v>
      </c>
      <c r="E28" s="380">
        <v>-5.8738597870552245E-2</v>
      </c>
      <c r="F28" s="380">
        <v>5.2079188241786145E-2</v>
      </c>
      <c r="G28" s="715">
        <v>37958</v>
      </c>
      <c r="H28" s="266"/>
      <c r="I28" s="266"/>
    </row>
    <row r="29" spans="1:9">
      <c r="A29" s="382" t="s">
        <v>34</v>
      </c>
      <c r="B29" s="714">
        <v>273.35329999999999</v>
      </c>
      <c r="C29" s="380">
        <v>-1.6462141715534284E-2</v>
      </c>
      <c r="D29" s="380">
        <v>-6.0952982945518097E-2</v>
      </c>
      <c r="E29" s="380">
        <v>-3.7715398127906474E-2</v>
      </c>
      <c r="F29" s="380">
        <v>5.5052594206312921E-2</v>
      </c>
      <c r="G29" s="715">
        <v>37893</v>
      </c>
      <c r="H29" s="266"/>
      <c r="I29" s="266"/>
    </row>
    <row r="30" spans="1:9">
      <c r="A30" s="382" t="s">
        <v>46</v>
      </c>
      <c r="B30" s="714">
        <v>175.92339999999999</v>
      </c>
      <c r="C30" s="380">
        <v>-2.0252294638168133E-2</v>
      </c>
      <c r="D30" s="380">
        <v>-7.3320663201343561E-2</v>
      </c>
      <c r="E30" s="380">
        <v>-5.3856835687710047E-2</v>
      </c>
      <c r="F30" s="380">
        <v>3.0697956056775721E-2</v>
      </c>
      <c r="G30" s="715">
        <v>37923</v>
      </c>
      <c r="H30" s="266"/>
      <c r="I30" s="266"/>
    </row>
    <row r="31" spans="1:9">
      <c r="A31" s="382" t="s">
        <v>225</v>
      </c>
      <c r="B31" s="714">
        <v>1224.2592</v>
      </c>
      <c r="C31" s="380">
        <v>-3.083738662050306E-2</v>
      </c>
      <c r="D31" s="380">
        <v>-0.10120802460112988</v>
      </c>
      <c r="E31" s="380">
        <v>-7.5131960320985125E-2</v>
      </c>
      <c r="F31" s="380">
        <v>4.4940440197770659E-2</v>
      </c>
      <c r="G31" s="715">
        <v>43062</v>
      </c>
      <c r="H31" s="266"/>
      <c r="I31" s="266"/>
    </row>
    <row r="32" spans="1:9">
      <c r="A32" s="382" t="s">
        <v>226</v>
      </c>
      <c r="B32" s="714">
        <v>1089.0820000000001</v>
      </c>
      <c r="C32" s="380">
        <v>-8.8678264133125184E-3</v>
      </c>
      <c r="D32" s="380">
        <v>-4.0271544810304372E-2</v>
      </c>
      <c r="E32" s="380">
        <v>-3.5887087064968903E-2</v>
      </c>
      <c r="F32" s="380">
        <v>1.8713009237544265E-2</v>
      </c>
      <c r="G32" s="715">
        <v>43062</v>
      </c>
      <c r="H32" s="266"/>
      <c r="I32" s="266"/>
    </row>
    <row r="33" spans="1:9">
      <c r="A33" s="382" t="s">
        <v>36</v>
      </c>
      <c r="B33" s="714">
        <v>240.89259999999999</v>
      </c>
      <c r="C33" s="380">
        <v>-2.2805951452774087E-2</v>
      </c>
      <c r="D33" s="387">
        <v>-5.7711008417101417E-2</v>
      </c>
      <c r="E33" s="380">
        <v>-2.1330292281434904E-2</v>
      </c>
      <c r="F33" s="380">
        <v>5.2112027844187558E-2</v>
      </c>
      <c r="G33" s="715">
        <v>38425</v>
      </c>
      <c r="H33" s="266"/>
      <c r="I33" s="266"/>
    </row>
    <row r="34" spans="1:9">
      <c r="A34" s="382" t="s">
        <v>37</v>
      </c>
      <c r="B34" s="714">
        <v>213.14359999999999</v>
      </c>
      <c r="C34" s="380">
        <v>-1.6279528076912908E-2</v>
      </c>
      <c r="D34" s="387">
        <v>-5.9929890672495545E-2</v>
      </c>
      <c r="E34" s="380">
        <v>-6.0332726708425044E-2</v>
      </c>
      <c r="F34" s="380">
        <v>4.4698280522898592E-2</v>
      </c>
      <c r="G34" s="715">
        <v>38425</v>
      </c>
      <c r="H34" s="266"/>
      <c r="I34" s="266"/>
    </row>
    <row r="35" spans="1:9">
      <c r="A35" s="382" t="s">
        <v>38</v>
      </c>
      <c r="B35" s="714">
        <v>264.23790000000002</v>
      </c>
      <c r="C35" s="380">
        <v>-2.3739818534755708E-2</v>
      </c>
      <c r="D35" s="380">
        <v>-4.5209460104007282E-2</v>
      </c>
      <c r="E35" s="380">
        <v>-2.0269576318098892E-2</v>
      </c>
      <c r="F35" s="380">
        <v>5.0008113151131184E-2</v>
      </c>
      <c r="G35" s="715">
        <v>37474</v>
      </c>
      <c r="H35" s="266"/>
      <c r="I35" s="266"/>
    </row>
    <row r="36" spans="1:9">
      <c r="A36" s="23" t="s">
        <v>570</v>
      </c>
      <c r="B36" s="748"/>
      <c r="C36" s="749"/>
      <c r="D36" s="749"/>
      <c r="E36" s="749"/>
      <c r="F36" s="749"/>
      <c r="G36" s="750"/>
      <c r="H36" s="266"/>
      <c r="I36" s="266"/>
    </row>
    <row r="37" spans="1:9">
      <c r="A37" s="269" t="s">
        <v>114</v>
      </c>
      <c r="B37" s="266"/>
      <c r="C37" s="266"/>
      <c r="D37" s="266"/>
      <c r="E37" s="266"/>
      <c r="F37" s="266"/>
      <c r="G37" s="266"/>
      <c r="H37" s="266"/>
      <c r="I37" s="266"/>
    </row>
    <row r="38" spans="1:9">
      <c r="A38" s="563" t="s">
        <v>227</v>
      </c>
      <c r="B38" s="268"/>
      <c r="C38" s="268"/>
      <c r="D38" s="268"/>
      <c r="E38" s="268"/>
      <c r="F38" s="268"/>
      <c r="G38" s="268"/>
      <c r="H38" s="268"/>
      <c r="I38" s="268"/>
    </row>
    <row r="39" spans="1:9">
      <c r="A39" s="269" t="s">
        <v>228</v>
      </c>
      <c r="B39" s="267"/>
      <c r="C39" s="267"/>
      <c r="D39" s="267"/>
      <c r="E39" s="267"/>
      <c r="F39" s="267"/>
      <c r="G39" s="267"/>
      <c r="H39" s="267"/>
      <c r="I39" s="267"/>
    </row>
    <row r="40" spans="1:9">
      <c r="A40" s="563" t="s">
        <v>980</v>
      </c>
      <c r="B40" s="268"/>
      <c r="C40" s="268"/>
      <c r="D40" s="268"/>
      <c r="E40" s="268"/>
      <c r="F40" s="268"/>
      <c r="G40" s="268"/>
      <c r="H40" s="268"/>
      <c r="I40" s="268"/>
    </row>
    <row r="41" spans="1:9">
      <c r="B41" s="267"/>
      <c r="C41" s="267"/>
      <c r="D41" s="267"/>
      <c r="E41" s="267"/>
      <c r="F41" s="267"/>
      <c r="G41" s="267"/>
      <c r="H41" s="267"/>
      <c r="I41" s="267"/>
    </row>
    <row r="42" spans="1:9">
      <c r="A42" s="266"/>
      <c r="B42" s="266"/>
      <c r="C42" s="266"/>
      <c r="D42" s="266"/>
      <c r="E42" s="266"/>
      <c r="F42" s="266"/>
      <c r="G42" s="266"/>
      <c r="H42" s="266"/>
      <c r="I42" s="266"/>
    </row>
    <row r="43" spans="1:9">
      <c r="A43" s="623" t="s">
        <v>82</v>
      </c>
      <c r="B43" s="287"/>
      <c r="C43" s="287"/>
      <c r="D43" s="287"/>
      <c r="E43" s="287"/>
      <c r="F43" s="287"/>
      <c r="G43" s="287"/>
      <c r="H43" s="287"/>
      <c r="I43" s="8"/>
    </row>
    <row r="57" spans="7:7">
      <c r="G57" s="27" t="s">
        <v>842</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686</v>
      </c>
      <c r="S1" s="140" t="str">
        <f>Naslovnica!A20</f>
        <v>Lipanj 2022.</v>
      </c>
    </row>
    <row r="2" spans="1:20" ht="12.75" customHeight="1">
      <c r="A2" s="562" t="s">
        <v>970</v>
      </c>
      <c r="S2" s="539" t="str">
        <f>Naslovnica!A24</f>
        <v>June 2022</v>
      </c>
    </row>
    <row r="3" spans="1:20" ht="12.75" customHeight="1"/>
    <row r="4" spans="1:20" ht="12.75" customHeight="1">
      <c r="P4" s="70"/>
      <c r="Q4" s="70"/>
      <c r="R4" s="70"/>
      <c r="S4" s="25" t="s">
        <v>436</v>
      </c>
    </row>
    <row r="5" spans="1:20" ht="33" customHeight="1">
      <c r="A5" s="1109" t="s">
        <v>569</v>
      </c>
      <c r="B5" s="1084" t="s">
        <v>54</v>
      </c>
      <c r="C5" s="1084"/>
      <c r="D5" s="1084" t="s">
        <v>55</v>
      </c>
      <c r="E5" s="1110"/>
      <c r="F5" s="1084" t="s">
        <v>56</v>
      </c>
      <c r="G5" s="1084"/>
      <c r="H5" s="1111" t="s">
        <v>225</v>
      </c>
      <c r="I5" s="1112"/>
      <c r="J5" s="1111" t="s">
        <v>226</v>
      </c>
      <c r="K5" s="1112"/>
      <c r="L5" s="1084" t="s">
        <v>57</v>
      </c>
      <c r="M5" s="1084"/>
      <c r="N5" s="1084" t="s">
        <v>58</v>
      </c>
      <c r="O5" s="1084"/>
      <c r="P5" s="1084" t="s">
        <v>59</v>
      </c>
      <c r="Q5" s="1084"/>
      <c r="R5" s="1084" t="s">
        <v>435</v>
      </c>
      <c r="S5" s="1084"/>
    </row>
    <row r="6" spans="1:20">
      <c r="A6" s="1109"/>
      <c r="B6" s="717" t="s">
        <v>31</v>
      </c>
      <c r="C6" s="717" t="s">
        <v>32</v>
      </c>
      <c r="D6" s="717" t="s">
        <v>31</v>
      </c>
      <c r="E6" s="717" t="s">
        <v>32</v>
      </c>
      <c r="F6" s="717" t="s">
        <v>31</v>
      </c>
      <c r="G6" s="717" t="s">
        <v>32</v>
      </c>
      <c r="H6" s="717" t="s">
        <v>31</v>
      </c>
      <c r="I6" s="717" t="s">
        <v>32</v>
      </c>
      <c r="J6" s="717" t="s">
        <v>31</v>
      </c>
      <c r="K6" s="717" t="s">
        <v>32</v>
      </c>
      <c r="L6" s="717" t="s">
        <v>32</v>
      </c>
      <c r="M6" s="717" t="s">
        <v>32</v>
      </c>
      <c r="N6" s="717" t="s">
        <v>31</v>
      </c>
      <c r="O6" s="717" t="s">
        <v>32</v>
      </c>
      <c r="P6" s="717" t="s">
        <v>31</v>
      </c>
      <c r="Q6" s="717" t="s">
        <v>32</v>
      </c>
      <c r="R6" s="717" t="s">
        <v>31</v>
      </c>
      <c r="S6" s="717" t="s">
        <v>32</v>
      </c>
    </row>
    <row r="7" spans="1:20">
      <c r="A7" s="1109"/>
      <c r="B7" s="718" t="s">
        <v>29</v>
      </c>
      <c r="C7" s="718" t="s">
        <v>30</v>
      </c>
      <c r="D7" s="718" t="s">
        <v>29</v>
      </c>
      <c r="E7" s="718" t="s">
        <v>30</v>
      </c>
      <c r="F7" s="718" t="s">
        <v>29</v>
      </c>
      <c r="G7" s="718" t="s">
        <v>30</v>
      </c>
      <c r="H7" s="718" t="s">
        <v>29</v>
      </c>
      <c r="I7" s="718" t="s">
        <v>30</v>
      </c>
      <c r="J7" s="718" t="s">
        <v>29</v>
      </c>
      <c r="K7" s="718" t="s">
        <v>30</v>
      </c>
      <c r="L7" s="718" t="s">
        <v>30</v>
      </c>
      <c r="M7" s="718" t="s">
        <v>30</v>
      </c>
      <c r="N7" s="718" t="s">
        <v>29</v>
      </c>
      <c r="O7" s="718" t="s">
        <v>30</v>
      </c>
      <c r="P7" s="718" t="s">
        <v>29</v>
      </c>
      <c r="Q7" s="718" t="s">
        <v>30</v>
      </c>
      <c r="R7" s="718" t="s">
        <v>29</v>
      </c>
      <c r="S7" s="718" t="s">
        <v>30</v>
      </c>
    </row>
    <row r="8" spans="1:20" ht="18">
      <c r="A8" s="367" t="s">
        <v>437</v>
      </c>
      <c r="B8" s="388">
        <v>125854.25123000001</v>
      </c>
      <c r="C8" s="389">
        <v>0.13942187256944152</v>
      </c>
      <c r="D8" s="388">
        <v>173673.0693</v>
      </c>
      <c r="E8" s="389">
        <v>8.1270645793831184E-2</v>
      </c>
      <c r="F8" s="388">
        <v>106595.83878000001</v>
      </c>
      <c r="G8" s="389">
        <v>0.25981412923679709</v>
      </c>
      <c r="H8" s="388">
        <v>10958.527119999999</v>
      </c>
      <c r="I8" s="389">
        <v>0.27566828704320401</v>
      </c>
      <c r="J8" s="388">
        <v>8301.4268799999991</v>
      </c>
      <c r="K8" s="389">
        <v>0.35003505306309968</v>
      </c>
      <c r="L8" s="388">
        <v>43200.66547</v>
      </c>
      <c r="M8" s="389">
        <v>0.10906197388067741</v>
      </c>
      <c r="N8" s="388">
        <v>31372.85903</v>
      </c>
      <c r="O8" s="389">
        <v>8.3125727457214943E-2</v>
      </c>
      <c r="P8" s="388">
        <v>145840.54329</v>
      </c>
      <c r="Q8" s="389">
        <v>7.5689061520829076E-2</v>
      </c>
      <c r="R8" s="388">
        <v>645797.18109999993</v>
      </c>
      <c r="S8" s="389">
        <v>0.10393005026745465</v>
      </c>
      <c r="T8" s="53"/>
    </row>
    <row r="9" spans="1:20" ht="18">
      <c r="A9" s="367" t="s">
        <v>438</v>
      </c>
      <c r="B9" s="388">
        <v>644.42853000000002</v>
      </c>
      <c r="C9" s="389">
        <v>7.1390065501701139E-4</v>
      </c>
      <c r="D9" s="388">
        <v>8986.3124900000003</v>
      </c>
      <c r="E9" s="389">
        <v>4.2051621607833885E-3</v>
      </c>
      <c r="F9" s="388">
        <v>565.99212</v>
      </c>
      <c r="G9" s="389">
        <v>1.3795355568821648E-3</v>
      </c>
      <c r="H9" s="388">
        <v>75.38224000000001</v>
      </c>
      <c r="I9" s="389">
        <v>1.8962852166833622E-3</v>
      </c>
      <c r="J9" s="388">
        <v>9.0101700000000005</v>
      </c>
      <c r="K9" s="389">
        <v>3.7991966678113404E-4</v>
      </c>
      <c r="L9" s="388">
        <v>888.45147999999995</v>
      </c>
      <c r="M9" s="389">
        <v>2.2429347106538724E-3</v>
      </c>
      <c r="N9" s="388">
        <v>3.7069999999999999E-2</v>
      </c>
      <c r="O9" s="389">
        <v>9.8220908521353782E-8</v>
      </c>
      <c r="P9" s="388">
        <v>16632.179380000001</v>
      </c>
      <c r="Q9" s="389">
        <v>8.6318524322488831E-3</v>
      </c>
      <c r="R9" s="388">
        <v>27801.79348</v>
      </c>
      <c r="S9" s="389">
        <v>4.4742248471573475E-3</v>
      </c>
      <c r="T9" s="53"/>
    </row>
    <row r="10" spans="1:20" ht="18">
      <c r="A10" s="367" t="s">
        <v>439</v>
      </c>
      <c r="B10" s="388">
        <v>780463.72950000002</v>
      </c>
      <c r="C10" s="389">
        <v>0.86460102520145965</v>
      </c>
      <c r="D10" s="388">
        <v>1962457.5001600001</v>
      </c>
      <c r="E10" s="389">
        <v>0.91833575017580904</v>
      </c>
      <c r="F10" s="388">
        <v>312085.45491999999</v>
      </c>
      <c r="G10" s="389">
        <v>0.76066956877047331</v>
      </c>
      <c r="H10" s="388">
        <v>29646.111219999999</v>
      </c>
      <c r="I10" s="389">
        <v>0.74576561320858525</v>
      </c>
      <c r="J10" s="388">
        <v>15779.03693</v>
      </c>
      <c r="K10" s="389">
        <v>0.66533333472873524</v>
      </c>
      <c r="L10" s="388">
        <v>352861.72800999996</v>
      </c>
      <c r="M10" s="389">
        <v>0.89081490169270106</v>
      </c>
      <c r="N10" s="388">
        <v>346695.49770999997</v>
      </c>
      <c r="O10" s="389">
        <v>0.91860660278767536</v>
      </c>
      <c r="P10" s="388">
        <v>1773271.7704700001</v>
      </c>
      <c r="Q10" s="389">
        <v>0.92030153687350091</v>
      </c>
      <c r="R10" s="388">
        <v>5573260.8289199993</v>
      </c>
      <c r="S10" s="389">
        <v>0.89692134783970112</v>
      </c>
      <c r="T10" s="53"/>
    </row>
    <row r="11" spans="1:20" ht="18.75">
      <c r="A11" s="367" t="s">
        <v>440</v>
      </c>
      <c r="B11" s="390">
        <v>728635.43430999992</v>
      </c>
      <c r="C11" s="391">
        <v>0.80718542027075291</v>
      </c>
      <c r="D11" s="390">
        <v>1619819.5703099999</v>
      </c>
      <c r="E11" s="391">
        <v>0.75799767390061223</v>
      </c>
      <c r="F11" s="390">
        <v>149150.42637999999</v>
      </c>
      <c r="G11" s="391">
        <v>0.3635356557885393</v>
      </c>
      <c r="H11" s="390">
        <v>12858.819099999999</v>
      </c>
      <c r="I11" s="391">
        <v>0.32347126542453036</v>
      </c>
      <c r="J11" s="390">
        <v>10474.695730000001</v>
      </c>
      <c r="K11" s="391">
        <v>0.44167234484758533</v>
      </c>
      <c r="L11" s="390">
        <v>252559.27294</v>
      </c>
      <c r="M11" s="391">
        <v>0.63759695664487082</v>
      </c>
      <c r="N11" s="390">
        <v>306521.90487000003</v>
      </c>
      <c r="O11" s="391">
        <v>0.81216239487530029</v>
      </c>
      <c r="P11" s="390">
        <v>1217145.90078</v>
      </c>
      <c r="Q11" s="391">
        <v>0.6316805250839953</v>
      </c>
      <c r="R11" s="390">
        <v>4297166.0244199997</v>
      </c>
      <c r="S11" s="391">
        <v>0.69155563696462363</v>
      </c>
    </row>
    <row r="12" spans="1:20" ht="19.5">
      <c r="A12" s="374" t="s">
        <v>441</v>
      </c>
      <c r="B12" s="390">
        <v>49836.840969999997</v>
      </c>
      <c r="C12" s="391">
        <v>5.5209463510967817E-2</v>
      </c>
      <c r="D12" s="390">
        <v>522478.09262000001</v>
      </c>
      <c r="E12" s="391">
        <v>0.244494625283602</v>
      </c>
      <c r="F12" s="390">
        <v>55539.23242</v>
      </c>
      <c r="G12" s="391">
        <v>0.13536998699793326</v>
      </c>
      <c r="H12" s="390">
        <v>6412.4073399999997</v>
      </c>
      <c r="I12" s="391">
        <v>0.16130793197699989</v>
      </c>
      <c r="J12" s="390">
        <v>886.22871999999995</v>
      </c>
      <c r="K12" s="391">
        <v>3.7368409252463708E-2</v>
      </c>
      <c r="L12" s="390">
        <v>108186.53343000001</v>
      </c>
      <c r="M12" s="391">
        <v>0.27312164650281473</v>
      </c>
      <c r="N12" s="390">
        <v>0</v>
      </c>
      <c r="O12" s="391">
        <v>0</v>
      </c>
      <c r="P12" s="390">
        <v>373972.68131000001</v>
      </c>
      <c r="Q12" s="391">
        <v>0.19408623037351824</v>
      </c>
      <c r="R12" s="390">
        <v>1117312.0168099999</v>
      </c>
      <c r="S12" s="391">
        <v>0.17981232725993149</v>
      </c>
    </row>
    <row r="13" spans="1:20" ht="19.5">
      <c r="A13" s="374" t="s">
        <v>442</v>
      </c>
      <c r="B13" s="390">
        <v>636985.92362000002</v>
      </c>
      <c r="C13" s="391">
        <v>0.70565570414601908</v>
      </c>
      <c r="D13" s="390">
        <v>1004686.39726</v>
      </c>
      <c r="E13" s="391">
        <v>0.47014492606538982</v>
      </c>
      <c r="F13" s="390">
        <v>64694.81222</v>
      </c>
      <c r="G13" s="391">
        <v>0.15768557661775359</v>
      </c>
      <c r="H13" s="390">
        <v>3969.7700800000002</v>
      </c>
      <c r="I13" s="391">
        <v>9.9861934539699632E-2</v>
      </c>
      <c r="J13" s="390">
        <v>6884.2037399999999</v>
      </c>
      <c r="K13" s="391">
        <v>0.29027691940931599</v>
      </c>
      <c r="L13" s="390">
        <v>121559.08767000001</v>
      </c>
      <c r="M13" s="391">
        <v>0.30688124592967103</v>
      </c>
      <c r="N13" s="390">
        <v>273114.08431000001</v>
      </c>
      <c r="O13" s="391">
        <v>0.72364482036433275</v>
      </c>
      <c r="P13" s="390">
        <v>763049.71473000001</v>
      </c>
      <c r="Q13" s="391">
        <v>0.39601139366854077</v>
      </c>
      <c r="R13" s="390">
        <v>2874943.9936299999</v>
      </c>
      <c r="S13" s="391">
        <v>0.46267323939869509</v>
      </c>
    </row>
    <row r="14" spans="1:20" ht="19.5">
      <c r="A14" s="374" t="s">
        <v>443</v>
      </c>
      <c r="B14" s="390">
        <v>0</v>
      </c>
      <c r="C14" s="391">
        <v>0</v>
      </c>
      <c r="D14" s="390">
        <v>0</v>
      </c>
      <c r="E14" s="391">
        <v>0</v>
      </c>
      <c r="F14" s="390">
        <v>0</v>
      </c>
      <c r="G14" s="391">
        <v>0</v>
      </c>
      <c r="H14" s="390">
        <v>381.12592000000001</v>
      </c>
      <c r="I14" s="391">
        <v>9.5874498793196601E-3</v>
      </c>
      <c r="J14" s="390">
        <v>520.11725999999999</v>
      </c>
      <c r="K14" s="391">
        <v>2.1931081889278056E-2</v>
      </c>
      <c r="L14" s="390">
        <v>0</v>
      </c>
      <c r="M14" s="391">
        <v>0</v>
      </c>
      <c r="N14" s="390">
        <v>0</v>
      </c>
      <c r="O14" s="391">
        <v>0</v>
      </c>
      <c r="P14" s="390">
        <v>0</v>
      </c>
      <c r="Q14" s="391">
        <v>0</v>
      </c>
      <c r="R14" s="390">
        <v>901.24317999999994</v>
      </c>
      <c r="S14" s="391">
        <v>1.4503973033926375E-4</v>
      </c>
    </row>
    <row r="15" spans="1:20" ht="19.5">
      <c r="A15" s="374" t="s">
        <v>444</v>
      </c>
      <c r="B15" s="390">
        <v>38019.645530000002</v>
      </c>
      <c r="C15" s="391">
        <v>4.2118324350695013E-2</v>
      </c>
      <c r="D15" s="390">
        <v>85375.056769999996</v>
      </c>
      <c r="E15" s="391">
        <v>3.9951421520612804E-2</v>
      </c>
      <c r="F15" s="390">
        <v>22356.799709999999</v>
      </c>
      <c r="G15" s="391">
        <v>5.4491924972449923E-2</v>
      </c>
      <c r="H15" s="390">
        <v>1610.70236</v>
      </c>
      <c r="I15" s="391">
        <v>4.0518178734739146E-2</v>
      </c>
      <c r="J15" s="390">
        <v>2184.1460099999999</v>
      </c>
      <c r="K15" s="391">
        <v>9.2095934296527529E-2</v>
      </c>
      <c r="L15" s="390">
        <v>18820.230379999997</v>
      </c>
      <c r="M15" s="391">
        <v>4.7512496666452193E-2</v>
      </c>
      <c r="N15" s="390">
        <v>28404.661609999999</v>
      </c>
      <c r="O15" s="391">
        <v>7.5261172634902063E-2</v>
      </c>
      <c r="P15" s="390">
        <v>80123.504739999989</v>
      </c>
      <c r="Q15" s="391">
        <v>4.1582901041936321E-2</v>
      </c>
      <c r="R15" s="390">
        <v>276894.74711</v>
      </c>
      <c r="S15" s="391">
        <v>4.4561490554850064E-2</v>
      </c>
    </row>
    <row r="16" spans="1:20" ht="19.5" customHeight="1">
      <c r="A16" s="375" t="s">
        <v>445</v>
      </c>
      <c r="B16" s="390">
        <v>0</v>
      </c>
      <c r="C16" s="391">
        <v>0</v>
      </c>
      <c r="D16" s="390">
        <v>0</v>
      </c>
      <c r="E16" s="391">
        <v>0</v>
      </c>
      <c r="F16" s="390">
        <v>0</v>
      </c>
      <c r="G16" s="391">
        <v>0</v>
      </c>
      <c r="H16" s="390">
        <v>0</v>
      </c>
      <c r="I16" s="391">
        <v>0</v>
      </c>
      <c r="J16" s="390">
        <v>0</v>
      </c>
      <c r="K16" s="391">
        <v>0</v>
      </c>
      <c r="L16" s="390">
        <v>2406.2844799999998</v>
      </c>
      <c r="M16" s="391">
        <v>6.0747706604075934E-3</v>
      </c>
      <c r="N16" s="390">
        <v>0</v>
      </c>
      <c r="O16" s="391">
        <v>0</v>
      </c>
      <c r="P16" s="390">
        <v>0</v>
      </c>
      <c r="Q16" s="391">
        <v>0</v>
      </c>
      <c r="R16" s="390">
        <v>2406.2844799999998</v>
      </c>
      <c r="S16" s="391">
        <v>3.872504778330256E-4</v>
      </c>
    </row>
    <row r="17" spans="1:19" ht="18.75" customHeight="1">
      <c r="A17" s="375" t="s">
        <v>446</v>
      </c>
      <c r="B17" s="390">
        <v>3793.0241900000001</v>
      </c>
      <c r="C17" s="391">
        <v>4.2019282630711106E-3</v>
      </c>
      <c r="D17" s="390">
        <v>7280.0236599999998</v>
      </c>
      <c r="E17" s="391">
        <v>3.4067010310076351E-3</v>
      </c>
      <c r="F17" s="390">
        <v>6559.5820300000005</v>
      </c>
      <c r="G17" s="391">
        <v>1.5988167200402529E-2</v>
      </c>
      <c r="H17" s="390">
        <v>484.8134</v>
      </c>
      <c r="I17" s="391">
        <v>1.2195770293772079E-2</v>
      </c>
      <c r="J17" s="390">
        <v>0</v>
      </c>
      <c r="K17" s="391">
        <v>0</v>
      </c>
      <c r="L17" s="390">
        <v>1587.13698</v>
      </c>
      <c r="M17" s="391">
        <v>4.0067968855253197E-3</v>
      </c>
      <c r="N17" s="390">
        <v>5003.15895</v>
      </c>
      <c r="O17" s="391">
        <v>1.3256401876065348E-2</v>
      </c>
      <c r="P17" s="390">
        <v>0</v>
      </c>
      <c r="Q17" s="391">
        <v>0</v>
      </c>
      <c r="R17" s="390">
        <v>24707.73921</v>
      </c>
      <c r="S17" s="391">
        <v>3.9762895429746878E-3</v>
      </c>
    </row>
    <row r="18" spans="1:19" ht="19.5">
      <c r="A18" s="376" t="s">
        <v>447</v>
      </c>
      <c r="B18" s="390">
        <v>0</v>
      </c>
      <c r="C18" s="391">
        <v>0</v>
      </c>
      <c r="D18" s="390">
        <v>0</v>
      </c>
      <c r="E18" s="391">
        <v>0</v>
      </c>
      <c r="F18" s="390">
        <v>0</v>
      </c>
      <c r="G18" s="391">
        <v>0</v>
      </c>
      <c r="H18" s="390">
        <v>0</v>
      </c>
      <c r="I18" s="391">
        <v>0</v>
      </c>
      <c r="J18" s="390">
        <v>0</v>
      </c>
      <c r="K18" s="391">
        <v>0</v>
      </c>
      <c r="L18" s="390">
        <v>0</v>
      </c>
      <c r="M18" s="391">
        <v>0</v>
      </c>
      <c r="N18" s="390">
        <v>0</v>
      </c>
      <c r="O18" s="391">
        <v>0</v>
      </c>
      <c r="P18" s="390">
        <v>0</v>
      </c>
      <c r="Q18" s="391">
        <v>0</v>
      </c>
      <c r="R18" s="390">
        <v>0</v>
      </c>
      <c r="S18" s="391">
        <v>0</v>
      </c>
    </row>
    <row r="19" spans="1:19" ht="18.75">
      <c r="A19" s="367" t="s">
        <v>448</v>
      </c>
      <c r="B19" s="390">
        <v>0</v>
      </c>
      <c r="C19" s="391">
        <v>0</v>
      </c>
      <c r="D19" s="390">
        <v>0</v>
      </c>
      <c r="E19" s="391">
        <v>0</v>
      </c>
      <c r="F19" s="390">
        <v>0</v>
      </c>
      <c r="G19" s="391">
        <v>0</v>
      </c>
      <c r="H19" s="390">
        <v>0</v>
      </c>
      <c r="I19" s="391">
        <v>0</v>
      </c>
      <c r="J19" s="390">
        <v>0</v>
      </c>
      <c r="K19" s="391">
        <v>0</v>
      </c>
      <c r="L19" s="390">
        <v>0</v>
      </c>
      <c r="M19" s="391">
        <v>0</v>
      </c>
      <c r="N19" s="390">
        <v>0</v>
      </c>
      <c r="O19" s="391">
        <v>0</v>
      </c>
      <c r="P19" s="390">
        <v>0</v>
      </c>
      <c r="Q19" s="391">
        <v>0</v>
      </c>
      <c r="R19" s="390">
        <v>0</v>
      </c>
      <c r="S19" s="391">
        <v>0</v>
      </c>
    </row>
    <row r="20" spans="1:19" ht="19.5">
      <c r="A20" s="374" t="s">
        <v>449</v>
      </c>
      <c r="B20" s="390">
        <v>51828.295189999997</v>
      </c>
      <c r="C20" s="391">
        <v>5.7415604930706618E-2</v>
      </c>
      <c r="D20" s="390">
        <v>342637.92985000001</v>
      </c>
      <c r="E20" s="391">
        <v>0.16033807627519672</v>
      </c>
      <c r="F20" s="390">
        <v>162935.02854</v>
      </c>
      <c r="G20" s="391">
        <v>0.39713391298193396</v>
      </c>
      <c r="H20" s="390">
        <v>16787.292120000002</v>
      </c>
      <c r="I20" s="391">
        <v>0.42229434778405495</v>
      </c>
      <c r="J20" s="390">
        <v>5304.3411999999998</v>
      </c>
      <c r="K20" s="391">
        <v>0.22366098988114991</v>
      </c>
      <c r="L20" s="390">
        <v>100302.45507</v>
      </c>
      <c r="M20" s="391">
        <v>0.2532179450478303</v>
      </c>
      <c r="N20" s="390">
        <v>40173.592840000005</v>
      </c>
      <c r="O20" s="391">
        <v>0.10644420791237534</v>
      </c>
      <c r="P20" s="390">
        <v>556125.86969000008</v>
      </c>
      <c r="Q20" s="391">
        <v>0.28862101178950561</v>
      </c>
      <c r="R20" s="390">
        <v>1276094.8045000001</v>
      </c>
      <c r="S20" s="391">
        <v>0.2053657108750776</v>
      </c>
    </row>
    <row r="21" spans="1:19" ht="19.5">
      <c r="A21" s="374" t="s">
        <v>450</v>
      </c>
      <c r="B21" s="390">
        <v>2839.6467400000001</v>
      </c>
      <c r="C21" s="391">
        <v>3.1457726859220854E-3</v>
      </c>
      <c r="D21" s="390">
        <v>141147.17653</v>
      </c>
      <c r="E21" s="391">
        <v>6.6050091904312255E-2</v>
      </c>
      <c r="F21" s="390">
        <v>35028.495659999993</v>
      </c>
      <c r="G21" s="391">
        <v>8.537761138275668E-2</v>
      </c>
      <c r="H21" s="390">
        <v>4595.1510799999996</v>
      </c>
      <c r="I21" s="391">
        <v>0.11559376666746152</v>
      </c>
      <c r="J21" s="390">
        <v>0</v>
      </c>
      <c r="K21" s="391">
        <v>0</v>
      </c>
      <c r="L21" s="390">
        <v>56586.730439999999</v>
      </c>
      <c r="M21" s="391">
        <v>0.14285568173772425</v>
      </c>
      <c r="N21" s="390">
        <v>0</v>
      </c>
      <c r="O21" s="391">
        <v>0</v>
      </c>
      <c r="P21" s="390">
        <v>198564.30119999999</v>
      </c>
      <c r="Q21" s="391">
        <v>0.10305190360873918</v>
      </c>
      <c r="R21" s="390">
        <v>438761.50164999999</v>
      </c>
      <c r="S21" s="391">
        <v>7.0611186075845184E-2</v>
      </c>
    </row>
    <row r="22" spans="1:19" ht="19.5">
      <c r="A22" s="374" t="s">
        <v>451</v>
      </c>
      <c r="B22" s="390">
        <v>32912.980779999998</v>
      </c>
      <c r="C22" s="391">
        <v>3.6461139511319129E-2</v>
      </c>
      <c r="D22" s="390">
        <v>23215.998420000004</v>
      </c>
      <c r="E22" s="391">
        <v>1.0863970976886309E-2</v>
      </c>
      <c r="F22" s="390">
        <v>60650.145799999998</v>
      </c>
      <c r="G22" s="391">
        <v>0.14782720413349129</v>
      </c>
      <c r="H22" s="390">
        <v>3658.4094100000002</v>
      </c>
      <c r="I22" s="391">
        <v>9.2029471142782454E-2</v>
      </c>
      <c r="J22" s="390">
        <v>2932.10907</v>
      </c>
      <c r="K22" s="391">
        <v>0.12363428224332514</v>
      </c>
      <c r="L22" s="390">
        <v>16701.44772</v>
      </c>
      <c r="M22" s="391">
        <v>4.2163536954611162E-2</v>
      </c>
      <c r="N22" s="390">
        <v>19272.087039999999</v>
      </c>
      <c r="O22" s="391">
        <v>5.1063444784769561E-2</v>
      </c>
      <c r="P22" s="390">
        <v>92390.246939999997</v>
      </c>
      <c r="Q22" s="391">
        <v>4.7949156844959054E-2</v>
      </c>
      <c r="R22" s="390">
        <v>251733.42517999996</v>
      </c>
      <c r="S22" s="391">
        <v>4.0512204603297443E-2</v>
      </c>
    </row>
    <row r="23" spans="1:19" ht="19.5">
      <c r="A23" s="374" t="s">
        <v>443</v>
      </c>
      <c r="B23" s="390">
        <v>0</v>
      </c>
      <c r="C23" s="391">
        <v>0</v>
      </c>
      <c r="D23" s="390">
        <v>0</v>
      </c>
      <c r="E23" s="391">
        <v>0</v>
      </c>
      <c r="F23" s="390">
        <v>0</v>
      </c>
      <c r="G23" s="391">
        <v>0</v>
      </c>
      <c r="H23" s="390">
        <v>0</v>
      </c>
      <c r="I23" s="391">
        <v>0</v>
      </c>
      <c r="J23" s="390">
        <v>0</v>
      </c>
      <c r="K23" s="391">
        <v>0</v>
      </c>
      <c r="L23" s="390">
        <v>0</v>
      </c>
      <c r="M23" s="391">
        <v>0</v>
      </c>
      <c r="N23" s="390">
        <v>0</v>
      </c>
      <c r="O23" s="391">
        <v>0</v>
      </c>
      <c r="P23" s="390">
        <v>0</v>
      </c>
      <c r="Q23" s="391">
        <v>0</v>
      </c>
      <c r="R23" s="390">
        <v>0</v>
      </c>
      <c r="S23" s="391">
        <v>0</v>
      </c>
    </row>
    <row r="24" spans="1:19" ht="19.5">
      <c r="A24" s="374" t="s">
        <v>452</v>
      </c>
      <c r="B24" s="390">
        <v>0</v>
      </c>
      <c r="C24" s="391">
        <v>0</v>
      </c>
      <c r="D24" s="390">
        <v>0</v>
      </c>
      <c r="E24" s="391">
        <v>0</v>
      </c>
      <c r="F24" s="390">
        <v>0</v>
      </c>
      <c r="G24" s="391">
        <v>0</v>
      </c>
      <c r="H24" s="390">
        <v>0</v>
      </c>
      <c r="I24" s="391">
        <v>0</v>
      </c>
      <c r="J24" s="390">
        <v>0</v>
      </c>
      <c r="K24" s="391">
        <v>0</v>
      </c>
      <c r="L24" s="390">
        <v>0</v>
      </c>
      <c r="M24" s="391">
        <v>0</v>
      </c>
      <c r="N24" s="390">
        <v>7449.7563799999998</v>
      </c>
      <c r="O24" s="391">
        <v>1.9738922036858692E-2</v>
      </c>
      <c r="P24" s="390">
        <v>0</v>
      </c>
      <c r="Q24" s="391">
        <v>0</v>
      </c>
      <c r="R24" s="390">
        <v>7449.7563799999998</v>
      </c>
      <c r="S24" s="391">
        <v>1.1989113265172334E-3</v>
      </c>
    </row>
    <row r="25" spans="1:19" ht="19.5">
      <c r="A25" s="375" t="s">
        <v>445</v>
      </c>
      <c r="B25" s="390">
        <v>0</v>
      </c>
      <c r="C25" s="391">
        <v>0</v>
      </c>
      <c r="D25" s="390">
        <v>12759.09863</v>
      </c>
      <c r="E25" s="391">
        <v>5.9706446692439881E-3</v>
      </c>
      <c r="F25" s="390">
        <v>2572.1148499999999</v>
      </c>
      <c r="G25" s="391">
        <v>6.2692107656192033E-3</v>
      </c>
      <c r="H25" s="390">
        <v>281.17950000000002</v>
      </c>
      <c r="I25" s="391">
        <v>7.0732380609069114E-3</v>
      </c>
      <c r="J25" s="390">
        <v>0</v>
      </c>
      <c r="K25" s="391">
        <v>0</v>
      </c>
      <c r="L25" s="390">
        <v>1951.9992299999999</v>
      </c>
      <c r="M25" s="391">
        <v>4.9279076310803508E-3</v>
      </c>
      <c r="N25" s="390">
        <v>0</v>
      </c>
      <c r="O25" s="391">
        <v>0</v>
      </c>
      <c r="P25" s="390">
        <v>0</v>
      </c>
      <c r="Q25" s="391">
        <v>0</v>
      </c>
      <c r="R25" s="390">
        <v>17564.392210000002</v>
      </c>
      <c r="S25" s="391">
        <v>2.8266895841713505E-3</v>
      </c>
    </row>
    <row r="26" spans="1:19" ht="19.5">
      <c r="A26" s="375" t="s">
        <v>453</v>
      </c>
      <c r="B26" s="390">
        <v>16075.667670000001</v>
      </c>
      <c r="C26" s="391">
        <v>1.7808692733465407E-2</v>
      </c>
      <c r="D26" s="390">
        <v>165515.65627000001</v>
      </c>
      <c r="E26" s="391">
        <v>7.7453368724754168E-2</v>
      </c>
      <c r="F26" s="390">
        <v>64684.272229999995</v>
      </c>
      <c r="G26" s="391">
        <v>0.15765988670006678</v>
      </c>
      <c r="H26" s="390">
        <v>8252.55213</v>
      </c>
      <c r="I26" s="391">
        <v>0.20759787191290402</v>
      </c>
      <c r="J26" s="390">
        <v>2372.2321299999999</v>
      </c>
      <c r="K26" s="391">
        <v>0.10002670763782479</v>
      </c>
      <c r="L26" s="390">
        <v>25062.277679999999</v>
      </c>
      <c r="M26" s="391">
        <v>6.3270818724414535E-2</v>
      </c>
      <c r="N26" s="390">
        <v>13451.74942</v>
      </c>
      <c r="O26" s="391">
        <v>3.564184109074707E-2</v>
      </c>
      <c r="P26" s="390">
        <v>265171.32154999999</v>
      </c>
      <c r="Q26" s="391">
        <v>0.13761995133580732</v>
      </c>
      <c r="R26" s="390">
        <v>560585.72907999996</v>
      </c>
      <c r="S26" s="391">
        <v>9.0216719285246369E-2</v>
      </c>
    </row>
    <row r="27" spans="1:19" ht="19.5">
      <c r="A27" s="376" t="s">
        <v>447</v>
      </c>
      <c r="B27" s="390">
        <v>0</v>
      </c>
      <c r="C27" s="391">
        <v>0</v>
      </c>
      <c r="D27" s="390">
        <v>0</v>
      </c>
      <c r="E27" s="391">
        <v>0</v>
      </c>
      <c r="F27" s="390">
        <v>0</v>
      </c>
      <c r="G27" s="391">
        <v>0</v>
      </c>
      <c r="H27" s="390">
        <v>0</v>
      </c>
      <c r="I27" s="391">
        <v>0</v>
      </c>
      <c r="J27" s="390">
        <v>0</v>
      </c>
      <c r="K27" s="391">
        <v>0</v>
      </c>
      <c r="L27" s="390">
        <v>0</v>
      </c>
      <c r="M27" s="391">
        <v>0</v>
      </c>
      <c r="N27" s="390">
        <v>0</v>
      </c>
      <c r="O27" s="391">
        <v>0</v>
      </c>
      <c r="P27" s="390">
        <v>0</v>
      </c>
      <c r="Q27" s="391">
        <v>0</v>
      </c>
      <c r="R27" s="390">
        <v>0</v>
      </c>
      <c r="S27" s="391">
        <v>0</v>
      </c>
    </row>
    <row r="28" spans="1:19" ht="19.5" customHeight="1">
      <c r="A28" s="374" t="s">
        <v>448</v>
      </c>
      <c r="B28" s="390">
        <v>0</v>
      </c>
      <c r="C28" s="391">
        <v>0</v>
      </c>
      <c r="D28" s="390">
        <v>0</v>
      </c>
      <c r="E28" s="391">
        <v>0</v>
      </c>
      <c r="F28" s="390">
        <v>0</v>
      </c>
      <c r="G28" s="391">
        <v>0</v>
      </c>
      <c r="H28" s="390">
        <v>0</v>
      </c>
      <c r="I28" s="391">
        <v>0</v>
      </c>
      <c r="J28" s="390">
        <v>0</v>
      </c>
      <c r="K28" s="391">
        <v>0</v>
      </c>
      <c r="L28" s="390">
        <v>0</v>
      </c>
      <c r="M28" s="391">
        <v>0</v>
      </c>
      <c r="N28" s="390">
        <v>0</v>
      </c>
      <c r="O28" s="391">
        <v>0</v>
      </c>
      <c r="P28" s="390">
        <v>0</v>
      </c>
      <c r="Q28" s="391">
        <v>0</v>
      </c>
      <c r="R28" s="390">
        <v>0</v>
      </c>
      <c r="S28" s="391">
        <v>0</v>
      </c>
    </row>
    <row r="29" spans="1:19" ht="19.5">
      <c r="A29" s="374" t="s">
        <v>454</v>
      </c>
      <c r="B29" s="390">
        <v>0</v>
      </c>
      <c r="C29" s="391">
        <v>0</v>
      </c>
      <c r="D29" s="390">
        <v>0</v>
      </c>
      <c r="E29" s="391">
        <v>0</v>
      </c>
      <c r="F29" s="390">
        <v>0</v>
      </c>
      <c r="G29" s="391">
        <v>0</v>
      </c>
      <c r="H29" s="390">
        <v>0</v>
      </c>
      <c r="I29" s="391">
        <v>0</v>
      </c>
      <c r="J29" s="390">
        <v>0</v>
      </c>
      <c r="K29" s="391">
        <v>0</v>
      </c>
      <c r="L29" s="390">
        <v>0</v>
      </c>
      <c r="M29" s="391">
        <v>0</v>
      </c>
      <c r="N29" s="390">
        <v>0</v>
      </c>
      <c r="O29" s="391">
        <v>0</v>
      </c>
      <c r="P29" s="390">
        <v>0</v>
      </c>
      <c r="Q29" s="391">
        <v>0</v>
      </c>
      <c r="R29" s="390">
        <v>0</v>
      </c>
      <c r="S29" s="391">
        <v>0</v>
      </c>
    </row>
    <row r="30" spans="1:19" ht="18">
      <c r="A30" s="367" t="s">
        <v>455</v>
      </c>
      <c r="B30" s="388">
        <v>906962.40925999999</v>
      </c>
      <c r="C30" s="389">
        <v>1.0047367984259181</v>
      </c>
      <c r="D30" s="388">
        <v>2145116.8819499998</v>
      </c>
      <c r="E30" s="389">
        <v>1.0038115581304234</v>
      </c>
      <c r="F30" s="388">
        <v>419247.28581999999</v>
      </c>
      <c r="G30" s="389">
        <v>1.0218632335641524</v>
      </c>
      <c r="H30" s="388">
        <v>40680.020579999997</v>
      </c>
      <c r="I30" s="389">
        <v>1.0233301854684727</v>
      </c>
      <c r="J30" s="388">
        <v>24089.473979999999</v>
      </c>
      <c r="K30" s="389">
        <v>1.015748307458616</v>
      </c>
      <c r="L30" s="388">
        <v>396950.84495999996</v>
      </c>
      <c r="M30" s="389">
        <v>1.0021198102840323</v>
      </c>
      <c r="N30" s="388">
        <v>378068.39380999998</v>
      </c>
      <c r="O30" s="389">
        <v>1.0017324284657989</v>
      </c>
      <c r="P30" s="388">
        <v>1935744.4931400002</v>
      </c>
      <c r="Q30" s="389">
        <v>1.0046224508265789</v>
      </c>
      <c r="R30" s="388">
        <v>6246859.8034999995</v>
      </c>
      <c r="S30" s="389">
        <v>1.005325622954313</v>
      </c>
    </row>
    <row r="31" spans="1:19" ht="19.5">
      <c r="A31" s="374" t="s">
        <v>456</v>
      </c>
      <c r="B31" s="390">
        <v>4275.8442999999997</v>
      </c>
      <c r="C31" s="391">
        <v>4.7367984259181614E-3</v>
      </c>
      <c r="D31" s="390">
        <v>8145.19182</v>
      </c>
      <c r="E31" s="391">
        <v>3.8115581304235704E-3</v>
      </c>
      <c r="F31" s="390">
        <v>8969.9883800000007</v>
      </c>
      <c r="G31" s="391">
        <v>2.1863233564152533E-2</v>
      </c>
      <c r="H31" s="390">
        <v>927.43518999999992</v>
      </c>
      <c r="I31" s="391">
        <v>2.3330185468472743E-2</v>
      </c>
      <c r="J31" s="390">
        <v>373.48665999999997</v>
      </c>
      <c r="K31" s="391">
        <v>1.5748307458616061E-2</v>
      </c>
      <c r="L31" s="390">
        <v>839.68052</v>
      </c>
      <c r="M31" s="391">
        <v>2.1198102840324982E-3</v>
      </c>
      <c r="N31" s="390">
        <v>653.84370999999999</v>
      </c>
      <c r="O31" s="391">
        <v>1.7324284657990983E-3</v>
      </c>
      <c r="P31" s="390">
        <v>8906.7128900000007</v>
      </c>
      <c r="Q31" s="391">
        <v>4.6224508265788663E-3</v>
      </c>
      <c r="R31" s="390">
        <v>33092.183470000004</v>
      </c>
      <c r="S31" s="391">
        <v>5.3256229543132217E-3</v>
      </c>
    </row>
    <row r="32" spans="1:19" ht="22.5" customHeight="1">
      <c r="A32" s="949" t="s">
        <v>457</v>
      </c>
      <c r="B32" s="950">
        <v>902686.56495999999</v>
      </c>
      <c r="C32" s="951">
        <v>1</v>
      </c>
      <c r="D32" s="950">
        <v>2136971.69013</v>
      </c>
      <c r="E32" s="951">
        <v>1</v>
      </c>
      <c r="F32" s="950">
        <v>410277.29743999999</v>
      </c>
      <c r="G32" s="951">
        <v>1</v>
      </c>
      <c r="H32" s="950">
        <v>39752.58539</v>
      </c>
      <c r="I32" s="951">
        <v>1</v>
      </c>
      <c r="J32" s="950">
        <v>23715.98732</v>
      </c>
      <c r="K32" s="951">
        <v>1</v>
      </c>
      <c r="L32" s="950">
        <v>396111.16444000002</v>
      </c>
      <c r="M32" s="951">
        <v>1</v>
      </c>
      <c r="N32" s="950">
        <v>377414.55010000005</v>
      </c>
      <c r="O32" s="951">
        <v>1</v>
      </c>
      <c r="P32" s="950">
        <v>1926837.7802500001</v>
      </c>
      <c r="Q32" s="951">
        <v>1</v>
      </c>
      <c r="R32" s="950">
        <v>6213767.6200299999</v>
      </c>
      <c r="S32" s="951">
        <v>1</v>
      </c>
    </row>
    <row r="33" spans="1:19" ht="19.5">
      <c r="A33" s="376" t="s">
        <v>458</v>
      </c>
      <c r="B33" s="390">
        <v>2149.4591</v>
      </c>
      <c r="C33" s="391">
        <v>2.3811798950339395E-3</v>
      </c>
      <c r="D33" s="390">
        <v>3078.1912400000001</v>
      </c>
      <c r="E33" s="391">
        <v>1.4404454931327341E-3</v>
      </c>
      <c r="F33" s="390">
        <v>0</v>
      </c>
      <c r="G33" s="391">
        <v>0</v>
      </c>
      <c r="H33" s="390">
        <v>0</v>
      </c>
      <c r="I33" s="391">
        <v>0</v>
      </c>
      <c r="J33" s="390">
        <v>0</v>
      </c>
      <c r="K33" s="391">
        <v>0</v>
      </c>
      <c r="L33" s="390">
        <v>6.5845000000000002</v>
      </c>
      <c r="M33" s="391">
        <v>1.6622858912115745E-5</v>
      </c>
      <c r="N33" s="390">
        <v>26.043900000000001</v>
      </c>
      <c r="O33" s="391">
        <v>6.9006083610447419E-5</v>
      </c>
      <c r="P33" s="390">
        <v>4177.59</v>
      </c>
      <c r="Q33" s="391">
        <v>2.1681067512896563E-3</v>
      </c>
      <c r="R33" s="390">
        <v>9437.8687399999999</v>
      </c>
      <c r="S33" s="391">
        <v>1.5188641283554202E-3</v>
      </c>
    </row>
    <row r="34" spans="1:19" ht="19.5">
      <c r="A34" s="376" t="s">
        <v>459</v>
      </c>
      <c r="B34" s="390">
        <v>0</v>
      </c>
      <c r="C34" s="391">
        <v>0</v>
      </c>
      <c r="D34" s="390">
        <v>0</v>
      </c>
      <c r="E34" s="391">
        <v>0</v>
      </c>
      <c r="F34" s="390">
        <v>0</v>
      </c>
      <c r="G34" s="391">
        <v>0</v>
      </c>
      <c r="H34" s="390">
        <v>0</v>
      </c>
      <c r="I34" s="391">
        <v>0</v>
      </c>
      <c r="J34" s="390">
        <v>0</v>
      </c>
      <c r="K34" s="391">
        <v>0</v>
      </c>
      <c r="L34" s="390">
        <v>0</v>
      </c>
      <c r="M34" s="391">
        <v>0</v>
      </c>
      <c r="N34" s="390">
        <v>0</v>
      </c>
      <c r="O34" s="391">
        <v>0</v>
      </c>
      <c r="P34" s="390">
        <v>0</v>
      </c>
      <c r="Q34" s="391">
        <v>0</v>
      </c>
      <c r="R34" s="390">
        <v>0</v>
      </c>
      <c r="S34" s="391">
        <v>0</v>
      </c>
    </row>
    <row r="35" spans="1:19" ht="12.75" customHeight="1">
      <c r="A35" s="23" t="s">
        <v>570</v>
      </c>
    </row>
    <row r="36" spans="1:19" ht="12.75" customHeight="1"/>
    <row r="37" spans="1:19" ht="12.75" customHeight="1">
      <c r="A37" s="623" t="s">
        <v>82</v>
      </c>
    </row>
    <row r="38" spans="1:19" ht="12.75" customHeight="1">
      <c r="S38" s="25" t="s">
        <v>843</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6" customWidth="1"/>
    <col min="2" max="2" width="15.140625" style="266" bestFit="1" customWidth="1"/>
    <col min="3" max="3" width="11.85546875" style="266" customWidth="1"/>
    <col min="4" max="4" width="12.5703125" style="266" bestFit="1" customWidth="1"/>
    <col min="5" max="5" width="12.5703125" style="266" customWidth="1"/>
    <col min="6" max="6" width="8.5703125" style="266" customWidth="1"/>
    <col min="7" max="7" width="12.140625" style="266" customWidth="1"/>
    <col min="8" max="8" width="6" style="266" customWidth="1"/>
    <col min="9" max="9" width="8" style="266" customWidth="1"/>
    <col min="10" max="10" width="8.140625" style="266" bestFit="1" customWidth="1"/>
    <col min="11" max="11" width="9" style="266" customWidth="1"/>
    <col min="12" max="12" width="8.85546875" style="266" customWidth="1"/>
    <col min="13" max="16384" width="8.85546875" style="266"/>
  </cols>
  <sheetData>
    <row r="1" spans="1:12" ht="12.75" customHeight="1">
      <c r="A1" s="139" t="s">
        <v>1106</v>
      </c>
      <c r="G1" s="140" t="str">
        <f>Naslovnica!A20</f>
        <v>Lipanj 2022.</v>
      </c>
      <c r="L1" s="140"/>
    </row>
    <row r="2" spans="1:12" ht="12.75" customHeight="1">
      <c r="A2" s="537" t="s">
        <v>1107</v>
      </c>
      <c r="G2" s="539" t="str">
        <f>Naslovnica!A24</f>
        <v>June 2022</v>
      </c>
      <c r="L2" s="539"/>
    </row>
    <row r="3" spans="1:12" ht="12.75" customHeight="1"/>
    <row r="4" spans="1:12" s="64" customFormat="1">
      <c r="A4" s="1117" t="s">
        <v>1160</v>
      </c>
      <c r="B4" s="1118" t="s">
        <v>1162</v>
      </c>
      <c r="C4" s="1118"/>
      <c r="D4" s="1118"/>
      <c r="E4" s="1118"/>
      <c r="F4" s="1118"/>
      <c r="G4" s="1118"/>
      <c r="H4" s="919"/>
    </row>
    <row r="5" spans="1:12" s="64" customFormat="1" ht="22.15" customHeight="1">
      <c r="A5" s="1117"/>
      <c r="B5" s="1119" t="str">
        <f>G1</f>
        <v>Lipanj 2022.</v>
      </c>
      <c r="C5" s="1119"/>
      <c r="D5" s="1120" t="s">
        <v>17</v>
      </c>
      <c r="E5" s="1120"/>
      <c r="F5" s="1117" t="s">
        <v>236</v>
      </c>
      <c r="G5" s="1117"/>
    </row>
    <row r="6" spans="1:12" s="64" customFormat="1">
      <c r="A6" s="1117"/>
      <c r="B6" s="1121" t="str">
        <f>Naslovnica!A24</f>
        <v>June 2022</v>
      </c>
      <c r="C6" s="1122"/>
      <c r="D6" s="1115" t="s">
        <v>45</v>
      </c>
      <c r="E6" s="1115"/>
      <c r="F6" s="1115" t="s">
        <v>51</v>
      </c>
      <c r="G6" s="1115"/>
    </row>
    <row r="7" spans="1:12" s="64" customFormat="1">
      <c r="A7" s="1117"/>
      <c r="B7" s="936" t="s">
        <v>27</v>
      </c>
      <c r="C7" s="936" t="s">
        <v>28</v>
      </c>
      <c r="D7" s="685" t="s">
        <v>1158</v>
      </c>
      <c r="E7" s="685" t="s">
        <v>145</v>
      </c>
      <c r="F7" s="685" t="s">
        <v>1158</v>
      </c>
      <c r="G7" s="685" t="s">
        <v>145</v>
      </c>
    </row>
    <row r="8" spans="1:12" s="64" customFormat="1">
      <c r="A8" s="1117"/>
      <c r="B8" s="937" t="s">
        <v>29</v>
      </c>
      <c r="C8" s="937" t="s">
        <v>30</v>
      </c>
      <c r="D8" s="713" t="s">
        <v>1159</v>
      </c>
      <c r="E8" s="713" t="s">
        <v>146</v>
      </c>
      <c r="F8" s="713" t="s">
        <v>1159</v>
      </c>
      <c r="G8" s="713" t="s">
        <v>146</v>
      </c>
    </row>
    <row r="9" spans="1:12" s="64" customFormat="1">
      <c r="A9" s="979" t="s">
        <v>897</v>
      </c>
      <c r="B9" s="980">
        <v>580</v>
      </c>
      <c r="C9" s="981">
        <v>1.2449290605078453E-2</v>
      </c>
      <c r="D9" s="980">
        <v>3</v>
      </c>
      <c r="E9" s="981">
        <v>5.199306759098743E-3</v>
      </c>
      <c r="F9" s="980">
        <v>8</v>
      </c>
      <c r="G9" s="981">
        <v>1.3986013986013957E-2</v>
      </c>
    </row>
    <row r="10" spans="1:12" s="64" customFormat="1">
      <c r="A10" s="979" t="s">
        <v>882</v>
      </c>
      <c r="B10" s="980">
        <v>1496</v>
      </c>
      <c r="C10" s="981">
        <v>3.2110584043443732E-2</v>
      </c>
      <c r="D10" s="980">
        <v>0</v>
      </c>
      <c r="E10" s="981">
        <v>0</v>
      </c>
      <c r="F10" s="980">
        <v>-2</v>
      </c>
      <c r="G10" s="981">
        <v>-1.3351134846462109E-3</v>
      </c>
    </row>
    <row r="11" spans="1:12" s="64" customFormat="1">
      <c r="A11" s="979" t="s">
        <v>189</v>
      </c>
      <c r="B11" s="980">
        <v>311</v>
      </c>
      <c r="C11" s="981">
        <v>6.6753954796196528E-3</v>
      </c>
      <c r="D11" s="980">
        <v>0</v>
      </c>
      <c r="E11" s="981">
        <v>0</v>
      </c>
      <c r="F11" s="980">
        <v>-3</v>
      </c>
      <c r="G11" s="981">
        <v>-9.5541401273885329E-3</v>
      </c>
    </row>
    <row r="12" spans="1:12" s="64" customFormat="1">
      <c r="A12" s="979" t="s">
        <v>899</v>
      </c>
      <c r="B12" s="980">
        <v>858</v>
      </c>
      <c r="C12" s="981">
        <v>1.8416364377857434E-2</v>
      </c>
      <c r="D12" s="980">
        <v>3</v>
      </c>
      <c r="E12" s="981">
        <v>3.5087719298245723E-3</v>
      </c>
      <c r="F12" s="980">
        <v>-6</v>
      </c>
      <c r="G12" s="981">
        <v>-6.9444444444444198E-3</v>
      </c>
    </row>
    <row r="13" spans="1:12" s="64" customFormat="1">
      <c r="A13" s="979" t="s">
        <v>190</v>
      </c>
      <c r="B13" s="980">
        <v>352</v>
      </c>
      <c r="C13" s="981">
        <v>7.555431539633819E-3</v>
      </c>
      <c r="D13" s="980">
        <v>0</v>
      </c>
      <c r="E13" s="981">
        <v>0</v>
      </c>
      <c r="F13" s="980">
        <v>-6</v>
      </c>
      <c r="G13" s="981">
        <v>-1.6759776536312887E-2</v>
      </c>
    </row>
    <row r="14" spans="1:12" s="64" customFormat="1">
      <c r="A14" s="979" t="s">
        <v>191</v>
      </c>
      <c r="B14" s="980">
        <v>3603</v>
      </c>
      <c r="C14" s="981">
        <v>7.7335851810513209E-2</v>
      </c>
      <c r="D14" s="980">
        <v>9</v>
      </c>
      <c r="E14" s="981">
        <v>2.5041736227044975E-3</v>
      </c>
      <c r="F14" s="980">
        <v>-35</v>
      </c>
      <c r="G14" s="981">
        <v>-9.6206706981858403E-3</v>
      </c>
    </row>
    <row r="15" spans="1:12" s="64" customFormat="1">
      <c r="A15" s="979" t="s">
        <v>192</v>
      </c>
      <c r="B15" s="980">
        <v>1909</v>
      </c>
      <c r="C15" s="981">
        <v>4.097533752602546E-2</v>
      </c>
      <c r="D15" s="980">
        <v>-5</v>
      </c>
      <c r="E15" s="981">
        <v>-2.6123301985371272E-3</v>
      </c>
      <c r="F15" s="980">
        <v>43</v>
      </c>
      <c r="G15" s="981">
        <v>2.3043944265809246E-2</v>
      </c>
    </row>
    <row r="16" spans="1:12" s="64" customFormat="1">
      <c r="A16" s="982" t="s">
        <v>193</v>
      </c>
      <c r="B16" s="980">
        <v>4411</v>
      </c>
      <c r="C16" s="981">
        <v>9.4679001481036293E-2</v>
      </c>
      <c r="D16" s="980">
        <v>1</v>
      </c>
      <c r="E16" s="981">
        <v>2.267573696144165E-4</v>
      </c>
      <c r="F16" s="980">
        <v>17</v>
      </c>
      <c r="G16" s="981">
        <v>3.8689121529358328E-3</v>
      </c>
    </row>
    <row r="17" spans="1:12" s="64" customFormat="1">
      <c r="A17" s="979" t="s">
        <v>194</v>
      </c>
      <c r="B17" s="980">
        <v>3793</v>
      </c>
      <c r="C17" s="981">
        <v>8.1414067698383732E-2</v>
      </c>
      <c r="D17" s="980">
        <v>-4</v>
      </c>
      <c r="E17" s="981">
        <v>-1.0534632604688454E-3</v>
      </c>
      <c r="F17" s="980">
        <v>19</v>
      </c>
      <c r="G17" s="981">
        <v>5.0344462109168653E-3</v>
      </c>
    </row>
    <row r="18" spans="1:12" s="64" customFormat="1">
      <c r="A18" s="979" t="s">
        <v>195</v>
      </c>
      <c r="B18" s="980">
        <v>4300</v>
      </c>
      <c r="C18" s="981">
        <v>9.2296464830754044E-2</v>
      </c>
      <c r="D18" s="980">
        <v>-4</v>
      </c>
      <c r="E18" s="981">
        <v>-9.2936802973975219E-4</v>
      </c>
      <c r="F18" s="980">
        <v>45</v>
      </c>
      <c r="G18" s="981">
        <v>1.0575793184488758E-2</v>
      </c>
    </row>
    <row r="19" spans="1:12" s="64" customFormat="1">
      <c r="A19" s="979" t="s">
        <v>662</v>
      </c>
      <c r="B19" s="980">
        <v>3049</v>
      </c>
      <c r="C19" s="981">
        <v>6.5444632853248627E-2</v>
      </c>
      <c r="D19" s="980">
        <v>10</v>
      </c>
      <c r="E19" s="981">
        <v>3.2905561039815456E-3</v>
      </c>
      <c r="F19" s="980">
        <v>31</v>
      </c>
      <c r="G19" s="981">
        <v>1.0271703114645536E-2</v>
      </c>
    </row>
    <row r="20" spans="1:12" s="64" customFormat="1">
      <c r="A20" s="979" t="s">
        <v>196</v>
      </c>
      <c r="B20" s="980">
        <v>824</v>
      </c>
      <c r="C20" s="981">
        <v>1.7686578376870078E-2</v>
      </c>
      <c r="D20" s="980">
        <v>3</v>
      </c>
      <c r="E20" s="981">
        <v>3.6540803897686658E-3</v>
      </c>
      <c r="F20" s="980">
        <v>0</v>
      </c>
      <c r="G20" s="981">
        <v>0</v>
      </c>
    </row>
    <row r="21" spans="1:12" s="64" customFormat="1">
      <c r="A21" s="979" t="s">
        <v>197</v>
      </c>
      <c r="B21" s="980">
        <v>3750</v>
      </c>
      <c r="C21" s="981">
        <v>8.0491103050076201E-2</v>
      </c>
      <c r="D21" s="980">
        <v>-3</v>
      </c>
      <c r="E21" s="981">
        <v>-7.9936051159068544E-4</v>
      </c>
      <c r="F21" s="980">
        <v>-19</v>
      </c>
      <c r="G21" s="981">
        <v>-5.0411249668347313E-3</v>
      </c>
    </row>
    <row r="22" spans="1:12" s="64" customFormat="1">
      <c r="A22" s="979" t="s">
        <v>202</v>
      </c>
      <c r="B22" s="980">
        <v>96</v>
      </c>
      <c r="C22" s="981">
        <v>2.0605722380819505E-3</v>
      </c>
      <c r="D22" s="980">
        <v>1</v>
      </c>
      <c r="E22" s="981">
        <v>1.0526315789473717E-2</v>
      </c>
      <c r="F22" s="980">
        <v>2</v>
      </c>
      <c r="G22" s="981">
        <v>2.1276595744680771E-2</v>
      </c>
    </row>
    <row r="23" spans="1:12" s="64" customFormat="1">
      <c r="A23" s="979" t="s">
        <v>235</v>
      </c>
      <c r="B23" s="980">
        <v>243</v>
      </c>
      <c r="C23" s="981">
        <v>5.215823477644938E-3</v>
      </c>
      <c r="D23" s="980">
        <v>2</v>
      </c>
      <c r="E23" s="981">
        <v>8.2987551867219622E-3</v>
      </c>
      <c r="F23" s="980">
        <v>6</v>
      </c>
      <c r="G23" s="981">
        <v>2.5316455696202445E-2</v>
      </c>
    </row>
    <row r="24" spans="1:12" s="64" customFormat="1">
      <c r="A24" s="979" t="s">
        <v>234</v>
      </c>
      <c r="B24" s="980">
        <v>10573</v>
      </c>
      <c r="C24" s="981">
        <v>0.22694198201292151</v>
      </c>
      <c r="D24" s="980">
        <v>530</v>
      </c>
      <c r="E24" s="981">
        <v>5.2773075774171119E-2</v>
      </c>
      <c r="F24" s="980">
        <v>338</v>
      </c>
      <c r="G24" s="981">
        <v>3.3023937469467413E-2</v>
      </c>
    </row>
    <row r="25" spans="1:12" s="64" customFormat="1">
      <c r="A25" s="982" t="s">
        <v>198</v>
      </c>
      <c r="B25" s="980">
        <v>2150</v>
      </c>
      <c r="C25" s="981">
        <v>4.6148232415377022E-2</v>
      </c>
      <c r="D25" s="980">
        <v>7</v>
      </c>
      <c r="E25" s="981">
        <v>3.2664489034064381E-3</v>
      </c>
      <c r="F25" s="980">
        <v>127</v>
      </c>
      <c r="G25" s="981">
        <v>6.2778052397429507E-2</v>
      </c>
    </row>
    <row r="26" spans="1:12" s="64" customFormat="1">
      <c r="A26" s="982" t="s">
        <v>903</v>
      </c>
      <c r="B26" s="980">
        <v>737</v>
      </c>
      <c r="C26" s="981">
        <v>1.581918478610831E-2</v>
      </c>
      <c r="D26" s="980">
        <v>0</v>
      </c>
      <c r="E26" s="981">
        <v>0</v>
      </c>
      <c r="F26" s="980">
        <v>-9</v>
      </c>
      <c r="G26" s="981">
        <v>-1.2064343163538882E-2</v>
      </c>
    </row>
    <row r="27" spans="1:12" s="64" customFormat="1">
      <c r="A27" s="979" t="s">
        <v>200</v>
      </c>
      <c r="B27" s="980">
        <v>2704</v>
      </c>
      <c r="C27" s="981">
        <v>5.8039451372641611E-2</v>
      </c>
      <c r="D27" s="980">
        <v>1</v>
      </c>
      <c r="E27" s="981">
        <v>3.6995930447658587E-4</v>
      </c>
      <c r="F27" s="980">
        <v>37</v>
      </c>
      <c r="G27" s="981">
        <v>1.3873265841769733E-2</v>
      </c>
    </row>
    <row r="28" spans="1:12" s="64" customFormat="1">
      <c r="A28" s="979" t="s">
        <v>201</v>
      </c>
      <c r="B28" s="980">
        <v>850</v>
      </c>
      <c r="C28" s="981">
        <v>1.8244650024683937E-2</v>
      </c>
      <c r="D28" s="980">
        <v>0</v>
      </c>
      <c r="E28" s="981">
        <v>0</v>
      </c>
      <c r="F28" s="980">
        <v>-5</v>
      </c>
      <c r="G28" s="981">
        <v>-5.8479532163743242E-3</v>
      </c>
    </row>
    <row r="29" spans="1:12" s="64" customFormat="1" ht="18" customHeight="1">
      <c r="A29" s="983" t="s">
        <v>1105</v>
      </c>
      <c r="B29" s="984">
        <v>46589</v>
      </c>
      <c r="C29" s="985">
        <v>1</v>
      </c>
      <c r="D29" s="984">
        <v>554</v>
      </c>
      <c r="E29" s="985">
        <v>1.2034321711741125E-2</v>
      </c>
      <c r="F29" s="984">
        <v>588</v>
      </c>
      <c r="G29" s="1023">
        <v>1.2782330818895238E-2</v>
      </c>
    </row>
    <row r="30" spans="1:12">
      <c r="A30" s="29" t="s">
        <v>567</v>
      </c>
      <c r="I30" s="933"/>
      <c r="J30" s="933"/>
      <c r="K30" s="933"/>
      <c r="L30" s="934"/>
    </row>
    <row r="31" spans="1:12">
      <c r="A31" s="33" t="s">
        <v>1509</v>
      </c>
      <c r="B31" s="818"/>
      <c r="C31" s="918"/>
      <c r="D31" s="747"/>
      <c r="E31" s="817"/>
      <c r="F31" s="817"/>
      <c r="G31" s="817"/>
      <c r="I31" s="933"/>
      <c r="J31" s="933"/>
      <c r="K31" s="933"/>
      <c r="L31" s="934"/>
    </row>
    <row r="32" spans="1:12" ht="12.75" customHeight="1"/>
    <row r="33" spans="1:8">
      <c r="A33" s="139" t="s">
        <v>907</v>
      </c>
      <c r="H33" s="914"/>
    </row>
    <row r="34" spans="1:8">
      <c r="A34" s="537" t="s">
        <v>908</v>
      </c>
      <c r="H34" s="915"/>
    </row>
    <row r="35" spans="1:8">
      <c r="D35" s="751"/>
      <c r="E35" s="751" t="s">
        <v>43</v>
      </c>
      <c r="G35" s="710" t="s">
        <v>1524</v>
      </c>
      <c r="H35" s="314"/>
    </row>
    <row r="36" spans="1:8" ht="12.75" customHeight="1">
      <c r="D36" s="752"/>
      <c r="E36" s="752" t="s">
        <v>44</v>
      </c>
      <c r="F36" s="528"/>
      <c r="G36" s="539" t="s">
        <v>1525</v>
      </c>
      <c r="H36" s="315"/>
    </row>
    <row r="37" spans="1:8" ht="12.75" customHeight="1">
      <c r="D37" s="752"/>
      <c r="E37" s="752"/>
      <c r="F37" s="528"/>
      <c r="G37" s="539"/>
      <c r="H37" s="315"/>
    </row>
    <row r="38" spans="1:8" ht="23.45" customHeight="1">
      <c r="A38" s="719"/>
      <c r="B38" s="720"/>
      <c r="C38" s="720" t="s">
        <v>1522</v>
      </c>
      <c r="D38" s="720"/>
      <c r="E38" s="1088" t="s">
        <v>559</v>
      </c>
      <c r="F38" s="1088"/>
      <c r="G38" s="1088"/>
      <c r="H38" s="315"/>
    </row>
    <row r="39" spans="1:8" ht="24">
      <c r="A39" s="719"/>
      <c r="B39" s="721"/>
      <c r="C39" s="722" t="s">
        <v>1523</v>
      </c>
      <c r="D39" s="721"/>
      <c r="E39" s="1094" t="s">
        <v>560</v>
      </c>
      <c r="F39" s="1094"/>
      <c r="G39" s="723" t="s">
        <v>561</v>
      </c>
      <c r="H39" s="315"/>
    </row>
    <row r="40" spans="1:8" ht="24">
      <c r="A40" s="966" t="s">
        <v>1163</v>
      </c>
      <c r="B40" s="975" t="s">
        <v>1164</v>
      </c>
      <c r="C40" s="975" t="s">
        <v>1165</v>
      </c>
      <c r="D40" s="975" t="s">
        <v>1166</v>
      </c>
      <c r="E40" s="975" t="s">
        <v>1164</v>
      </c>
      <c r="F40" s="975" t="s">
        <v>1165</v>
      </c>
      <c r="G40" s="975" t="s">
        <v>1166</v>
      </c>
      <c r="H40" s="315"/>
    </row>
    <row r="41" spans="1:8" ht="15" customHeight="1">
      <c r="A41" s="78" t="s">
        <v>6</v>
      </c>
      <c r="B41" s="378">
        <v>6</v>
      </c>
      <c r="C41" s="378">
        <v>8</v>
      </c>
      <c r="D41" s="378">
        <v>14</v>
      </c>
      <c r="E41" s="378">
        <v>0</v>
      </c>
      <c r="F41" s="378">
        <v>0</v>
      </c>
      <c r="G41" s="379">
        <v>0</v>
      </c>
      <c r="H41" s="315"/>
    </row>
    <row r="42" spans="1:8" ht="15" customHeight="1">
      <c r="A42" s="78" t="s">
        <v>7</v>
      </c>
      <c r="B42" s="378">
        <v>313</v>
      </c>
      <c r="C42" s="378">
        <v>107</v>
      </c>
      <c r="D42" s="378">
        <v>420</v>
      </c>
      <c r="E42" s="378">
        <v>-91</v>
      </c>
      <c r="F42" s="378">
        <v>-38</v>
      </c>
      <c r="G42" s="379">
        <v>-0.23497267759562845</v>
      </c>
      <c r="H42" s="315"/>
    </row>
    <row r="43" spans="1:8" ht="15" customHeight="1">
      <c r="A43" s="78" t="s">
        <v>8</v>
      </c>
      <c r="B43" s="378">
        <v>1151</v>
      </c>
      <c r="C43" s="378">
        <v>762</v>
      </c>
      <c r="D43" s="378">
        <v>1913</v>
      </c>
      <c r="E43" s="378">
        <v>-32</v>
      </c>
      <c r="F43" s="378">
        <v>-80</v>
      </c>
      <c r="G43" s="379">
        <v>-5.5308641975308603E-2</v>
      </c>
      <c r="H43" s="315"/>
    </row>
    <row r="44" spans="1:8" ht="15" customHeight="1">
      <c r="A44" s="78" t="s">
        <v>9</v>
      </c>
      <c r="B44" s="378">
        <v>1993</v>
      </c>
      <c r="C44" s="378">
        <v>1759</v>
      </c>
      <c r="D44" s="378">
        <v>3752</v>
      </c>
      <c r="E44" s="378">
        <v>-59</v>
      </c>
      <c r="F44" s="378">
        <v>-86</v>
      </c>
      <c r="G44" s="379">
        <v>-3.720810880164227E-2</v>
      </c>
      <c r="H44" s="315"/>
    </row>
    <row r="45" spans="1:8" ht="15" customHeight="1">
      <c r="A45" s="78" t="s">
        <v>10</v>
      </c>
      <c r="B45" s="378">
        <v>3145</v>
      </c>
      <c r="C45" s="378">
        <v>3084</v>
      </c>
      <c r="D45" s="378">
        <v>6229</v>
      </c>
      <c r="E45" s="378">
        <v>-64</v>
      </c>
      <c r="F45" s="378">
        <v>-47</v>
      </c>
      <c r="G45" s="379">
        <v>-1.7507886435331188E-2</v>
      </c>
      <c r="H45" s="315"/>
    </row>
    <row r="46" spans="1:8" ht="15" customHeight="1">
      <c r="A46" s="78" t="s">
        <v>11</v>
      </c>
      <c r="B46" s="378">
        <v>3824</v>
      </c>
      <c r="C46" s="378">
        <v>3765</v>
      </c>
      <c r="D46" s="378">
        <v>7589</v>
      </c>
      <c r="E46" s="378">
        <v>-27</v>
      </c>
      <c r="F46" s="378">
        <v>-16</v>
      </c>
      <c r="G46" s="379">
        <v>-5.6341719077568353E-3</v>
      </c>
      <c r="H46" s="315"/>
    </row>
    <row r="47" spans="1:8" ht="15" customHeight="1">
      <c r="A47" s="78" t="s">
        <v>12</v>
      </c>
      <c r="B47" s="378">
        <v>4289</v>
      </c>
      <c r="C47" s="378">
        <v>4318</v>
      </c>
      <c r="D47" s="378">
        <v>8607</v>
      </c>
      <c r="E47" s="378">
        <v>21</v>
      </c>
      <c r="F47" s="378">
        <v>-65</v>
      </c>
      <c r="G47" s="379">
        <v>-5.0861172118830122E-3</v>
      </c>
      <c r="H47" s="315"/>
    </row>
    <row r="48" spans="1:8" ht="15" customHeight="1">
      <c r="A48" s="78" t="s">
        <v>39</v>
      </c>
      <c r="B48" s="378">
        <v>6400</v>
      </c>
      <c r="C48" s="378">
        <v>6275</v>
      </c>
      <c r="D48" s="378">
        <v>12675</v>
      </c>
      <c r="E48" s="378">
        <v>163</v>
      </c>
      <c r="F48" s="378">
        <v>145</v>
      </c>
      <c r="G48" s="379">
        <v>2.4904989083852191E-2</v>
      </c>
      <c r="H48" s="317"/>
    </row>
    <row r="49" spans="1:8" ht="15" customHeight="1">
      <c r="A49" s="78" t="s">
        <v>40</v>
      </c>
      <c r="B49" s="378">
        <v>2667</v>
      </c>
      <c r="C49" s="378">
        <v>1834</v>
      </c>
      <c r="D49" s="378">
        <v>4501</v>
      </c>
      <c r="E49" s="378">
        <v>137</v>
      </c>
      <c r="F49" s="378">
        <v>142</v>
      </c>
      <c r="G49" s="379">
        <v>6.6082425390810107E-2</v>
      </c>
    </row>
    <row r="50" spans="1:8" ht="15" customHeight="1">
      <c r="A50" s="78" t="s">
        <v>41</v>
      </c>
      <c r="B50" s="378">
        <v>232</v>
      </c>
      <c r="C50" s="378">
        <v>90</v>
      </c>
      <c r="D50" s="378">
        <v>322</v>
      </c>
      <c r="E50" s="378">
        <v>9</v>
      </c>
      <c r="F50" s="378">
        <v>8</v>
      </c>
      <c r="G50" s="379">
        <v>5.573770491803276E-2</v>
      </c>
    </row>
    <row r="51" spans="1:8" ht="15" customHeight="1">
      <c r="A51" s="78" t="s">
        <v>42</v>
      </c>
      <c r="B51" s="378">
        <v>0</v>
      </c>
      <c r="C51" s="378">
        <v>0</v>
      </c>
      <c r="D51" s="378">
        <v>0</v>
      </c>
      <c r="E51" s="378">
        <v>0</v>
      </c>
      <c r="F51" s="378">
        <v>0</v>
      </c>
      <c r="G51" s="379">
        <v>0</v>
      </c>
    </row>
    <row r="52" spans="1:8" ht="24">
      <c r="A52" s="941" t="s">
        <v>566</v>
      </c>
      <c r="B52" s="942">
        <v>24020</v>
      </c>
      <c r="C52" s="942">
        <v>22002</v>
      </c>
      <c r="D52" s="942">
        <v>46022</v>
      </c>
      <c r="E52" s="942">
        <v>57</v>
      </c>
      <c r="F52" s="942">
        <v>-37</v>
      </c>
      <c r="G52" s="943">
        <v>4.3476370592587799E-4</v>
      </c>
      <c r="H52" s="183"/>
    </row>
    <row r="53" spans="1:8" ht="12.75" customHeight="1">
      <c r="A53" s="33" t="s">
        <v>977</v>
      </c>
      <c r="H53" s="183"/>
    </row>
    <row r="54" spans="1:8" ht="12.75" customHeight="1">
      <c r="B54" s="183"/>
      <c r="C54" s="183"/>
      <c r="D54" s="183"/>
      <c r="E54" s="183"/>
      <c r="F54" s="183"/>
      <c r="G54" s="183"/>
      <c r="H54" s="183"/>
    </row>
    <row r="55" spans="1:8">
      <c r="A55" s="624" t="s">
        <v>82</v>
      </c>
    </row>
    <row r="56" spans="1:8">
      <c r="G56" s="808" t="s">
        <v>844</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2"/>
      <c r="J65" s="202"/>
      <c r="K65" s="202"/>
      <c r="L65" s="202"/>
    </row>
    <row r="66" spans="9:12" ht="12.75" customHeight="1">
      <c r="I66" s="202"/>
      <c r="J66" s="202"/>
      <c r="K66" s="202"/>
      <c r="L66" s="202"/>
    </row>
    <row r="67" spans="9:12" ht="12.75" customHeight="1">
      <c r="I67" s="202"/>
      <c r="J67" s="202"/>
      <c r="K67" s="202"/>
      <c r="L67" s="202"/>
    </row>
    <row r="68" spans="9:12" ht="12.75" customHeight="1">
      <c r="I68" s="1116"/>
      <c r="J68" s="1116"/>
      <c r="K68" s="202"/>
      <c r="L68" s="202"/>
    </row>
    <row r="69" spans="9:12" ht="12.75" customHeight="1">
      <c r="I69" s="331"/>
      <c r="J69" s="1113"/>
      <c r="K69" s="202"/>
      <c r="L69" s="202"/>
    </row>
    <row r="70" spans="9:12" ht="12.75" customHeight="1">
      <c r="I70" s="333"/>
      <c r="J70" s="1114"/>
      <c r="K70" s="202"/>
      <c r="L70" s="202"/>
    </row>
    <row r="71" spans="9:12" ht="12.75" customHeight="1">
      <c r="I71" s="335"/>
      <c r="J71" s="336"/>
      <c r="K71" s="202"/>
      <c r="L71" s="202"/>
    </row>
    <row r="72" spans="9:12" ht="12.75" customHeight="1">
      <c r="I72" s="335"/>
      <c r="J72" s="336"/>
      <c r="K72" s="202"/>
      <c r="L72" s="202"/>
    </row>
    <row r="73" spans="9:12" ht="12.75" customHeight="1">
      <c r="I73" s="335"/>
      <c r="J73" s="336"/>
      <c r="K73" s="202"/>
      <c r="L73" s="202"/>
    </row>
    <row r="74" spans="9:12" ht="12.75" customHeight="1">
      <c r="I74" s="335"/>
      <c r="J74" s="336"/>
      <c r="K74" s="202"/>
      <c r="L74" s="202"/>
    </row>
    <row r="75" spans="9:12" ht="12.75" customHeight="1">
      <c r="I75" s="335"/>
      <c r="J75" s="336"/>
      <c r="K75" s="202"/>
      <c r="L75" s="202"/>
    </row>
    <row r="76" spans="9:12" ht="12.75" customHeight="1">
      <c r="I76" s="202"/>
      <c r="J76" s="202"/>
      <c r="K76" s="202"/>
      <c r="L76" s="202"/>
    </row>
    <row r="77" spans="9:12" ht="12.75" customHeight="1">
      <c r="I77" s="202"/>
      <c r="J77" s="202"/>
      <c r="K77" s="202"/>
      <c r="L77" s="202"/>
    </row>
    <row r="78" spans="9:12" ht="12.75" customHeight="1">
      <c r="I78" s="202"/>
      <c r="J78" s="202"/>
      <c r="K78" s="202"/>
      <c r="L78" s="202"/>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568</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6" customWidth="1"/>
    <col min="2" max="2" width="11.7109375" style="266" customWidth="1"/>
    <col min="3" max="3" width="10.85546875" style="266" customWidth="1"/>
    <col min="4" max="4" width="11.28515625" style="266" customWidth="1"/>
    <col min="5" max="5" width="11.140625" style="266" customWidth="1"/>
    <col min="6" max="6" width="11.28515625" style="266" customWidth="1"/>
    <col min="7" max="8" width="11.140625" style="266" customWidth="1"/>
    <col min="9" max="9" width="11.28515625" style="266" customWidth="1"/>
    <col min="10" max="11" width="10.140625" style="266" customWidth="1"/>
    <col min="12" max="12" width="11" style="266" customWidth="1"/>
    <col min="13" max="16384" width="8.85546875" style="266"/>
  </cols>
  <sheetData>
    <row r="1" spans="1:12">
      <c r="A1" s="153" t="s">
        <v>1108</v>
      </c>
      <c r="I1" s="140" t="str">
        <f>Naslovnica!A20</f>
        <v>Lipanj 2022.</v>
      </c>
      <c r="L1" s="140"/>
    </row>
    <row r="2" spans="1:12">
      <c r="A2" s="564" t="s">
        <v>1109</v>
      </c>
      <c r="I2" s="539" t="str">
        <f>Naslovnica!A24</f>
        <v>June 2022</v>
      </c>
      <c r="L2" s="539"/>
    </row>
    <row r="3" spans="1:12" ht="10.15" customHeight="1">
      <c r="A3" s="564"/>
      <c r="I3" s="539"/>
      <c r="L3" s="539"/>
    </row>
    <row r="4" spans="1:12" ht="12.75" customHeight="1">
      <c r="I4" s="14" t="s">
        <v>575</v>
      </c>
    </row>
    <row r="5" spans="1:12" ht="19.899999999999999" customHeight="1">
      <c r="A5" s="1097" t="s">
        <v>1167</v>
      </c>
      <c r="B5" s="1101" t="s">
        <v>1146</v>
      </c>
      <c r="C5" s="1101"/>
      <c r="D5" s="1101"/>
      <c r="E5" s="1101"/>
      <c r="F5" s="1099" t="s">
        <v>1148</v>
      </c>
      <c r="G5" s="1096" t="s">
        <v>1145</v>
      </c>
      <c r="H5" s="1097" t="s">
        <v>1147</v>
      </c>
      <c r="I5" s="1097" t="s">
        <v>1169</v>
      </c>
    </row>
    <row r="6" spans="1:12" s="64" customFormat="1" ht="69" customHeight="1">
      <c r="A6" s="1097"/>
      <c r="B6" s="967" t="s">
        <v>1141</v>
      </c>
      <c r="C6" s="967" t="s">
        <v>1142</v>
      </c>
      <c r="D6" s="967" t="s">
        <v>1143</v>
      </c>
      <c r="E6" s="967" t="s">
        <v>1144</v>
      </c>
      <c r="F6" s="1099"/>
      <c r="G6" s="1096"/>
      <c r="H6" s="1097"/>
      <c r="I6" s="1097"/>
      <c r="J6" s="919"/>
    </row>
    <row r="7" spans="1:12" s="64" customFormat="1">
      <c r="A7" s="952" t="s">
        <v>897</v>
      </c>
      <c r="B7" s="986">
        <v>165.75</v>
      </c>
      <c r="C7" s="986">
        <v>10.93943</v>
      </c>
      <c r="D7" s="986">
        <v>0</v>
      </c>
      <c r="E7" s="986">
        <v>0</v>
      </c>
      <c r="F7" s="987">
        <v>176.68942999999999</v>
      </c>
      <c r="G7" s="988">
        <v>5.0249704205218571E-3</v>
      </c>
      <c r="H7" s="987">
        <v>1056.4560000000056</v>
      </c>
      <c r="I7" s="987">
        <v>24571.408560000011</v>
      </c>
    </row>
    <row r="8" spans="1:12" s="64" customFormat="1">
      <c r="A8" s="952" t="s">
        <v>882</v>
      </c>
      <c r="B8" s="986">
        <v>2.7666599999999999</v>
      </c>
      <c r="C8" s="986">
        <v>43.662769999999995</v>
      </c>
      <c r="D8" s="986">
        <v>0</v>
      </c>
      <c r="E8" s="986">
        <v>0</v>
      </c>
      <c r="F8" s="987">
        <v>46.429429999999996</v>
      </c>
      <c r="G8" s="988">
        <v>0.13799491315175993</v>
      </c>
      <c r="H8" s="987">
        <v>762.70913999999539</v>
      </c>
      <c r="I8" s="987">
        <v>20669.160499999984</v>
      </c>
    </row>
    <row r="9" spans="1:12" s="64" customFormat="1">
      <c r="A9" s="952" t="s">
        <v>189</v>
      </c>
      <c r="B9" s="986">
        <v>14.01601</v>
      </c>
      <c r="C9" s="986">
        <v>56.420999999999999</v>
      </c>
      <c r="D9" s="986">
        <v>0</v>
      </c>
      <c r="E9" s="986">
        <v>0</v>
      </c>
      <c r="F9" s="987">
        <v>70.437010000000001</v>
      </c>
      <c r="G9" s="988">
        <v>-4.4887534536618423E-3</v>
      </c>
      <c r="H9" s="987">
        <v>437.50891999999294</v>
      </c>
      <c r="I9" s="987">
        <v>38972.409199999965</v>
      </c>
    </row>
    <row r="10" spans="1:12" s="64" customFormat="1">
      <c r="A10" s="952" t="s">
        <v>899</v>
      </c>
      <c r="B10" s="986">
        <v>612.67831999999999</v>
      </c>
      <c r="C10" s="986">
        <v>19.809000000000001</v>
      </c>
      <c r="D10" s="986">
        <v>0</v>
      </c>
      <c r="E10" s="986">
        <v>0</v>
      </c>
      <c r="F10" s="987">
        <v>632.48731999999995</v>
      </c>
      <c r="G10" s="988">
        <v>-4.4718290572246522E-3</v>
      </c>
      <c r="H10" s="987">
        <v>3846.3581799999956</v>
      </c>
      <c r="I10" s="987">
        <v>102322.45472000001</v>
      </c>
    </row>
    <row r="11" spans="1:12" s="64" customFormat="1">
      <c r="A11" s="952" t="s">
        <v>190</v>
      </c>
      <c r="B11" s="986">
        <v>0.82</v>
      </c>
      <c r="C11" s="986">
        <v>54.633879999999998</v>
      </c>
      <c r="D11" s="986">
        <v>0</v>
      </c>
      <c r="E11" s="986">
        <v>0</v>
      </c>
      <c r="F11" s="987">
        <v>55.453879999999998</v>
      </c>
      <c r="G11" s="988">
        <v>-0.4292530716541415</v>
      </c>
      <c r="H11" s="987">
        <v>457.38708000000133</v>
      </c>
      <c r="I11" s="987">
        <v>7648.6648600000008</v>
      </c>
    </row>
    <row r="12" spans="1:12" s="64" customFormat="1">
      <c r="A12" s="952" t="s">
        <v>191</v>
      </c>
      <c r="B12" s="986">
        <v>850.07249999999999</v>
      </c>
      <c r="C12" s="986">
        <v>91.81777000000001</v>
      </c>
      <c r="D12" s="986">
        <v>0</v>
      </c>
      <c r="E12" s="986">
        <v>0</v>
      </c>
      <c r="F12" s="987">
        <v>941.89026999999999</v>
      </c>
      <c r="G12" s="988">
        <v>-6.7806915174550952E-2</v>
      </c>
      <c r="H12" s="987">
        <v>5897.309019999986</v>
      </c>
      <c r="I12" s="987">
        <v>174143.72823000004</v>
      </c>
    </row>
    <row r="13" spans="1:12" s="64" customFormat="1">
      <c r="A13" s="953" t="s">
        <v>192</v>
      </c>
      <c r="B13" s="986">
        <v>260.16174999999998</v>
      </c>
      <c r="C13" s="986">
        <v>480.36018999999999</v>
      </c>
      <c r="D13" s="986">
        <v>0</v>
      </c>
      <c r="E13" s="986">
        <v>0</v>
      </c>
      <c r="F13" s="987">
        <v>740.52193999999997</v>
      </c>
      <c r="G13" s="988">
        <v>-1.5644082546585336E-2</v>
      </c>
      <c r="H13" s="987">
        <v>4503.2957500000048</v>
      </c>
      <c r="I13" s="987">
        <v>123484.37184999994</v>
      </c>
    </row>
    <row r="14" spans="1:12" s="64" customFormat="1">
      <c r="A14" s="954" t="s">
        <v>193</v>
      </c>
      <c r="B14" s="986">
        <v>87.8</v>
      </c>
      <c r="C14" s="986">
        <v>267.10969</v>
      </c>
      <c r="D14" s="986">
        <v>0</v>
      </c>
      <c r="E14" s="986">
        <v>0</v>
      </c>
      <c r="F14" s="987">
        <v>354.90969000000001</v>
      </c>
      <c r="G14" s="988">
        <v>6.3535124198871751E-2</v>
      </c>
      <c r="H14" s="987">
        <v>2015.6188800000236</v>
      </c>
      <c r="I14" s="987">
        <v>98825.43235000009</v>
      </c>
    </row>
    <row r="15" spans="1:12" s="64" customFormat="1">
      <c r="A15" s="954" t="s">
        <v>194</v>
      </c>
      <c r="B15" s="986">
        <v>1307.5</v>
      </c>
      <c r="C15" s="986">
        <v>145.62799999999999</v>
      </c>
      <c r="D15" s="986">
        <v>0</v>
      </c>
      <c r="E15" s="986">
        <v>0</v>
      </c>
      <c r="F15" s="987">
        <v>1453.1279999999999</v>
      </c>
      <c r="G15" s="988">
        <v>-0.47816381555416054</v>
      </c>
      <c r="H15" s="987">
        <v>8857.4945500000031</v>
      </c>
      <c r="I15" s="987">
        <v>184525.78070999985</v>
      </c>
    </row>
    <row r="16" spans="1:12" s="64" customFormat="1">
      <c r="A16" s="954" t="s">
        <v>195</v>
      </c>
      <c r="B16" s="986">
        <v>1.6</v>
      </c>
      <c r="C16" s="986">
        <v>1110.4197300000001</v>
      </c>
      <c r="D16" s="986">
        <v>0</v>
      </c>
      <c r="E16" s="986">
        <v>0</v>
      </c>
      <c r="F16" s="987">
        <v>1112.01973</v>
      </c>
      <c r="G16" s="988">
        <v>-4.3326876264825342E-3</v>
      </c>
      <c r="H16" s="987">
        <v>6805.3763300000574</v>
      </c>
      <c r="I16" s="987">
        <v>285948.96190000005</v>
      </c>
    </row>
    <row r="17" spans="1:12" s="64" customFormat="1">
      <c r="A17" s="954" t="s">
        <v>662</v>
      </c>
      <c r="B17" s="986">
        <v>262.5</v>
      </c>
      <c r="C17" s="986">
        <v>12.64368</v>
      </c>
      <c r="D17" s="986">
        <v>0</v>
      </c>
      <c r="E17" s="986">
        <v>0</v>
      </c>
      <c r="F17" s="987">
        <v>275.14368000000002</v>
      </c>
      <c r="G17" s="988">
        <v>2.0019004708470067E-2</v>
      </c>
      <c r="H17" s="987">
        <v>1654.2861399999965</v>
      </c>
      <c r="I17" s="987">
        <v>56833.097170000001</v>
      </c>
    </row>
    <row r="18" spans="1:12" s="64" customFormat="1">
      <c r="A18" s="953" t="s">
        <v>196</v>
      </c>
      <c r="B18" s="986">
        <v>270.5</v>
      </c>
      <c r="C18" s="986">
        <v>35.433999999999997</v>
      </c>
      <c r="D18" s="986">
        <v>0</v>
      </c>
      <c r="E18" s="986">
        <v>27.98687</v>
      </c>
      <c r="F18" s="987">
        <v>333.92086999999998</v>
      </c>
      <c r="G18" s="988">
        <v>0.18250633888605572</v>
      </c>
      <c r="H18" s="987">
        <v>1826.9678700000004</v>
      </c>
      <c r="I18" s="987">
        <v>28816.422490000008</v>
      </c>
    </row>
    <row r="19" spans="1:12" s="64" customFormat="1">
      <c r="A19" s="953" t="s">
        <v>197</v>
      </c>
      <c r="B19" s="986">
        <v>0</v>
      </c>
      <c r="C19" s="986">
        <v>74.235579999999999</v>
      </c>
      <c r="D19" s="986">
        <v>0</v>
      </c>
      <c r="E19" s="986">
        <v>3.5209999999999999</v>
      </c>
      <c r="F19" s="987">
        <v>77.75658</v>
      </c>
      <c r="G19" s="988">
        <v>-7.6981973410546134E-2</v>
      </c>
      <c r="H19" s="987">
        <v>2250.9143600000025</v>
      </c>
      <c r="I19" s="987">
        <v>49209.296789999993</v>
      </c>
    </row>
    <row r="20" spans="1:12" s="64" customFormat="1">
      <c r="A20" s="953" t="s">
        <v>202</v>
      </c>
      <c r="B20" s="986">
        <v>0</v>
      </c>
      <c r="C20" s="986">
        <v>32.067</v>
      </c>
      <c r="D20" s="986">
        <v>0</v>
      </c>
      <c r="E20" s="986">
        <v>0</v>
      </c>
      <c r="F20" s="987">
        <v>32.067</v>
      </c>
      <c r="G20" s="988">
        <v>-2.730002730002723E-2</v>
      </c>
      <c r="H20" s="987">
        <v>237.10368000000017</v>
      </c>
      <c r="I20" s="987">
        <v>2694.2871500000001</v>
      </c>
    </row>
    <row r="21" spans="1:12" s="64" customFormat="1">
      <c r="A21" s="953" t="s">
        <v>235</v>
      </c>
      <c r="B21" s="986">
        <v>0.4</v>
      </c>
      <c r="C21" s="986">
        <v>39.427</v>
      </c>
      <c r="D21" s="986">
        <v>0</v>
      </c>
      <c r="E21" s="986">
        <v>0</v>
      </c>
      <c r="F21" s="987">
        <v>39.826999999999998</v>
      </c>
      <c r="G21" s="988">
        <v>-2.0414688737486753E-2</v>
      </c>
      <c r="H21" s="987">
        <v>256.32199999999989</v>
      </c>
      <c r="I21" s="987">
        <v>2016.24047</v>
      </c>
    </row>
    <row r="22" spans="1:12" s="64" customFormat="1">
      <c r="A22" s="953" t="s">
        <v>234</v>
      </c>
      <c r="B22" s="986">
        <v>194.20195999999999</v>
      </c>
      <c r="C22" s="986">
        <v>8.5869999999999997</v>
      </c>
      <c r="D22" s="986">
        <v>0</v>
      </c>
      <c r="E22" s="986">
        <v>0</v>
      </c>
      <c r="F22" s="987">
        <v>202.78895999999997</v>
      </c>
      <c r="G22" s="988">
        <v>-0.97138635800208883</v>
      </c>
      <c r="H22" s="987">
        <v>7354.6355199999889</v>
      </c>
      <c r="I22" s="987">
        <v>71971.276840000006</v>
      </c>
    </row>
    <row r="23" spans="1:12" s="64" customFormat="1">
      <c r="A23" s="953" t="s">
        <v>198</v>
      </c>
      <c r="B23" s="986">
        <v>0</v>
      </c>
      <c r="C23" s="986">
        <v>620.05902000000003</v>
      </c>
      <c r="D23" s="986">
        <v>0</v>
      </c>
      <c r="E23" s="986">
        <v>0</v>
      </c>
      <c r="F23" s="987">
        <v>620.05902000000003</v>
      </c>
      <c r="G23" s="988">
        <v>3.786551336637678E-2</v>
      </c>
      <c r="H23" s="987">
        <v>3306.242640000004</v>
      </c>
      <c r="I23" s="987">
        <v>42130.210579999999</v>
      </c>
    </row>
    <row r="24" spans="1:12" s="64" customFormat="1">
      <c r="A24" s="952" t="s">
        <v>199</v>
      </c>
      <c r="B24" s="986">
        <v>0</v>
      </c>
      <c r="C24" s="986">
        <v>217.41441</v>
      </c>
      <c r="D24" s="986">
        <v>0</v>
      </c>
      <c r="E24" s="986">
        <v>0</v>
      </c>
      <c r="F24" s="987">
        <v>217.41441</v>
      </c>
      <c r="G24" s="988">
        <v>0.23136025933197635</v>
      </c>
      <c r="H24" s="987">
        <v>1303.0843199999872</v>
      </c>
      <c r="I24" s="987">
        <v>39493.514930000005</v>
      </c>
    </row>
    <row r="25" spans="1:12" s="64" customFormat="1">
      <c r="A25" s="953" t="s">
        <v>200</v>
      </c>
      <c r="B25" s="986">
        <v>0</v>
      </c>
      <c r="C25" s="986">
        <v>218.84764000000001</v>
      </c>
      <c r="D25" s="986">
        <v>0</v>
      </c>
      <c r="E25" s="986">
        <v>0</v>
      </c>
      <c r="F25" s="987">
        <v>218.84764000000001</v>
      </c>
      <c r="G25" s="988">
        <v>-0.10729878507704005</v>
      </c>
      <c r="H25" s="987">
        <v>2378.5264800000004</v>
      </c>
      <c r="I25" s="987">
        <v>39579.983209999991</v>
      </c>
    </row>
    <row r="26" spans="1:12" s="64" customFormat="1">
      <c r="A26" s="953" t="s">
        <v>201</v>
      </c>
      <c r="B26" s="986">
        <v>0</v>
      </c>
      <c r="C26" s="986">
        <v>81.315669999999997</v>
      </c>
      <c r="D26" s="986">
        <v>0</v>
      </c>
      <c r="E26" s="986">
        <v>0</v>
      </c>
      <c r="F26" s="987">
        <v>81.315669999999997</v>
      </c>
      <c r="G26" s="988">
        <v>-0.15344386691453948</v>
      </c>
      <c r="H26" s="987">
        <v>700.30182000000059</v>
      </c>
      <c r="I26" s="987">
        <v>46433.433910000036</v>
      </c>
    </row>
    <row r="27" spans="1:12" s="64" customFormat="1" ht="18.75" customHeight="1">
      <c r="A27" s="925" t="s">
        <v>1103</v>
      </c>
      <c r="B27" s="989">
        <v>4030.7671999999998</v>
      </c>
      <c r="C27" s="989">
        <v>3620.8324600000001</v>
      </c>
      <c r="D27" s="989">
        <v>0</v>
      </c>
      <c r="E27" s="989">
        <v>31.50787</v>
      </c>
      <c r="F27" s="989">
        <v>7683.1075300000002</v>
      </c>
      <c r="G27" s="1005">
        <v>-0.51769860881705887</v>
      </c>
      <c r="H27" s="989">
        <v>55907.898680000042</v>
      </c>
      <c r="I27" s="989">
        <v>1491967.0463200002</v>
      </c>
    </row>
    <row r="28" spans="1:12">
      <c r="A28" s="29" t="s">
        <v>567</v>
      </c>
      <c r="I28" s="933"/>
      <c r="J28" s="933"/>
      <c r="K28" s="933"/>
      <c r="L28" s="934"/>
    </row>
    <row r="29" spans="1:12">
      <c r="A29" s="33" t="s">
        <v>977</v>
      </c>
      <c r="B29" s="818"/>
      <c r="C29" s="918"/>
      <c r="D29" s="747"/>
      <c r="E29" s="817"/>
      <c r="F29" s="817"/>
      <c r="G29" s="817"/>
      <c r="I29" s="933"/>
      <c r="J29" s="933"/>
      <c r="K29" s="933"/>
      <c r="L29" s="934"/>
    </row>
    <row r="30" spans="1:12" ht="12.75" customHeight="1">
      <c r="A30" s="266" t="s">
        <v>1211</v>
      </c>
    </row>
    <row r="31" spans="1:12" ht="12.75" customHeight="1">
      <c r="A31" s="978" t="s">
        <v>1173</v>
      </c>
    </row>
    <row r="32" spans="1:12" ht="12.75" customHeight="1"/>
    <row r="33" spans="1:13">
      <c r="A33" s="153" t="s">
        <v>1110</v>
      </c>
      <c r="H33" s="914"/>
      <c r="L33" s="140" t="str">
        <f>I1</f>
        <v>Lipanj 2022.</v>
      </c>
    </row>
    <row r="34" spans="1:13">
      <c r="A34" s="564" t="s">
        <v>1111</v>
      </c>
      <c r="H34" s="915"/>
      <c r="L34" s="539" t="str">
        <f>I2</f>
        <v>June 2022</v>
      </c>
    </row>
    <row r="35" spans="1:13" ht="10.15" customHeight="1">
      <c r="A35" s="564"/>
      <c r="H35" s="915"/>
    </row>
    <row r="36" spans="1:13" ht="10.15" customHeight="1">
      <c r="A36" s="564"/>
      <c r="H36" s="915"/>
      <c r="L36" s="14" t="s">
        <v>575</v>
      </c>
    </row>
    <row r="37" spans="1:13" s="64" customFormat="1" ht="14.45" customHeight="1">
      <c r="A37" s="1097" t="s">
        <v>1167</v>
      </c>
      <c r="B37" s="1100" t="s">
        <v>1208</v>
      </c>
      <c r="C37" s="1100"/>
      <c r="D37" s="1100"/>
      <c r="E37" s="1100"/>
      <c r="F37" s="1098" t="s">
        <v>1151</v>
      </c>
      <c r="G37" s="1098"/>
      <c r="H37" s="1098"/>
      <c r="I37" s="1099" t="s">
        <v>1150</v>
      </c>
      <c r="J37" s="1096" t="s">
        <v>1145</v>
      </c>
      <c r="K37" s="1097" t="s">
        <v>1147</v>
      </c>
      <c r="L37" s="1097" t="s">
        <v>1170</v>
      </c>
      <c r="M37" s="919"/>
    </row>
    <row r="38" spans="1:13" s="64" customFormat="1" ht="94.9" customHeight="1">
      <c r="A38" s="1097"/>
      <c r="B38" s="967" t="s">
        <v>1153</v>
      </c>
      <c r="C38" s="967" t="s">
        <v>1154</v>
      </c>
      <c r="D38" s="967" t="s">
        <v>1155</v>
      </c>
      <c r="E38" s="967" t="s">
        <v>1156</v>
      </c>
      <c r="F38" s="967" t="s">
        <v>1152</v>
      </c>
      <c r="G38" s="967" t="s">
        <v>1157</v>
      </c>
      <c r="H38" s="967" t="s">
        <v>1104</v>
      </c>
      <c r="I38" s="1099"/>
      <c r="J38" s="1096"/>
      <c r="K38" s="1097"/>
      <c r="L38" s="1097"/>
    </row>
    <row r="39" spans="1:13" s="64" customFormat="1">
      <c r="A39" s="952" t="s">
        <v>897</v>
      </c>
      <c r="B39" s="986">
        <v>0</v>
      </c>
      <c r="C39" s="986">
        <v>0</v>
      </c>
      <c r="D39" s="986">
        <v>0</v>
      </c>
      <c r="E39" s="986">
        <v>0</v>
      </c>
      <c r="F39" s="986">
        <v>0</v>
      </c>
      <c r="G39" s="986">
        <v>0</v>
      </c>
      <c r="H39" s="986">
        <v>0</v>
      </c>
      <c r="I39" s="987">
        <v>0</v>
      </c>
      <c r="J39" s="990">
        <v>-1</v>
      </c>
      <c r="K39" s="987">
        <v>423.41420000000062</v>
      </c>
      <c r="L39" s="987">
        <v>2782.416110000001</v>
      </c>
    </row>
    <row r="40" spans="1:13" s="64" customFormat="1">
      <c r="A40" s="952" t="s">
        <v>882</v>
      </c>
      <c r="B40" s="986">
        <v>0</v>
      </c>
      <c r="C40" s="986">
        <v>0</v>
      </c>
      <c r="D40" s="986">
        <v>0</v>
      </c>
      <c r="E40" s="986">
        <v>0</v>
      </c>
      <c r="F40" s="986">
        <v>185.69882000000001</v>
      </c>
      <c r="G40" s="986">
        <v>0</v>
      </c>
      <c r="H40" s="986">
        <v>0</v>
      </c>
      <c r="I40" s="987">
        <v>185.69882000000001</v>
      </c>
      <c r="J40" s="990">
        <v>1</v>
      </c>
      <c r="K40" s="987">
        <v>329.32682999999997</v>
      </c>
      <c r="L40" s="987">
        <v>5139.3035199999995</v>
      </c>
    </row>
    <row r="41" spans="1:13" s="64" customFormat="1">
      <c r="A41" s="952" t="s">
        <v>189</v>
      </c>
      <c r="B41" s="986">
        <v>0</v>
      </c>
      <c r="C41" s="986">
        <v>0</v>
      </c>
      <c r="D41" s="986">
        <v>0</v>
      </c>
      <c r="E41" s="986">
        <v>0</v>
      </c>
      <c r="F41" s="986">
        <v>0</v>
      </c>
      <c r="G41" s="986">
        <v>0</v>
      </c>
      <c r="H41" s="986">
        <v>0</v>
      </c>
      <c r="I41" s="987">
        <v>0</v>
      </c>
      <c r="J41" s="990">
        <v>-1</v>
      </c>
      <c r="K41" s="987">
        <v>1067.9105100000015</v>
      </c>
      <c r="L41" s="987">
        <v>30046.042150000016</v>
      </c>
    </row>
    <row r="42" spans="1:13" s="64" customFormat="1">
      <c r="A42" s="952" t="s">
        <v>899</v>
      </c>
      <c r="B42" s="986">
        <v>1080.6283899999999</v>
      </c>
      <c r="C42" s="986">
        <v>0</v>
      </c>
      <c r="D42" s="986">
        <v>0</v>
      </c>
      <c r="E42" s="986">
        <v>0</v>
      </c>
      <c r="F42" s="986">
        <v>0</v>
      </c>
      <c r="G42" s="986">
        <v>0</v>
      </c>
      <c r="H42" s="986">
        <v>0</v>
      </c>
      <c r="I42" s="987">
        <v>1080.6283899999999</v>
      </c>
      <c r="J42" s="990">
        <v>5.3059834776602717</v>
      </c>
      <c r="K42" s="987">
        <v>3099.0301200000031</v>
      </c>
      <c r="L42" s="987">
        <v>38511.041539999998</v>
      </c>
      <c r="M42" s="1002"/>
    </row>
    <row r="43" spans="1:13" s="64" customFormat="1">
      <c r="A43" s="952" t="s">
        <v>190</v>
      </c>
      <c r="B43" s="986">
        <v>0</v>
      </c>
      <c r="C43" s="986">
        <v>0</v>
      </c>
      <c r="D43" s="986">
        <v>0</v>
      </c>
      <c r="E43" s="986">
        <v>0</v>
      </c>
      <c r="F43" s="986">
        <v>0</v>
      </c>
      <c r="G43" s="986">
        <v>0</v>
      </c>
      <c r="H43" s="986">
        <v>0</v>
      </c>
      <c r="I43" s="987">
        <v>0</v>
      </c>
      <c r="J43" s="990">
        <v>-1</v>
      </c>
      <c r="K43" s="987">
        <v>383.09938000000005</v>
      </c>
      <c r="L43" s="987">
        <v>791.2793200000001</v>
      </c>
    </row>
    <row r="44" spans="1:13" s="64" customFormat="1">
      <c r="A44" s="952" t="s">
        <v>191</v>
      </c>
      <c r="B44" s="986">
        <v>183.65967999999998</v>
      </c>
      <c r="C44" s="986">
        <v>0</v>
      </c>
      <c r="D44" s="986">
        <v>0</v>
      </c>
      <c r="E44" s="986">
        <v>0</v>
      </c>
      <c r="F44" s="986">
        <v>0</v>
      </c>
      <c r="G44" s="986">
        <v>451.24874999999997</v>
      </c>
      <c r="H44" s="986">
        <v>0</v>
      </c>
      <c r="I44" s="987">
        <v>634.90842999999995</v>
      </c>
      <c r="J44" s="990">
        <v>-0.25744240079753999</v>
      </c>
      <c r="K44" s="987">
        <v>4140.4032300000035</v>
      </c>
      <c r="L44" s="987">
        <v>35414.938030000005</v>
      </c>
    </row>
    <row r="45" spans="1:13" s="64" customFormat="1">
      <c r="A45" s="953" t="s">
        <v>192</v>
      </c>
      <c r="B45" s="986">
        <v>109.59514999999999</v>
      </c>
      <c r="C45" s="986">
        <v>0</v>
      </c>
      <c r="D45" s="986">
        <v>0</v>
      </c>
      <c r="E45" s="986">
        <v>0</v>
      </c>
      <c r="F45" s="986">
        <v>15.909829999999999</v>
      </c>
      <c r="G45" s="986">
        <v>509.40631999999999</v>
      </c>
      <c r="H45" s="986">
        <v>0</v>
      </c>
      <c r="I45" s="987">
        <v>634.91129999999998</v>
      </c>
      <c r="J45" s="990">
        <v>4.5074448830566105E-2</v>
      </c>
      <c r="K45" s="987">
        <v>4243.030030000009</v>
      </c>
      <c r="L45" s="987">
        <v>54660.521420000012</v>
      </c>
    </row>
    <row r="46" spans="1:13" s="64" customFormat="1">
      <c r="A46" s="954" t="s">
        <v>193</v>
      </c>
      <c r="B46" s="986">
        <v>0</v>
      </c>
      <c r="C46" s="986">
        <v>0</v>
      </c>
      <c r="D46" s="986">
        <v>92.400850000000005</v>
      </c>
      <c r="E46" s="986">
        <v>1.42574</v>
      </c>
      <c r="F46" s="986">
        <v>0</v>
      </c>
      <c r="G46" s="986">
        <v>8.8976900000000008</v>
      </c>
      <c r="H46" s="986">
        <v>0</v>
      </c>
      <c r="I46" s="987">
        <v>102.72428000000001</v>
      </c>
      <c r="J46" s="990">
        <v>-0.25125243440331291</v>
      </c>
      <c r="K46" s="987">
        <v>1051.5025899999964</v>
      </c>
      <c r="L46" s="987">
        <v>43056.046669999982</v>
      </c>
    </row>
    <row r="47" spans="1:13" s="64" customFormat="1">
      <c r="A47" s="954" t="s">
        <v>194</v>
      </c>
      <c r="B47" s="986">
        <v>0</v>
      </c>
      <c r="C47" s="986">
        <v>0</v>
      </c>
      <c r="D47" s="986">
        <v>320.93678000000006</v>
      </c>
      <c r="E47" s="986">
        <v>111.36255</v>
      </c>
      <c r="F47" s="986">
        <v>21.019929999999999</v>
      </c>
      <c r="G47" s="986">
        <v>0</v>
      </c>
      <c r="H47" s="986">
        <v>0</v>
      </c>
      <c r="I47" s="987">
        <v>453.31926000000004</v>
      </c>
      <c r="J47" s="990">
        <v>-0.38484944901176987</v>
      </c>
      <c r="K47" s="987">
        <v>4073.4085300000006</v>
      </c>
      <c r="L47" s="987">
        <v>29790.270100000005</v>
      </c>
    </row>
    <row r="48" spans="1:13" s="64" customFormat="1">
      <c r="A48" s="954" t="s">
        <v>195</v>
      </c>
      <c r="B48" s="986">
        <v>105.42282</v>
      </c>
      <c r="C48" s="986">
        <v>0</v>
      </c>
      <c r="D48" s="986">
        <v>351.76590000000004</v>
      </c>
      <c r="E48" s="986">
        <v>190.27441000000002</v>
      </c>
      <c r="F48" s="986">
        <v>492.98245000000003</v>
      </c>
      <c r="G48" s="986">
        <v>0</v>
      </c>
      <c r="H48" s="986">
        <v>0</v>
      </c>
      <c r="I48" s="987">
        <v>1140.4455800000001</v>
      </c>
      <c r="J48" s="990">
        <v>0.33771164197435777</v>
      </c>
      <c r="K48" s="987">
        <v>5906.5683699999936</v>
      </c>
      <c r="L48" s="987">
        <v>127559.90724</v>
      </c>
    </row>
    <row r="49" spans="1:12" s="64" customFormat="1">
      <c r="A49" s="954" t="s">
        <v>662</v>
      </c>
      <c r="B49" s="986">
        <v>0</v>
      </c>
      <c r="C49" s="986">
        <v>0</v>
      </c>
      <c r="D49" s="986">
        <v>31.397179999999999</v>
      </c>
      <c r="E49" s="986">
        <v>53.772839999999995</v>
      </c>
      <c r="F49" s="986">
        <v>0</v>
      </c>
      <c r="G49" s="986">
        <v>0</v>
      </c>
      <c r="H49" s="986">
        <v>0</v>
      </c>
      <c r="I49" s="987">
        <v>85.170019999999994</v>
      </c>
      <c r="J49" s="990">
        <v>6.7984729464622085E-2</v>
      </c>
      <c r="K49" s="987">
        <v>844.21865000000025</v>
      </c>
      <c r="L49" s="987">
        <v>1353.3157900000003</v>
      </c>
    </row>
    <row r="50" spans="1:12" s="64" customFormat="1">
      <c r="A50" s="953" t="s">
        <v>196</v>
      </c>
      <c r="B50" s="986">
        <v>0</v>
      </c>
      <c r="C50" s="986">
        <v>0</v>
      </c>
      <c r="D50" s="986">
        <v>0</v>
      </c>
      <c r="E50" s="986">
        <v>10</v>
      </c>
      <c r="F50" s="986">
        <v>0</v>
      </c>
      <c r="G50" s="986">
        <v>10.0814</v>
      </c>
      <c r="H50" s="986">
        <v>0</v>
      </c>
      <c r="I50" s="987">
        <v>20.081400000000002</v>
      </c>
      <c r="J50" s="990">
        <v>-0.84510117242832639</v>
      </c>
      <c r="K50" s="987">
        <v>512.15140000000065</v>
      </c>
      <c r="L50" s="987">
        <v>5913.9687999999996</v>
      </c>
    </row>
    <row r="51" spans="1:12" s="64" customFormat="1">
      <c r="A51" s="953" t="s">
        <v>197</v>
      </c>
      <c r="B51" s="986">
        <v>0</v>
      </c>
      <c r="C51" s="986">
        <v>0</v>
      </c>
      <c r="D51" s="986">
        <v>0</v>
      </c>
      <c r="E51" s="986">
        <v>0</v>
      </c>
      <c r="F51" s="986">
        <v>9.1013300000000008</v>
      </c>
      <c r="G51" s="986">
        <v>45.164919999999995</v>
      </c>
      <c r="H51" s="986">
        <v>0</v>
      </c>
      <c r="I51" s="987">
        <v>54.266249999999999</v>
      </c>
      <c r="J51" s="990">
        <v>1.8916861608308513</v>
      </c>
      <c r="K51" s="987">
        <v>298.51980999999978</v>
      </c>
      <c r="L51" s="987">
        <v>1924.1750199999994</v>
      </c>
    </row>
    <row r="52" spans="1:12" s="64" customFormat="1">
      <c r="A52" s="953" t="s">
        <v>202</v>
      </c>
      <c r="B52" s="986">
        <v>0</v>
      </c>
      <c r="C52" s="986">
        <v>0</v>
      </c>
      <c r="D52" s="986">
        <v>0</v>
      </c>
      <c r="E52" s="986">
        <v>0</v>
      </c>
      <c r="F52" s="986">
        <v>0</v>
      </c>
      <c r="G52" s="986">
        <v>0</v>
      </c>
      <c r="H52" s="986">
        <v>0</v>
      </c>
      <c r="I52" s="987">
        <v>0</v>
      </c>
      <c r="J52" s="990" t="s">
        <v>141</v>
      </c>
      <c r="K52" s="987">
        <v>28.13627</v>
      </c>
      <c r="L52" s="987">
        <v>28.13627</v>
      </c>
    </row>
    <row r="53" spans="1:12" s="64" customFormat="1">
      <c r="A53" s="953" t="s">
        <v>235</v>
      </c>
      <c r="B53" s="986">
        <v>0</v>
      </c>
      <c r="C53" s="986">
        <v>0</v>
      </c>
      <c r="D53" s="986">
        <v>0</v>
      </c>
      <c r="E53" s="986">
        <v>0</v>
      </c>
      <c r="F53" s="986">
        <v>0</v>
      </c>
      <c r="G53" s="986">
        <v>0</v>
      </c>
      <c r="H53" s="986">
        <v>0</v>
      </c>
      <c r="I53" s="987">
        <v>0</v>
      </c>
      <c r="J53" s="990">
        <v>-1</v>
      </c>
      <c r="K53" s="987">
        <v>17.025970000000001</v>
      </c>
      <c r="L53" s="987">
        <v>103.20963</v>
      </c>
    </row>
    <row r="54" spans="1:12" s="64" customFormat="1">
      <c r="A54" s="953" t="s">
        <v>234</v>
      </c>
      <c r="B54" s="986">
        <v>2.4700900000000003</v>
      </c>
      <c r="C54" s="986">
        <v>0</v>
      </c>
      <c r="D54" s="986">
        <v>0</v>
      </c>
      <c r="E54" s="986">
        <v>342.4513</v>
      </c>
      <c r="F54" s="986">
        <v>8.0743799999999997</v>
      </c>
      <c r="G54" s="986">
        <v>141.92703</v>
      </c>
      <c r="H54" s="986">
        <v>0</v>
      </c>
      <c r="I54" s="987">
        <v>494.92280000000005</v>
      </c>
      <c r="J54" s="990">
        <v>-0.21421806979568636</v>
      </c>
      <c r="K54" s="987">
        <v>2298.3805800000009</v>
      </c>
      <c r="L54" s="987">
        <v>12647.936580000001</v>
      </c>
    </row>
    <row r="55" spans="1:12" s="64" customFormat="1">
      <c r="A55" s="953" t="s">
        <v>198</v>
      </c>
      <c r="B55" s="986">
        <v>0</v>
      </c>
      <c r="C55" s="986">
        <v>0</v>
      </c>
      <c r="D55" s="986">
        <v>12.28908</v>
      </c>
      <c r="E55" s="986">
        <v>38.952489999999997</v>
      </c>
      <c r="F55" s="986">
        <v>0</v>
      </c>
      <c r="G55" s="986">
        <v>0</v>
      </c>
      <c r="H55" s="986">
        <v>0</v>
      </c>
      <c r="I55" s="987">
        <v>51.241569999999996</v>
      </c>
      <c r="J55" s="990">
        <v>-0.74074155963560839</v>
      </c>
      <c r="K55" s="987">
        <v>775.74285000000054</v>
      </c>
      <c r="L55" s="987">
        <v>13138.584499999999</v>
      </c>
    </row>
    <row r="56" spans="1:12" s="64" customFormat="1">
      <c r="A56" s="952" t="s">
        <v>199</v>
      </c>
      <c r="B56" s="986">
        <v>0</v>
      </c>
      <c r="C56" s="986">
        <v>0</v>
      </c>
      <c r="D56" s="986">
        <v>30.742519999999999</v>
      </c>
      <c r="E56" s="986">
        <v>0</v>
      </c>
      <c r="F56" s="986">
        <v>0</v>
      </c>
      <c r="G56" s="986">
        <v>0</v>
      </c>
      <c r="H56" s="986">
        <v>0</v>
      </c>
      <c r="I56" s="987">
        <v>30.742519999999999</v>
      </c>
      <c r="J56" s="990">
        <v>-0.19289660209493653</v>
      </c>
      <c r="K56" s="987">
        <v>972.25526999999784</v>
      </c>
      <c r="L56" s="987">
        <v>13898.734169999994</v>
      </c>
    </row>
    <row r="57" spans="1:12" s="64" customFormat="1">
      <c r="A57" s="953" t="s">
        <v>200</v>
      </c>
      <c r="B57" s="986">
        <v>0</v>
      </c>
      <c r="C57" s="986">
        <v>0</v>
      </c>
      <c r="D57" s="986">
        <v>7.9684300000000006</v>
      </c>
      <c r="E57" s="986">
        <v>9.8514799999999987</v>
      </c>
      <c r="F57" s="986">
        <v>0</v>
      </c>
      <c r="G57" s="986">
        <v>0</v>
      </c>
      <c r="H57" s="986">
        <v>0.10013</v>
      </c>
      <c r="I57" s="987">
        <v>17.92004</v>
      </c>
      <c r="J57" s="990">
        <v>-0.44521683243047105</v>
      </c>
      <c r="K57" s="987">
        <v>441.91993000000002</v>
      </c>
      <c r="L57" s="987">
        <v>3962.5301699999991</v>
      </c>
    </row>
    <row r="58" spans="1:12" s="64" customFormat="1">
      <c r="A58" s="953" t="s">
        <v>201</v>
      </c>
      <c r="B58" s="986">
        <v>20.962319999999998</v>
      </c>
      <c r="C58" s="986">
        <v>0</v>
      </c>
      <c r="D58" s="986">
        <v>47.402430000000003</v>
      </c>
      <c r="E58" s="986">
        <v>8.9838500000000003</v>
      </c>
      <c r="F58" s="986">
        <v>0</v>
      </c>
      <c r="G58" s="986">
        <v>0</v>
      </c>
      <c r="H58" s="986">
        <v>0</v>
      </c>
      <c r="I58" s="987">
        <v>77.348600000000005</v>
      </c>
      <c r="J58" s="990">
        <v>-6.0157109095437922E-2</v>
      </c>
      <c r="K58" s="987">
        <v>709.41443000000072</v>
      </c>
      <c r="L58" s="987">
        <v>21488.465370000002</v>
      </c>
    </row>
    <row r="59" spans="1:12" s="64" customFormat="1" ht="18.75" customHeight="1">
      <c r="A59" s="925" t="s">
        <v>1103</v>
      </c>
      <c r="B59" s="989">
        <v>1502.7384499999998</v>
      </c>
      <c r="C59" s="989">
        <v>0</v>
      </c>
      <c r="D59" s="989">
        <v>894.90317000000016</v>
      </c>
      <c r="E59" s="989">
        <v>767.07465999999999</v>
      </c>
      <c r="F59" s="989">
        <v>732.78674000000001</v>
      </c>
      <c r="G59" s="989">
        <v>1166.7261100000001</v>
      </c>
      <c r="H59" s="989">
        <v>0.10013</v>
      </c>
      <c r="I59" s="989">
        <v>5064.3292599999995</v>
      </c>
      <c r="J59" s="1005">
        <v>-1.781760079696515E-2</v>
      </c>
      <c r="K59" s="989">
        <v>31615.458950000004</v>
      </c>
      <c r="L59" s="989">
        <v>464585.96884000005</v>
      </c>
    </row>
    <row r="60" spans="1:12" ht="12.75" customHeight="1">
      <c r="A60" s="33" t="s">
        <v>977</v>
      </c>
      <c r="H60" s="183"/>
    </row>
    <row r="61" spans="1:12" ht="12.75" customHeight="1">
      <c r="A61" s="266" t="s">
        <v>1212</v>
      </c>
      <c r="B61" s="183"/>
      <c r="C61" s="183"/>
      <c r="D61" s="183"/>
      <c r="E61" s="183"/>
      <c r="F61" s="183"/>
      <c r="G61" s="183"/>
      <c r="H61" s="183"/>
    </row>
    <row r="62" spans="1:12">
      <c r="A62" s="978" t="s">
        <v>1174</v>
      </c>
    </row>
    <row r="63" spans="1:12">
      <c r="A63" s="624" t="s">
        <v>82</v>
      </c>
    </row>
    <row r="64" spans="1:12">
      <c r="L64" s="808" t="s">
        <v>1117</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2"/>
      <c r="J72" s="202"/>
      <c r="K72" s="202"/>
      <c r="L72" s="202"/>
    </row>
    <row r="73" spans="9:12" ht="12.75" customHeight="1">
      <c r="I73" s="202"/>
      <c r="J73" s="202"/>
      <c r="K73" s="202"/>
      <c r="L73" s="202"/>
    </row>
    <row r="74" spans="9:12" ht="12.75" customHeight="1">
      <c r="I74" s="202"/>
      <c r="J74" s="202"/>
      <c r="K74" s="202"/>
      <c r="L74" s="202"/>
    </row>
    <row r="75" spans="9:12" ht="12.75" customHeight="1">
      <c r="I75" s="1116"/>
      <c r="J75" s="1116"/>
      <c r="K75" s="202"/>
      <c r="L75" s="202"/>
    </row>
    <row r="76" spans="9:12" ht="12.75" customHeight="1">
      <c r="I76" s="331"/>
      <c r="J76" s="1113"/>
      <c r="K76" s="202"/>
      <c r="L76" s="202"/>
    </row>
    <row r="77" spans="9:12" ht="12.75" customHeight="1">
      <c r="I77" s="333"/>
      <c r="J77" s="1114"/>
      <c r="K77" s="202"/>
      <c r="L77" s="202"/>
    </row>
    <row r="78" spans="9:12" ht="12.75" customHeight="1">
      <c r="I78" s="335"/>
      <c r="J78" s="336"/>
      <c r="K78" s="202"/>
      <c r="L78" s="202"/>
    </row>
    <row r="79" spans="9:12" ht="12.75" customHeight="1">
      <c r="I79" s="335"/>
      <c r="J79" s="336"/>
      <c r="K79" s="202"/>
      <c r="L79" s="202"/>
    </row>
    <row r="80" spans="9:12" ht="12.75" customHeight="1">
      <c r="I80" s="335"/>
      <c r="J80" s="336"/>
      <c r="K80" s="202"/>
      <c r="L80" s="202"/>
    </row>
    <row r="81" spans="1:12" ht="12.75" customHeight="1">
      <c r="I81" s="335"/>
      <c r="J81" s="336"/>
      <c r="K81" s="202"/>
      <c r="L81" s="202"/>
    </row>
    <row r="82" spans="1:12" ht="12.75" customHeight="1">
      <c r="I82" s="335"/>
      <c r="J82" s="336"/>
      <c r="K82" s="202"/>
      <c r="L82" s="202"/>
    </row>
    <row r="83" spans="1:12" ht="12.75" customHeight="1">
      <c r="I83" s="202"/>
      <c r="J83" s="202"/>
      <c r="K83" s="202"/>
      <c r="L83" s="202"/>
    </row>
    <row r="84" spans="1:12" ht="12.75" customHeight="1">
      <c r="I84" s="202"/>
      <c r="J84" s="202"/>
      <c r="K84" s="202"/>
      <c r="L84" s="202"/>
    </row>
    <row r="85" spans="1:12" ht="12.75" customHeight="1">
      <c r="I85" s="202"/>
      <c r="J85" s="202"/>
      <c r="K85" s="202"/>
      <c r="L85" s="202"/>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6" customWidth="1"/>
    <col min="2" max="2" width="13.28515625" style="266" bestFit="1" customWidth="1"/>
    <col min="3" max="3" width="9.5703125" style="266" customWidth="1"/>
    <col min="4" max="4" width="11.5703125" style="266" customWidth="1"/>
    <col min="5" max="5" width="11" style="266" customWidth="1"/>
    <col min="6" max="6" width="13.140625" style="266" bestFit="1" customWidth="1"/>
    <col min="7" max="7" width="12.140625" style="266" customWidth="1"/>
    <col min="8" max="8" width="6" style="266" customWidth="1"/>
    <col min="9" max="9" width="8.42578125" style="266" customWidth="1"/>
    <col min="10" max="10" width="8" style="266" customWidth="1"/>
    <col min="11" max="11" width="8.140625" style="266" bestFit="1" customWidth="1"/>
    <col min="12" max="12" width="9" style="266" customWidth="1"/>
    <col min="13" max="13" width="8.85546875" style="266" customWidth="1"/>
    <col min="14" max="16384" width="8.85546875" style="266"/>
  </cols>
  <sheetData>
    <row r="1" spans="1:8">
      <c r="A1" s="154" t="s">
        <v>1112</v>
      </c>
      <c r="G1" s="140" t="str">
        <f>Naslovnica!A20</f>
        <v>Lipanj 2022.</v>
      </c>
    </row>
    <row r="2" spans="1:8">
      <c r="A2" s="537" t="s">
        <v>1113</v>
      </c>
      <c r="G2" s="539" t="str">
        <f>Naslovnica!A24</f>
        <v>June 2022</v>
      </c>
    </row>
    <row r="4" spans="1:8">
      <c r="A4" s="202"/>
      <c r="B4" s="202"/>
      <c r="C4" s="955"/>
      <c r="D4" s="955"/>
      <c r="E4" s="965"/>
      <c r="F4" s="965"/>
      <c r="G4" s="14" t="s">
        <v>575</v>
      </c>
    </row>
    <row r="5" spans="1:8" s="64" customFormat="1">
      <c r="A5" s="1117" t="s">
        <v>1172</v>
      </c>
      <c r="B5" s="1118" t="s">
        <v>1114</v>
      </c>
      <c r="C5" s="1118"/>
      <c r="D5" s="1118"/>
      <c r="E5" s="1118"/>
      <c r="F5" s="1118"/>
      <c r="G5" s="1118"/>
      <c r="H5" s="919"/>
    </row>
    <row r="6" spans="1:8" s="64" customFormat="1" ht="22.9" customHeight="1">
      <c r="A6" s="1117"/>
      <c r="B6" s="1119" t="str">
        <f>Naslovnica!A20</f>
        <v>Lipanj 2022.</v>
      </c>
      <c r="C6" s="1119"/>
      <c r="D6" s="1120" t="s">
        <v>17</v>
      </c>
      <c r="E6" s="1120"/>
      <c r="F6" s="1117" t="s">
        <v>236</v>
      </c>
      <c r="G6" s="1117"/>
    </row>
    <row r="7" spans="1:8" s="64" customFormat="1">
      <c r="A7" s="1117"/>
      <c r="B7" s="1121" t="str">
        <f>Naslovnica!A24</f>
        <v>June 2022</v>
      </c>
      <c r="C7" s="1122"/>
      <c r="D7" s="1123" t="s">
        <v>45</v>
      </c>
      <c r="E7" s="1123"/>
      <c r="F7" s="1123" t="s">
        <v>51</v>
      </c>
      <c r="G7" s="1123"/>
    </row>
    <row r="8" spans="1:8" s="64" customFormat="1">
      <c r="A8" s="1117"/>
      <c r="B8" s="936" t="s">
        <v>27</v>
      </c>
      <c r="C8" s="936" t="s">
        <v>28</v>
      </c>
      <c r="D8" s="685" t="s">
        <v>1158</v>
      </c>
      <c r="E8" s="685" t="s">
        <v>145</v>
      </c>
      <c r="F8" s="685" t="s">
        <v>1158</v>
      </c>
      <c r="G8" s="685" t="s">
        <v>145</v>
      </c>
    </row>
    <row r="9" spans="1:8" s="64" customFormat="1">
      <c r="A9" s="1117"/>
      <c r="B9" s="937" t="s">
        <v>29</v>
      </c>
      <c r="C9" s="937" t="s">
        <v>30</v>
      </c>
      <c r="D9" s="713" t="s">
        <v>1159</v>
      </c>
      <c r="E9" s="713" t="s">
        <v>146</v>
      </c>
      <c r="F9" s="713" t="s">
        <v>1159</v>
      </c>
      <c r="G9" s="713" t="s">
        <v>146</v>
      </c>
    </row>
    <row r="10" spans="1:8" s="64" customFormat="1" ht="15" customHeight="1">
      <c r="A10" s="960" t="s">
        <v>897</v>
      </c>
      <c r="B10" s="961">
        <v>24964.756430000001</v>
      </c>
      <c r="C10" s="962">
        <v>1.9011237877310502E-2</v>
      </c>
      <c r="D10" s="961">
        <v>-260.87037000000055</v>
      </c>
      <c r="E10" s="962">
        <v>-1.0341482178750083E-2</v>
      </c>
      <c r="F10" s="961">
        <v>-1100.1520100000016</v>
      </c>
      <c r="G10" s="962">
        <v>-4.2208167066172142E-2</v>
      </c>
    </row>
    <row r="11" spans="1:8" s="64" customFormat="1" ht="15" customHeight="1">
      <c r="A11" s="960" t="s">
        <v>882</v>
      </c>
      <c r="B11" s="961">
        <v>24793.831549999999</v>
      </c>
      <c r="C11" s="962">
        <v>1.8881074638508546E-2</v>
      </c>
      <c r="D11" s="961">
        <v>-545.70125000000189</v>
      </c>
      <c r="E11" s="962">
        <v>-2.153556872208795E-2</v>
      </c>
      <c r="F11" s="961">
        <v>-1275.8723700000046</v>
      </c>
      <c r="G11" s="962">
        <v>-4.8940807840214373E-2</v>
      </c>
    </row>
    <row r="12" spans="1:8" s="64" customFormat="1" ht="15" customHeight="1">
      <c r="A12" s="960" t="s">
        <v>189</v>
      </c>
      <c r="B12" s="961">
        <v>25281.193899999998</v>
      </c>
      <c r="C12" s="962">
        <v>1.9252212309900398E-2</v>
      </c>
      <c r="D12" s="961">
        <v>-307.53811000000496</v>
      </c>
      <c r="E12" s="962">
        <v>-1.2018497433941677E-2</v>
      </c>
      <c r="F12" s="961">
        <v>-2313.1968500000003</v>
      </c>
      <c r="G12" s="962">
        <v>-8.3828516851744639E-2</v>
      </c>
    </row>
    <row r="13" spans="1:8" s="64" customFormat="1" ht="15" customHeight="1">
      <c r="A13" s="960" t="s">
        <v>899</v>
      </c>
      <c r="B13" s="961">
        <v>92064.380700000009</v>
      </c>
      <c r="C13" s="962">
        <v>7.0109149529362105E-2</v>
      </c>
      <c r="D13" s="961">
        <v>-1936.1271899999847</v>
      </c>
      <c r="E13" s="962">
        <v>-2.0596986478686352E-2</v>
      </c>
      <c r="F13" s="961">
        <v>-5439.2293299999874</v>
      </c>
      <c r="G13" s="962">
        <v>-5.5784901998258696E-2</v>
      </c>
    </row>
    <row r="14" spans="1:8" s="64" customFormat="1" ht="15" customHeight="1">
      <c r="A14" s="960" t="s">
        <v>190</v>
      </c>
      <c r="B14" s="961">
        <v>6768.61654</v>
      </c>
      <c r="C14" s="962">
        <v>5.1544576252145853E-3</v>
      </c>
      <c r="D14" s="961">
        <v>-32.565700000000106</v>
      </c>
      <c r="E14" s="962">
        <v>-4.7882410514558105E-3</v>
      </c>
      <c r="F14" s="961">
        <v>-342.51540999999997</v>
      </c>
      <c r="G14" s="962">
        <v>-4.8166088382033179E-2</v>
      </c>
    </row>
    <row r="15" spans="1:8" s="64" customFormat="1" ht="15" customHeight="1">
      <c r="A15" s="960" t="s">
        <v>191</v>
      </c>
      <c r="B15" s="961">
        <v>168005.72597999999</v>
      </c>
      <c r="C15" s="962">
        <v>0.12794023568032162</v>
      </c>
      <c r="D15" s="961">
        <v>-2530.4607100000139</v>
      </c>
      <c r="E15" s="962">
        <v>-1.4838262536032154E-2</v>
      </c>
      <c r="F15" s="961">
        <v>-9588.6506300000183</v>
      </c>
      <c r="G15" s="962">
        <v>-5.3991859500466255E-2</v>
      </c>
    </row>
    <row r="16" spans="1:8" s="64" customFormat="1" ht="15" customHeight="1">
      <c r="A16" s="960" t="s">
        <v>192</v>
      </c>
      <c r="B16" s="961">
        <v>95928.27562</v>
      </c>
      <c r="C16" s="962">
        <v>7.3051594638451095E-2</v>
      </c>
      <c r="D16" s="961">
        <v>-1507.7656799999968</v>
      </c>
      <c r="E16" s="962">
        <v>-1.547441439413233E-2</v>
      </c>
      <c r="F16" s="961">
        <v>-6457.3513799999928</v>
      </c>
      <c r="G16" s="962">
        <v>-6.3068924508319801E-2</v>
      </c>
    </row>
    <row r="17" spans="1:7" s="64" customFormat="1" ht="15" customHeight="1">
      <c r="A17" s="960" t="s">
        <v>193</v>
      </c>
      <c r="B17" s="961">
        <v>77706.038489999992</v>
      </c>
      <c r="C17" s="962">
        <v>5.9174940736116587E-2</v>
      </c>
      <c r="D17" s="961">
        <v>-1398.3169199999975</v>
      </c>
      <c r="E17" s="962">
        <v>-1.7676863843368418E-2</v>
      </c>
      <c r="F17" s="961">
        <v>-5301.7396900000167</v>
      </c>
      <c r="G17" s="962">
        <v>-6.3870396320009237E-2</v>
      </c>
    </row>
    <row r="18" spans="1:7" s="64" customFormat="1" ht="15" customHeight="1">
      <c r="A18" s="960" t="s">
        <v>194</v>
      </c>
      <c r="B18" s="961">
        <v>184210.04877000002</v>
      </c>
      <c r="C18" s="962">
        <v>0.14028020126601487</v>
      </c>
      <c r="D18" s="961">
        <v>-2834.9858099999838</v>
      </c>
      <c r="E18" s="962">
        <v>-1.5156701787704785E-2</v>
      </c>
      <c r="F18" s="961">
        <v>-9237.1362299999746</v>
      </c>
      <c r="G18" s="962">
        <v>-4.7750171345217418E-2</v>
      </c>
    </row>
    <row r="19" spans="1:7" s="64" customFormat="1" ht="15" customHeight="1">
      <c r="A19" s="960" t="s">
        <v>195</v>
      </c>
      <c r="B19" s="961">
        <v>235695.91186000002</v>
      </c>
      <c r="C19" s="962">
        <v>0.17948787362072693</v>
      </c>
      <c r="D19" s="961">
        <v>-5134.5077399999718</v>
      </c>
      <c r="E19" s="962">
        <v>-2.1320013262975612E-2</v>
      </c>
      <c r="F19" s="961">
        <v>-17559.865159999987</v>
      </c>
      <c r="G19" s="962">
        <v>-6.9336484113502572E-2</v>
      </c>
    </row>
    <row r="20" spans="1:7" s="64" customFormat="1" ht="15" customHeight="1">
      <c r="A20" s="960" t="s">
        <v>662</v>
      </c>
      <c r="B20" s="961">
        <v>56688.292280000001</v>
      </c>
      <c r="C20" s="962">
        <v>4.3169442186045175E-2</v>
      </c>
      <c r="D20" s="961">
        <v>-818.33775999999489</v>
      </c>
      <c r="E20" s="962">
        <v>-1.4230320215786962E-2</v>
      </c>
      <c r="F20" s="961">
        <v>-2868.9551799999972</v>
      </c>
      <c r="G20" s="962">
        <v>-4.8171386394692761E-2</v>
      </c>
    </row>
    <row r="21" spans="1:7" s="64" customFormat="1" ht="15" customHeight="1">
      <c r="A21" s="960" t="s">
        <v>196</v>
      </c>
      <c r="B21" s="961">
        <v>27227.408600000002</v>
      </c>
      <c r="C21" s="962">
        <v>2.07342996968038E-2</v>
      </c>
      <c r="D21" s="961">
        <v>-422.12786999999662</v>
      </c>
      <c r="E21" s="962">
        <v>-1.5267086681833186E-2</v>
      </c>
      <c r="F21" s="961">
        <v>-745.80783999999767</v>
      </c>
      <c r="G21" s="962">
        <v>-2.6661497493493003E-2</v>
      </c>
    </row>
    <row r="22" spans="1:7" s="64" customFormat="1" ht="15" customHeight="1">
      <c r="A22" s="960" t="s">
        <v>197</v>
      </c>
      <c r="B22" s="961">
        <v>52426.082419999999</v>
      </c>
      <c r="C22" s="962">
        <v>3.9923671062313912E-2</v>
      </c>
      <c r="D22" s="961">
        <v>-1760.1797699999952</v>
      </c>
      <c r="E22" s="962">
        <v>-3.2483875042498056E-2</v>
      </c>
      <c r="F22" s="961">
        <v>-3029.2072600000029</v>
      </c>
      <c r="G22" s="962">
        <v>-5.4624315867427331E-2</v>
      </c>
    </row>
    <row r="23" spans="1:7" s="64" customFormat="1" ht="15" customHeight="1">
      <c r="A23" s="960" t="s">
        <v>202</v>
      </c>
      <c r="B23" s="961">
        <v>2881.9492400000004</v>
      </c>
      <c r="C23" s="962">
        <v>2.1946708234707266E-3</v>
      </c>
      <c r="D23" s="961">
        <v>-66.388519999999517</v>
      </c>
      <c r="E23" s="962">
        <v>-2.2517270884187868E-2</v>
      </c>
      <c r="F23" s="961">
        <v>-57.190829999999551</v>
      </c>
      <c r="G23" s="962">
        <v>-1.9458354701686442E-2</v>
      </c>
    </row>
    <row r="24" spans="1:7" s="64" customFormat="1" ht="15" customHeight="1">
      <c r="A24" s="960" t="s">
        <v>235</v>
      </c>
      <c r="B24" s="961">
        <v>1835.2774899999999</v>
      </c>
      <c r="C24" s="962">
        <v>1.3976061425271973E-3</v>
      </c>
      <c r="D24" s="961">
        <v>-7.0455200000001241</v>
      </c>
      <c r="E24" s="962">
        <v>-3.8242588089913987E-3</v>
      </c>
      <c r="F24" s="961">
        <v>55.79108999999994</v>
      </c>
      <c r="G24" s="962">
        <v>3.1352355376247809E-2</v>
      </c>
    </row>
    <row r="25" spans="1:7" s="64" customFormat="1" ht="15" customHeight="1">
      <c r="A25" s="960" t="s">
        <v>234</v>
      </c>
      <c r="B25" s="961">
        <v>59715.798719999999</v>
      </c>
      <c r="C25" s="962">
        <v>4.5474958174847847E-2</v>
      </c>
      <c r="D25" s="961">
        <v>-1647.152399999999</v>
      </c>
      <c r="E25" s="962">
        <v>-2.6842783307127194E-2</v>
      </c>
      <c r="F25" s="961">
        <v>-177.90228000000207</v>
      </c>
      <c r="G25" s="962">
        <v>-2.9703003325842747E-3</v>
      </c>
    </row>
    <row r="26" spans="1:7" s="64" customFormat="1" ht="15" customHeight="1">
      <c r="A26" s="960" t="s">
        <v>198</v>
      </c>
      <c r="B26" s="961">
        <v>43820.934860000001</v>
      </c>
      <c r="C26" s="962">
        <v>3.3370652702562266E-2</v>
      </c>
      <c r="D26" s="961">
        <v>-846.77646000000095</v>
      </c>
      <c r="E26" s="962">
        <v>-1.8957238572929858E-2</v>
      </c>
      <c r="F26" s="961">
        <v>-76.83295999999973</v>
      </c>
      <c r="G26" s="962">
        <v>-1.7502703170477751E-3</v>
      </c>
    </row>
    <row r="27" spans="1:7" s="64" customFormat="1" ht="15" customHeight="1">
      <c r="A27" s="960" t="s">
        <v>903</v>
      </c>
      <c r="B27" s="961">
        <v>36587.80358</v>
      </c>
      <c r="C27" s="962">
        <v>2.7862456387990994E-2</v>
      </c>
      <c r="D27" s="961">
        <v>-1037.7925600000017</v>
      </c>
      <c r="E27" s="962">
        <v>-2.7582089494037731E-2</v>
      </c>
      <c r="F27" s="961">
        <v>-2194.442750000002</v>
      </c>
      <c r="G27" s="962">
        <v>-5.6583693768725629E-2</v>
      </c>
    </row>
    <row r="28" spans="1:7" s="64" customFormat="1" ht="15" customHeight="1">
      <c r="A28" s="960" t="s">
        <v>200</v>
      </c>
      <c r="B28" s="961">
        <v>41553.41519</v>
      </c>
      <c r="C28" s="962">
        <v>3.1643884169541545E-2</v>
      </c>
      <c r="D28" s="961">
        <v>-1117.8175499999998</v>
      </c>
      <c r="E28" s="962">
        <v>-2.6196045396929879E-2</v>
      </c>
      <c r="F28" s="961">
        <v>-692.18166999999812</v>
      </c>
      <c r="G28" s="962">
        <v>-1.638470566042316E-2</v>
      </c>
    </row>
    <row r="29" spans="1:7" s="64" customFormat="1" ht="15" customHeight="1">
      <c r="A29" s="960" t="s">
        <v>201</v>
      </c>
      <c r="B29" s="961">
        <v>55002.116889999998</v>
      </c>
      <c r="C29" s="962">
        <v>4.1885380731969256E-2</v>
      </c>
      <c r="D29" s="961">
        <v>-1182.7886000000071</v>
      </c>
      <c r="E29" s="962">
        <v>-2.1051714685370815E-2</v>
      </c>
      <c r="F29" s="961">
        <v>-2620.4055700000026</v>
      </c>
      <c r="G29" s="962">
        <v>-4.5475370708025098E-2</v>
      </c>
    </row>
    <row r="30" spans="1:7" s="64" customFormat="1" ht="18.75" customHeight="1">
      <c r="A30" s="938" t="s">
        <v>1105</v>
      </c>
      <c r="B30" s="939">
        <v>1313157.8591100001</v>
      </c>
      <c r="C30" s="940">
        <v>0.99999999999999978</v>
      </c>
      <c r="D30" s="939">
        <v>-25395.246489999816</v>
      </c>
      <c r="E30" s="940">
        <v>-1.8972162093349731E-2</v>
      </c>
      <c r="F30" s="939">
        <v>-71022.844310000073</v>
      </c>
      <c r="G30" s="940">
        <v>-5.1310384644518314E-2</v>
      </c>
    </row>
    <row r="31" spans="1:7">
      <c r="A31" s="34" t="s">
        <v>558</v>
      </c>
      <c r="B31" s="964"/>
      <c r="C31" s="964"/>
      <c r="D31" s="931"/>
      <c r="E31" s="956"/>
      <c r="F31" s="956"/>
      <c r="G31" s="956"/>
    </row>
    <row r="33" spans="1:13">
      <c r="A33" s="537"/>
      <c r="H33" s="915"/>
    </row>
    <row r="34" spans="1:13" ht="12.75" customHeight="1">
      <c r="A34" s="156" t="s">
        <v>1115</v>
      </c>
      <c r="G34" s="140" t="str">
        <f>G1</f>
        <v>Lipanj 2022.</v>
      </c>
    </row>
    <row r="35" spans="1:13">
      <c r="A35" s="843" t="s">
        <v>1116</v>
      </c>
      <c r="G35" s="539" t="str">
        <f>G2</f>
        <v>June 2022</v>
      </c>
      <c r="M35" s="808"/>
    </row>
    <row r="37" spans="1:13" ht="30" customHeight="1">
      <c r="A37" s="1102" t="s">
        <v>1171</v>
      </c>
      <c r="B37" s="1022" t="s">
        <v>1072</v>
      </c>
      <c r="C37" s="1088" t="s">
        <v>1073</v>
      </c>
      <c r="D37" s="1088"/>
      <c r="E37" s="1088"/>
      <c r="F37" s="1088"/>
      <c r="G37" s="1022"/>
    </row>
    <row r="38" spans="1:13" ht="31.9" customHeight="1">
      <c r="A38" s="1102"/>
      <c r="B38" s="821" t="str">
        <f>G34</f>
        <v>Lipanj 2022.</v>
      </c>
      <c r="C38" s="975" t="s">
        <v>663</v>
      </c>
      <c r="D38" s="975" t="s">
        <v>60</v>
      </c>
      <c r="E38" s="975" t="s">
        <v>61</v>
      </c>
      <c r="F38" s="975" t="s">
        <v>856</v>
      </c>
      <c r="G38" s="975" t="s">
        <v>62</v>
      </c>
    </row>
    <row r="39" spans="1:13" ht="39" customHeight="1">
      <c r="A39" s="1102"/>
      <c r="B39" s="822" t="str">
        <f>G35</f>
        <v>June 2022</v>
      </c>
      <c r="C39" s="976" t="s">
        <v>248</v>
      </c>
      <c r="D39" s="976" t="s">
        <v>1434</v>
      </c>
      <c r="E39" s="976" t="s">
        <v>858</v>
      </c>
      <c r="F39" s="977" t="s">
        <v>53</v>
      </c>
      <c r="G39" s="976" t="s">
        <v>857</v>
      </c>
    </row>
    <row r="40" spans="1:13" ht="15" customHeight="1">
      <c r="A40" s="960" t="s">
        <v>897</v>
      </c>
      <c r="B40" s="957">
        <v>163.09979999999999</v>
      </c>
      <c r="C40" s="958">
        <v>-1.7299407727856167E-2</v>
      </c>
      <c r="D40" s="958">
        <v>-6.5360117589417094E-2</v>
      </c>
      <c r="E40" s="958">
        <v>-4.2204705358668694E-2</v>
      </c>
      <c r="F40" s="958">
        <v>4.7647542254467323E-2</v>
      </c>
      <c r="G40" s="959">
        <v>40906</v>
      </c>
    </row>
    <row r="41" spans="1:13" ht="15" customHeight="1">
      <c r="A41" s="960" t="s">
        <v>882</v>
      </c>
      <c r="B41" s="957">
        <v>287.06729999999999</v>
      </c>
      <c r="C41" s="958">
        <v>-1.6012948564624093E-2</v>
      </c>
      <c r="D41" s="958">
        <v>-6.4373299888989641E-2</v>
      </c>
      <c r="E41" s="958">
        <v>-3.8527261912098508E-2</v>
      </c>
      <c r="F41" s="958">
        <v>5.924061824104232E-2</v>
      </c>
      <c r="G41" s="959">
        <v>38054</v>
      </c>
    </row>
    <row r="42" spans="1:13" ht="15" customHeight="1">
      <c r="A42" s="960" t="s">
        <v>189</v>
      </c>
      <c r="B42" s="957">
        <v>273.39260000000002</v>
      </c>
      <c r="C42" s="958">
        <v>-1.4756706070257475E-2</v>
      </c>
      <c r="D42" s="958">
        <v>-6.1607125388676354E-2</v>
      </c>
      <c r="E42" s="958">
        <v>-3.4854555281490014E-2</v>
      </c>
      <c r="F42" s="958">
        <v>5.896907725793743E-2</v>
      </c>
      <c r="G42" s="959">
        <v>38335</v>
      </c>
    </row>
    <row r="43" spans="1:13" ht="15" customHeight="1">
      <c r="A43" s="960" t="s">
        <v>899</v>
      </c>
      <c r="B43" s="957">
        <v>265.63679999999999</v>
      </c>
      <c r="C43" s="958">
        <v>-1.5835590250119512E-2</v>
      </c>
      <c r="D43" s="958">
        <v>-6.2949698023048395E-2</v>
      </c>
      <c r="E43" s="958">
        <v>-3.7007014809041429E-2</v>
      </c>
      <c r="F43" s="958">
        <v>5.8072984253148219E-2</v>
      </c>
      <c r="G43" s="959">
        <v>38425</v>
      </c>
    </row>
    <row r="44" spans="1:13" ht="15" customHeight="1">
      <c r="A44" s="963" t="s">
        <v>190</v>
      </c>
      <c r="B44" s="957">
        <v>105.7449</v>
      </c>
      <c r="C44" s="958">
        <v>-1.2891373608063039E-2</v>
      </c>
      <c r="D44" s="958">
        <v>-5.8495407550919414E-2</v>
      </c>
      <c r="E44" s="958">
        <v>-5.4106805660784102E-2</v>
      </c>
      <c r="F44" s="958">
        <v>1.0205450287234852E-2</v>
      </c>
      <c r="G44" s="959">
        <v>42734</v>
      </c>
    </row>
    <row r="45" spans="1:13" ht="15" customHeight="1">
      <c r="A45" s="963" t="s">
        <v>191</v>
      </c>
      <c r="B45" s="957">
        <v>142.9933</v>
      </c>
      <c r="C45" s="958">
        <v>-1.657458943504031E-2</v>
      </c>
      <c r="D45" s="958">
        <v>-6.3376365454915845E-2</v>
      </c>
      <c r="E45" s="958">
        <v>-3.7796194339284835E-2</v>
      </c>
      <c r="F45" s="958">
        <v>3.7368776501651491E-2</v>
      </c>
      <c r="G45" s="959">
        <v>41184</v>
      </c>
      <c r="I45" s="202"/>
      <c r="J45" s="202"/>
      <c r="K45" s="202"/>
      <c r="L45" s="202"/>
      <c r="M45" s="202"/>
    </row>
    <row r="46" spans="1:13" ht="15" customHeight="1">
      <c r="A46" s="963" t="s">
        <v>192</v>
      </c>
      <c r="B46" s="957">
        <v>211.50630000000001</v>
      </c>
      <c r="C46" s="958">
        <v>-1.64903842129786E-2</v>
      </c>
      <c r="D46" s="958">
        <v>-6.4859666808149308E-2</v>
      </c>
      <c r="E46" s="958">
        <v>-3.9426397956287211E-2</v>
      </c>
      <c r="F46" s="958">
        <v>5.606765487383969E-2</v>
      </c>
      <c r="G46" s="959">
        <v>39730</v>
      </c>
      <c r="I46" s="202"/>
      <c r="J46" s="202"/>
      <c r="K46" s="202"/>
      <c r="L46" s="202"/>
      <c r="M46" s="202"/>
    </row>
    <row r="47" spans="1:13" ht="15" customHeight="1">
      <c r="A47" s="963" t="s">
        <v>193</v>
      </c>
      <c r="B47" s="957">
        <v>157.22810000000001</v>
      </c>
      <c r="C47" s="958">
        <v>-2.0815168922790218E-2</v>
      </c>
      <c r="D47" s="958">
        <v>-7.5047754185513779E-2</v>
      </c>
      <c r="E47" s="958">
        <v>-5.3017905724664076E-2</v>
      </c>
      <c r="F47" s="958">
        <v>2.7324796138053831E-2</v>
      </c>
      <c r="G47" s="959">
        <v>38615</v>
      </c>
      <c r="I47" s="202"/>
      <c r="J47" s="202"/>
      <c r="K47" s="202"/>
      <c r="L47" s="202"/>
      <c r="M47" s="202"/>
    </row>
    <row r="48" spans="1:13" ht="15" customHeight="1">
      <c r="A48" s="963" t="s">
        <v>194</v>
      </c>
      <c r="B48" s="957">
        <v>187.3903</v>
      </c>
      <c r="C48" s="958">
        <v>-2.056297024165752E-2</v>
      </c>
      <c r="D48" s="958">
        <v>-7.1851524218549137E-2</v>
      </c>
      <c r="E48" s="958">
        <v>-4.9014328959621586E-2</v>
      </c>
      <c r="F48" s="958">
        <v>4.5606389277503157E-2</v>
      </c>
      <c r="G48" s="959">
        <v>39602</v>
      </c>
      <c r="I48" s="1018"/>
      <c r="J48" s="1018"/>
      <c r="K48" s="1018"/>
      <c r="L48" s="202"/>
      <c r="M48" s="202"/>
    </row>
    <row r="49" spans="1:15" ht="15" customHeight="1">
      <c r="A49" s="963" t="s">
        <v>195</v>
      </c>
      <c r="B49" s="957">
        <v>175.97130000000001</v>
      </c>
      <c r="C49" s="958">
        <v>-2.1190782118243819E-2</v>
      </c>
      <c r="D49" s="958">
        <v>-7.2739631828133672E-2</v>
      </c>
      <c r="E49" s="958">
        <v>-4.8099892244643568E-2</v>
      </c>
      <c r="F49" s="958">
        <v>3.5605659800809653E-2</v>
      </c>
      <c r="G49" s="959">
        <v>38846</v>
      </c>
      <c r="I49" s="917"/>
      <c r="J49" s="331"/>
      <c r="K49" s="1113"/>
      <c r="L49" s="202"/>
      <c r="M49" s="202"/>
    </row>
    <row r="50" spans="1:15" ht="15" customHeight="1">
      <c r="A50" s="963" t="s">
        <v>662</v>
      </c>
      <c r="B50" s="957">
        <v>110.2663</v>
      </c>
      <c r="C50" s="958">
        <v>-1.7538247975002405E-2</v>
      </c>
      <c r="D50" s="958">
        <v>-6.1476341209524908E-2</v>
      </c>
      <c r="E50" s="958">
        <v>-3.4746611389094149E-2</v>
      </c>
      <c r="F50" s="958">
        <v>2.8994750647854284E-2</v>
      </c>
      <c r="G50" s="959">
        <v>43494</v>
      </c>
      <c r="I50" s="332"/>
      <c r="J50" s="333"/>
      <c r="K50" s="1114"/>
      <c r="L50" s="202"/>
      <c r="M50" s="202"/>
    </row>
    <row r="51" spans="1:15" ht="15" customHeight="1">
      <c r="A51" s="960" t="s">
        <v>196</v>
      </c>
      <c r="B51" s="957">
        <v>226.9829</v>
      </c>
      <c r="C51" s="958">
        <v>-2.6547241747543672E-2</v>
      </c>
      <c r="D51" s="958">
        <v>-7.2141336192606889E-2</v>
      </c>
      <c r="E51" s="958">
        <v>-3.4285449286806532E-2</v>
      </c>
      <c r="F51" s="958">
        <v>6.2567406515170454E-2</v>
      </c>
      <c r="G51" s="959">
        <v>39812</v>
      </c>
      <c r="I51" s="335"/>
      <c r="J51" s="335"/>
      <c r="K51" s="336"/>
      <c r="L51" s="202"/>
      <c r="M51" s="202"/>
    </row>
    <row r="52" spans="1:15" ht="15" customHeight="1">
      <c r="A52" s="960" t="s">
        <v>197</v>
      </c>
      <c r="B52" s="957">
        <v>142.57759999999999</v>
      </c>
      <c r="C52" s="958">
        <v>-3.289356766399644E-2</v>
      </c>
      <c r="D52" s="958">
        <v>-8.7980236893733146E-2</v>
      </c>
      <c r="E52" s="958">
        <v>-4.410480027300271E-2</v>
      </c>
      <c r="F52" s="958">
        <v>5.6027559856710596E-2</v>
      </c>
      <c r="G52" s="959">
        <v>42367</v>
      </c>
      <c r="I52" s="335"/>
      <c r="J52" s="335"/>
      <c r="K52" s="336"/>
      <c r="L52" s="202"/>
      <c r="M52" s="202"/>
    </row>
    <row r="53" spans="1:15" ht="15" customHeight="1">
      <c r="A53" s="960" t="s">
        <v>202</v>
      </c>
      <c r="B53" s="957">
        <v>119.1292</v>
      </c>
      <c r="C53" s="958">
        <v>-3.3330168691631648E-2</v>
      </c>
      <c r="D53" s="958">
        <v>-8.7633844087194976E-2</v>
      </c>
      <c r="E53" s="958">
        <v>-3.8098437111417603E-2</v>
      </c>
      <c r="F53" s="958">
        <v>3.6151775084829252E-2</v>
      </c>
      <c r="G53" s="959">
        <v>42943</v>
      </c>
      <c r="I53" s="335"/>
      <c r="J53" s="335"/>
      <c r="K53" s="336"/>
      <c r="L53" s="202"/>
      <c r="M53" s="202"/>
    </row>
    <row r="54" spans="1:15" ht="15" customHeight="1">
      <c r="A54" s="960" t="s">
        <v>235</v>
      </c>
      <c r="B54" s="957">
        <v>103.9597</v>
      </c>
      <c r="C54" s="958">
        <v>-2.4938425377935957E-2</v>
      </c>
      <c r="D54" s="958">
        <v>-9.5881535440398125E-2</v>
      </c>
      <c r="E54" s="958">
        <v>-8.0209404257804054E-2</v>
      </c>
      <c r="F54" s="958">
        <v>1.0445745361026937E-2</v>
      </c>
      <c r="G54" s="959">
        <v>43378</v>
      </c>
      <c r="I54" s="335"/>
      <c r="J54" s="335"/>
      <c r="K54" s="336"/>
      <c r="L54" s="202"/>
      <c r="M54" s="202"/>
    </row>
    <row r="55" spans="1:15" ht="15" customHeight="1">
      <c r="A55" s="960" t="s">
        <v>234</v>
      </c>
      <c r="B55" s="957">
        <v>106.36620000000001</v>
      </c>
      <c r="C55" s="958">
        <v>-2.2151986011594467E-2</v>
      </c>
      <c r="D55" s="958">
        <v>-8.6711813238472296E-2</v>
      </c>
      <c r="E55" s="958">
        <v>-6.5138537935883603E-2</v>
      </c>
      <c r="F55" s="958">
        <v>1.6220830693627786E-2</v>
      </c>
      <c r="G55" s="959">
        <v>43342</v>
      </c>
      <c r="I55" s="335"/>
      <c r="J55" s="335"/>
      <c r="K55" s="336"/>
      <c r="L55" s="202"/>
      <c r="M55" s="202"/>
    </row>
    <row r="56" spans="1:15" ht="15" customHeight="1">
      <c r="A56" s="960" t="s">
        <v>198</v>
      </c>
      <c r="B56" s="957">
        <v>288.65300000000002</v>
      </c>
      <c r="C56" s="958">
        <v>-3.1632885157181406E-2</v>
      </c>
      <c r="D56" s="958">
        <v>-5.7405113699632561E-2</v>
      </c>
      <c r="E56" s="958">
        <v>-2.4727372491144432E-2</v>
      </c>
      <c r="F56" s="958">
        <v>6.294957957764491E-2</v>
      </c>
      <c r="G56" s="959">
        <v>38404</v>
      </c>
      <c r="I56" s="202"/>
      <c r="J56" s="202"/>
      <c r="K56" s="202"/>
      <c r="L56" s="202"/>
      <c r="M56" s="202"/>
    </row>
    <row r="57" spans="1:15" ht="15" customHeight="1">
      <c r="A57" s="960" t="s">
        <v>199</v>
      </c>
      <c r="B57" s="957">
        <v>297.91230000000002</v>
      </c>
      <c r="C57" s="958">
        <v>-3.2467038984219966E-2</v>
      </c>
      <c r="D57" s="958">
        <v>-6.4758190797776241E-2</v>
      </c>
      <c r="E57" s="958">
        <v>-3.2525481622640032E-2</v>
      </c>
      <c r="F57" s="958">
        <v>6.2493361520541635E-2</v>
      </c>
      <c r="G57" s="959">
        <v>38169</v>
      </c>
      <c r="I57" s="202"/>
      <c r="J57" s="202"/>
      <c r="K57" s="202"/>
      <c r="L57" s="202"/>
      <c r="M57" s="202"/>
    </row>
    <row r="58" spans="1:15" ht="15" customHeight="1">
      <c r="A58" s="963" t="s">
        <v>200</v>
      </c>
      <c r="B58" s="957">
        <v>137.11660000000001</v>
      </c>
      <c r="C58" s="958">
        <v>-3.0816447124750183E-2</v>
      </c>
      <c r="D58" s="958">
        <v>-6.041595715302811E-2</v>
      </c>
      <c r="E58" s="958">
        <v>-2.9429981249243529E-2</v>
      </c>
      <c r="F58" s="958">
        <v>4.8597154975838164E-2</v>
      </c>
      <c r="G58" s="959">
        <v>42314</v>
      </c>
      <c r="I58" s="202"/>
      <c r="J58" s="202"/>
      <c r="K58" s="202"/>
      <c r="L58" s="202"/>
      <c r="M58" s="202"/>
    </row>
    <row r="59" spans="1:15" ht="15" customHeight="1">
      <c r="A59" s="960" t="s">
        <v>201</v>
      </c>
      <c r="B59" s="957">
        <v>257.65300000000002</v>
      </c>
      <c r="C59" s="958">
        <v>-2.1133617789516376E-2</v>
      </c>
      <c r="D59" s="958">
        <v>-4.5336803403177972E-2</v>
      </c>
      <c r="E59" s="958">
        <v>-2.5718243189844028E-2</v>
      </c>
      <c r="F59" s="958">
        <v>6.2809119671952018E-2</v>
      </c>
      <c r="G59" s="959">
        <v>39071</v>
      </c>
    </row>
    <row r="60" spans="1:15" ht="12.75" customHeight="1">
      <c r="A60" s="34" t="s">
        <v>558</v>
      </c>
      <c r="O60" s="266"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1118</v>
      </c>
    </row>
    <row r="65" spans="1:7" ht="12.75" customHeight="1"/>
    <row r="66" spans="1:7" ht="12.75" customHeight="1">
      <c r="B66" s="991"/>
      <c r="C66" s="77"/>
      <c r="D66" s="77"/>
      <c r="E66" s="77"/>
      <c r="F66" s="77"/>
      <c r="G66" s="992"/>
    </row>
    <row r="67" spans="1:7" ht="12.75" customHeight="1">
      <c r="B67" s="991"/>
      <c r="C67" s="77"/>
      <c r="D67" s="77"/>
      <c r="E67" s="77"/>
      <c r="F67" s="77"/>
      <c r="G67" s="992"/>
    </row>
    <row r="68" spans="1:7" ht="12.75" customHeight="1">
      <c r="B68" s="991"/>
      <c r="C68" s="77"/>
      <c r="D68" s="77"/>
      <c r="E68" s="77"/>
      <c r="F68" s="77"/>
      <c r="G68" s="992"/>
    </row>
    <row r="69" spans="1:7" ht="12.75" customHeight="1">
      <c r="B69" s="991"/>
      <c r="C69" s="77"/>
      <c r="D69" s="77"/>
      <c r="E69" s="77"/>
      <c r="F69" s="77"/>
      <c r="G69" s="992"/>
    </row>
    <row r="70" spans="1:7" ht="12.75" customHeight="1">
      <c r="B70" s="991"/>
      <c r="C70" s="77"/>
      <c r="D70" s="77"/>
      <c r="E70" s="77"/>
      <c r="F70" s="77"/>
      <c r="G70" s="992"/>
    </row>
    <row r="71" spans="1:7" ht="12.75" customHeight="1">
      <c r="B71" s="991"/>
      <c r="C71" s="77"/>
      <c r="D71" s="77"/>
      <c r="E71" s="77"/>
      <c r="F71" s="77"/>
      <c r="G71" s="992"/>
    </row>
    <row r="72" spans="1:7" ht="12.75" customHeight="1">
      <c r="B72" s="991"/>
      <c r="C72" s="77"/>
      <c r="D72" s="77"/>
      <c r="E72" s="77"/>
      <c r="F72" s="77"/>
      <c r="G72" s="992"/>
    </row>
    <row r="73" spans="1:7" ht="12.75" customHeight="1">
      <c r="B73" s="991"/>
      <c r="C73" s="77"/>
      <c r="D73" s="77"/>
      <c r="E73" s="77"/>
      <c r="F73" s="77"/>
      <c r="G73" s="992"/>
    </row>
    <row r="74" spans="1:7" ht="12.75" customHeight="1">
      <c r="B74" s="991"/>
      <c r="C74" s="77"/>
      <c r="D74" s="77"/>
      <c r="E74" s="77"/>
      <c r="F74" s="77"/>
      <c r="G74" s="992"/>
    </row>
    <row r="75" spans="1:7" ht="12.75" customHeight="1">
      <c r="B75" s="991"/>
      <c r="C75" s="77"/>
      <c r="D75" s="77"/>
      <c r="E75" s="77"/>
      <c r="F75" s="77"/>
      <c r="G75" s="992"/>
    </row>
    <row r="76" spans="1:7" ht="12.75" customHeight="1">
      <c r="B76" s="991"/>
      <c r="C76" s="77"/>
      <c r="D76" s="77"/>
      <c r="E76" s="77"/>
      <c r="F76" s="77"/>
      <c r="G76" s="992"/>
    </row>
    <row r="77" spans="1:7" ht="12.75" customHeight="1">
      <c r="B77" s="991"/>
      <c r="C77" s="77"/>
      <c r="D77" s="77"/>
      <c r="E77" s="77"/>
      <c r="F77" s="77"/>
      <c r="G77" s="992"/>
    </row>
    <row r="78" spans="1:7" ht="12.75" customHeight="1">
      <c r="A78" s="334"/>
      <c r="B78" s="991"/>
      <c r="C78" s="77"/>
      <c r="D78" s="77"/>
      <c r="E78" s="77"/>
      <c r="F78" s="77"/>
      <c r="G78" s="992"/>
    </row>
    <row r="79" spans="1:7" ht="12.75" customHeight="1">
      <c r="A79" s="334"/>
      <c r="B79" s="991"/>
      <c r="C79" s="77"/>
      <c r="D79" s="77"/>
      <c r="E79" s="77"/>
      <c r="F79" s="77"/>
      <c r="G79" s="992"/>
    </row>
    <row r="80" spans="1:7" ht="12.75" customHeight="1">
      <c r="A80" s="334"/>
      <c r="B80" s="991"/>
      <c r="C80" s="77"/>
      <c r="D80" s="77"/>
      <c r="E80" s="77"/>
      <c r="F80" s="77"/>
      <c r="G80" s="992"/>
    </row>
    <row r="81" spans="1:7" ht="12.75" customHeight="1">
      <c r="A81" s="932"/>
      <c r="B81" s="991"/>
      <c r="C81" s="77"/>
      <c r="D81" s="77"/>
      <c r="E81" s="77"/>
      <c r="F81" s="77"/>
      <c r="G81" s="992"/>
    </row>
    <row r="82" spans="1:7">
      <c r="A82" s="932"/>
      <c r="B82" s="991"/>
      <c r="C82" s="77"/>
      <c r="D82" s="77"/>
      <c r="E82" s="77"/>
      <c r="F82" s="77"/>
      <c r="G82" s="992"/>
    </row>
    <row r="83" spans="1:7">
      <c r="A83" s="932"/>
      <c r="B83" s="991"/>
      <c r="C83" s="77"/>
      <c r="D83" s="77"/>
      <c r="E83" s="77"/>
      <c r="F83" s="77"/>
      <c r="G83" s="992"/>
    </row>
    <row r="84" spans="1:7">
      <c r="A84" s="932"/>
      <c r="B84" s="991"/>
      <c r="C84" s="77"/>
      <c r="D84" s="77"/>
      <c r="E84" s="77"/>
      <c r="F84" s="77"/>
      <c r="G84" s="992"/>
    </row>
    <row r="85" spans="1:7">
      <c r="A85" s="932"/>
      <c r="B85" s="991"/>
      <c r="C85" s="77"/>
      <c r="D85" s="77"/>
      <c r="E85" s="77"/>
      <c r="F85" s="77"/>
      <c r="G85" s="992"/>
    </row>
    <row r="86" spans="1:7">
      <c r="A86" s="932"/>
    </row>
    <row r="87" spans="1:7">
      <c r="A87" s="932"/>
    </row>
    <row r="88" spans="1:7">
      <c r="A88" s="935"/>
    </row>
    <row r="89" spans="1:7">
      <c r="A89" s="935"/>
    </row>
    <row r="90" spans="1:7">
      <c r="A90" s="935"/>
    </row>
    <row r="91" spans="1:7">
      <c r="A91" s="935"/>
    </row>
    <row r="92" spans="1:7">
      <c r="A92" s="932"/>
    </row>
    <row r="93" spans="1:7">
      <c r="A93" s="932"/>
    </row>
    <row r="94" spans="1:7">
      <c r="A94" s="932"/>
    </row>
    <row r="95" spans="1:7">
      <c r="A95" s="932"/>
    </row>
    <row r="96" spans="1:7">
      <c r="A96" s="932"/>
    </row>
    <row r="97" spans="1:1">
      <c r="A97" s="935"/>
    </row>
    <row r="98" spans="1:1">
      <c r="A98" s="935"/>
    </row>
    <row r="99" spans="1:1">
      <c r="A99" s="935"/>
    </row>
    <row r="100" spans="1:1">
      <c r="A100" s="935"/>
    </row>
    <row r="101" spans="1:1">
      <c r="A101" s="202"/>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1139</v>
      </c>
      <c r="AQ1" s="140" t="str">
        <f>Naslovnica!A20</f>
        <v>Lipanj 2022.</v>
      </c>
    </row>
    <row r="2" spans="1:43" ht="12.75" customHeight="1">
      <c r="A2" s="562" t="s">
        <v>1140</v>
      </c>
      <c r="G2" s="528"/>
      <c r="AQ2" s="539" t="str">
        <f>Naslovnica!A24</f>
        <v>June 2022</v>
      </c>
    </row>
    <row r="3" spans="1:43" ht="12.75" customHeight="1">
      <c r="AQ3" s="25"/>
    </row>
    <row r="4" spans="1:43" ht="12.75" customHeight="1">
      <c r="A4" s="334"/>
      <c r="B4" s="844"/>
      <c r="C4" s="844"/>
      <c r="D4" s="844"/>
      <c r="E4" s="844"/>
      <c r="F4" s="844"/>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266"/>
      <c r="AQ4" s="25" t="s">
        <v>436</v>
      </c>
    </row>
    <row r="5" spans="1:43" ht="48.75" customHeight="1">
      <c r="A5" s="1109" t="s">
        <v>569</v>
      </c>
      <c r="B5" s="1084" t="s">
        <v>897</v>
      </c>
      <c r="C5" s="1084"/>
      <c r="D5" s="1084" t="s">
        <v>882</v>
      </c>
      <c r="E5" s="1084"/>
      <c r="F5" s="1084" t="s">
        <v>898</v>
      </c>
      <c r="G5" s="1084"/>
      <c r="H5" s="1111" t="s">
        <v>899</v>
      </c>
      <c r="I5" s="1111"/>
      <c r="J5" s="1084" t="s">
        <v>190</v>
      </c>
      <c r="K5" s="1084"/>
      <c r="L5" s="1084" t="s">
        <v>191</v>
      </c>
      <c r="M5" s="1084"/>
      <c r="N5" s="1084" t="s">
        <v>192</v>
      </c>
      <c r="O5" s="1084"/>
      <c r="P5" s="1084" t="s">
        <v>196</v>
      </c>
      <c r="Q5" s="1084"/>
      <c r="R5" s="1084" t="s">
        <v>193</v>
      </c>
      <c r="S5" s="1084"/>
      <c r="T5" s="1084" t="s">
        <v>900</v>
      </c>
      <c r="U5" s="1084"/>
      <c r="V5" s="1084" t="s">
        <v>901</v>
      </c>
      <c r="W5" s="1084"/>
      <c r="X5" s="1084" t="s">
        <v>662</v>
      </c>
      <c r="Y5" s="1084"/>
      <c r="Z5" s="1084" t="s">
        <v>195</v>
      </c>
      <c r="AA5" s="1084"/>
      <c r="AB5" s="1084" t="s">
        <v>902</v>
      </c>
      <c r="AC5" s="1084"/>
      <c r="AD5" s="1084" t="s">
        <v>903</v>
      </c>
      <c r="AE5" s="1084"/>
      <c r="AF5" s="1084" t="s">
        <v>904</v>
      </c>
      <c r="AG5" s="1084"/>
      <c r="AH5" s="1084" t="s">
        <v>235</v>
      </c>
      <c r="AI5" s="1084"/>
      <c r="AJ5" s="1084" t="s">
        <v>234</v>
      </c>
      <c r="AK5" s="1084"/>
      <c r="AL5" s="1084" t="s">
        <v>905</v>
      </c>
      <c r="AM5" s="1084"/>
      <c r="AN5" s="1084" t="s">
        <v>906</v>
      </c>
      <c r="AO5" s="1084"/>
      <c r="AP5" s="1084" t="s">
        <v>435</v>
      </c>
      <c r="AQ5" s="1084"/>
    </row>
    <row r="6" spans="1:43">
      <c r="A6" s="1109"/>
      <c r="B6" s="717" t="s">
        <v>31</v>
      </c>
      <c r="C6" s="717" t="s">
        <v>32</v>
      </c>
      <c r="D6" s="717" t="s">
        <v>31</v>
      </c>
      <c r="E6" s="717" t="s">
        <v>32</v>
      </c>
      <c r="F6" s="717" t="s">
        <v>31</v>
      </c>
      <c r="G6" s="717" t="s">
        <v>32</v>
      </c>
      <c r="H6" s="717" t="s">
        <v>31</v>
      </c>
      <c r="I6" s="717" t="s">
        <v>32</v>
      </c>
      <c r="J6" s="717" t="s">
        <v>32</v>
      </c>
      <c r="K6" s="717" t="s">
        <v>32</v>
      </c>
      <c r="L6" s="717" t="s">
        <v>31</v>
      </c>
      <c r="M6" s="717" t="s">
        <v>32</v>
      </c>
      <c r="N6" s="717" t="s">
        <v>31</v>
      </c>
      <c r="O6" s="717" t="s">
        <v>32</v>
      </c>
      <c r="P6" s="717" t="s">
        <v>31</v>
      </c>
      <c r="Q6" s="717" t="s">
        <v>32</v>
      </c>
      <c r="R6" s="717" t="s">
        <v>31</v>
      </c>
      <c r="S6" s="717" t="s">
        <v>32</v>
      </c>
      <c r="T6" s="717" t="s">
        <v>31</v>
      </c>
      <c r="U6" s="717" t="s">
        <v>32</v>
      </c>
      <c r="V6" s="717" t="s">
        <v>31</v>
      </c>
      <c r="W6" s="717" t="s">
        <v>32</v>
      </c>
      <c r="X6" s="717" t="s">
        <v>31</v>
      </c>
      <c r="Y6" s="717" t="s">
        <v>32</v>
      </c>
      <c r="Z6" s="717" t="s">
        <v>31</v>
      </c>
      <c r="AA6" s="717" t="s">
        <v>32</v>
      </c>
      <c r="AB6" s="717" t="s">
        <v>31</v>
      </c>
      <c r="AC6" s="717" t="s">
        <v>32</v>
      </c>
      <c r="AD6" s="717" t="s">
        <v>31</v>
      </c>
      <c r="AE6" s="717" t="s">
        <v>32</v>
      </c>
      <c r="AF6" s="717" t="s">
        <v>31</v>
      </c>
      <c r="AG6" s="717" t="s">
        <v>32</v>
      </c>
      <c r="AH6" s="717" t="s">
        <v>31</v>
      </c>
      <c r="AI6" s="717" t="s">
        <v>32</v>
      </c>
      <c r="AJ6" s="717" t="s">
        <v>31</v>
      </c>
      <c r="AK6" s="717" t="s">
        <v>32</v>
      </c>
      <c r="AL6" s="717" t="s">
        <v>31</v>
      </c>
      <c r="AM6" s="717" t="s">
        <v>32</v>
      </c>
      <c r="AN6" s="717" t="s">
        <v>31</v>
      </c>
      <c r="AO6" s="717" t="s">
        <v>32</v>
      </c>
      <c r="AP6" s="717" t="s">
        <v>31</v>
      </c>
      <c r="AQ6" s="717" t="s">
        <v>32</v>
      </c>
    </row>
    <row r="7" spans="1:43">
      <c r="A7" s="1109"/>
      <c r="B7" s="718" t="s">
        <v>29</v>
      </c>
      <c r="C7" s="718" t="s">
        <v>30</v>
      </c>
      <c r="D7" s="718" t="s">
        <v>29</v>
      </c>
      <c r="E7" s="718" t="s">
        <v>30</v>
      </c>
      <c r="F7" s="718" t="s">
        <v>29</v>
      </c>
      <c r="G7" s="718" t="s">
        <v>30</v>
      </c>
      <c r="H7" s="718" t="s">
        <v>29</v>
      </c>
      <c r="I7" s="718" t="s">
        <v>30</v>
      </c>
      <c r="J7" s="718" t="s">
        <v>30</v>
      </c>
      <c r="K7" s="718" t="s">
        <v>30</v>
      </c>
      <c r="L7" s="718" t="s">
        <v>29</v>
      </c>
      <c r="M7" s="718" t="s">
        <v>30</v>
      </c>
      <c r="N7" s="718" t="s">
        <v>29</v>
      </c>
      <c r="O7" s="718" t="s">
        <v>30</v>
      </c>
      <c r="P7" s="718" t="s">
        <v>29</v>
      </c>
      <c r="Q7" s="718" t="s">
        <v>30</v>
      </c>
      <c r="R7" s="718" t="s">
        <v>29</v>
      </c>
      <c r="S7" s="718" t="s">
        <v>30</v>
      </c>
      <c r="T7" s="718" t="s">
        <v>29</v>
      </c>
      <c r="U7" s="718" t="s">
        <v>30</v>
      </c>
      <c r="V7" s="718" t="s">
        <v>29</v>
      </c>
      <c r="W7" s="718" t="s">
        <v>30</v>
      </c>
      <c r="X7" s="718" t="s">
        <v>29</v>
      </c>
      <c r="Y7" s="718" t="s">
        <v>30</v>
      </c>
      <c r="Z7" s="718" t="s">
        <v>29</v>
      </c>
      <c r="AA7" s="718" t="s">
        <v>30</v>
      </c>
      <c r="AB7" s="718" t="s">
        <v>29</v>
      </c>
      <c r="AC7" s="718" t="s">
        <v>30</v>
      </c>
      <c r="AD7" s="718" t="s">
        <v>29</v>
      </c>
      <c r="AE7" s="718" t="s">
        <v>30</v>
      </c>
      <c r="AF7" s="718" t="s">
        <v>29</v>
      </c>
      <c r="AG7" s="718" t="s">
        <v>30</v>
      </c>
      <c r="AH7" s="718" t="s">
        <v>29</v>
      </c>
      <c r="AI7" s="718" t="s">
        <v>30</v>
      </c>
      <c r="AJ7" s="718" t="s">
        <v>29</v>
      </c>
      <c r="AK7" s="718" t="s">
        <v>30</v>
      </c>
      <c r="AL7" s="718" t="s">
        <v>29</v>
      </c>
      <c r="AM7" s="718" t="s">
        <v>30</v>
      </c>
      <c r="AN7" s="718" t="s">
        <v>29</v>
      </c>
      <c r="AO7" s="718" t="s">
        <v>30</v>
      </c>
      <c r="AP7" s="718" t="s">
        <v>29</v>
      </c>
      <c r="AQ7" s="718" t="s">
        <v>30</v>
      </c>
    </row>
    <row r="8" spans="1:43" ht="18">
      <c r="A8" s="367" t="s">
        <v>437</v>
      </c>
      <c r="B8" s="388">
        <v>2049.3731499999999</v>
      </c>
      <c r="C8" s="389">
        <v>8.2090652673717804E-2</v>
      </c>
      <c r="D8" s="388">
        <v>1951.1306599999998</v>
      </c>
      <c r="E8" s="389">
        <v>7.8694196855061793E-2</v>
      </c>
      <c r="F8" s="388">
        <v>862.74265000000003</v>
      </c>
      <c r="G8" s="389">
        <v>3.4125866579426067E-2</v>
      </c>
      <c r="H8" s="388">
        <v>5633.5096700000004</v>
      </c>
      <c r="I8" s="389">
        <v>6.1190979905088205E-2</v>
      </c>
      <c r="J8" s="388">
        <v>1037.8132499999999</v>
      </c>
      <c r="K8" s="389">
        <v>0.15332723391850947</v>
      </c>
      <c r="L8" s="388">
        <v>12567.52259</v>
      </c>
      <c r="M8" s="389">
        <v>7.4804132518055275E-2</v>
      </c>
      <c r="N8" s="388">
        <v>5796.9174400000002</v>
      </c>
      <c r="O8" s="389">
        <v>6.0429705455851052E-2</v>
      </c>
      <c r="P8" s="388">
        <v>2828.8730800000003</v>
      </c>
      <c r="Q8" s="389">
        <v>0.10389799196681539</v>
      </c>
      <c r="R8" s="388">
        <v>18827.511770000001</v>
      </c>
      <c r="S8" s="389">
        <v>0.24229148899957006</v>
      </c>
      <c r="T8" s="388">
        <v>3607.27333</v>
      </c>
      <c r="U8" s="389">
        <v>8.2318493220224637E-2</v>
      </c>
      <c r="V8" s="388">
        <v>6709.3800999999994</v>
      </c>
      <c r="W8" s="389">
        <v>0.12797790317898028</v>
      </c>
      <c r="X8" s="388">
        <v>10605.096659999999</v>
      </c>
      <c r="Y8" s="389">
        <v>0.18707737053743539</v>
      </c>
      <c r="Z8" s="388">
        <v>44196.035229999994</v>
      </c>
      <c r="AA8" s="389">
        <v>0.18751294785397807</v>
      </c>
      <c r="AB8" s="388">
        <v>36796.33872</v>
      </c>
      <c r="AC8" s="389">
        <v>0.19975207088698496</v>
      </c>
      <c r="AD8" s="388">
        <v>2520.9046400000002</v>
      </c>
      <c r="AE8" s="389">
        <v>6.8900135966511136E-2</v>
      </c>
      <c r="AF8" s="388">
        <v>393.97606000000002</v>
      </c>
      <c r="AG8" s="389">
        <v>0.1367047186438301</v>
      </c>
      <c r="AH8" s="388">
        <v>200.85586999999998</v>
      </c>
      <c r="AI8" s="389">
        <v>0.10944168993213119</v>
      </c>
      <c r="AJ8" s="388">
        <v>7500.1749400000008</v>
      </c>
      <c r="AK8" s="389">
        <v>0.12559783341703917</v>
      </c>
      <c r="AL8" s="388">
        <v>3420.2345599999999</v>
      </c>
      <c r="AM8" s="389">
        <v>8.2309349168082177E-2</v>
      </c>
      <c r="AN8" s="388">
        <v>1936.7289599999999</v>
      </c>
      <c r="AO8" s="389">
        <v>3.5211898544217669E-2</v>
      </c>
      <c r="AP8" s="388">
        <v>169442.39332999999</v>
      </c>
      <c r="AQ8" s="389">
        <v>0.12903429100757988</v>
      </c>
    </row>
    <row r="9" spans="1:43" ht="18">
      <c r="A9" s="367" t="s">
        <v>438</v>
      </c>
      <c r="B9" s="388">
        <v>67.070990000000009</v>
      </c>
      <c r="C9" s="389">
        <v>2.6866270520682881E-3</v>
      </c>
      <c r="D9" s="388">
        <v>77.319360000000003</v>
      </c>
      <c r="E9" s="389">
        <v>3.1184917859613725E-3</v>
      </c>
      <c r="F9" s="388">
        <v>75.791119999999992</v>
      </c>
      <c r="G9" s="389">
        <v>2.9979248725274799E-3</v>
      </c>
      <c r="H9" s="388">
        <v>298.98773</v>
      </c>
      <c r="I9" s="389">
        <v>3.2475939955736222E-3</v>
      </c>
      <c r="J9" s="388">
        <v>3.54081</v>
      </c>
      <c r="K9" s="389">
        <v>5.2312167254657581E-4</v>
      </c>
      <c r="L9" s="388">
        <v>477.85725000000002</v>
      </c>
      <c r="M9" s="389">
        <v>2.8442914502621527E-3</v>
      </c>
      <c r="N9" s="388">
        <v>297.22303999999997</v>
      </c>
      <c r="O9" s="389">
        <v>3.098388229226296E-3</v>
      </c>
      <c r="P9" s="388">
        <v>60.479459999999996</v>
      </c>
      <c r="Q9" s="389">
        <v>2.2212712523805881E-3</v>
      </c>
      <c r="R9" s="388">
        <v>105.97756</v>
      </c>
      <c r="S9" s="389">
        <v>1.3638265707450557E-3</v>
      </c>
      <c r="T9" s="388">
        <v>134.61229</v>
      </c>
      <c r="U9" s="389">
        <v>3.0718717069670772E-3</v>
      </c>
      <c r="V9" s="388">
        <v>121.72067999999999</v>
      </c>
      <c r="W9" s="389">
        <v>2.3217580711994003E-3</v>
      </c>
      <c r="X9" s="388">
        <v>67.83386999999999</v>
      </c>
      <c r="Y9" s="389">
        <v>1.1966116330502379E-3</v>
      </c>
      <c r="Z9" s="388">
        <v>375.29658000000001</v>
      </c>
      <c r="AA9" s="389">
        <v>1.5922914277058855E-3</v>
      </c>
      <c r="AB9" s="388">
        <v>283.20641999999998</v>
      </c>
      <c r="AC9" s="389">
        <v>1.5374102655691944E-3</v>
      </c>
      <c r="AD9" s="388">
        <v>120.92780999999999</v>
      </c>
      <c r="AE9" s="389">
        <v>3.3051399164120798E-3</v>
      </c>
      <c r="AF9" s="388">
        <v>6.9887100000000002</v>
      </c>
      <c r="AG9" s="389">
        <v>2.4249941334844602E-3</v>
      </c>
      <c r="AH9" s="388">
        <v>2.4870000000000001</v>
      </c>
      <c r="AI9" s="389">
        <v>1.3551084310416733E-3</v>
      </c>
      <c r="AJ9" s="388">
        <v>86.40903999999999</v>
      </c>
      <c r="AK9" s="389">
        <v>1.447004676353092E-3</v>
      </c>
      <c r="AL9" s="388">
        <v>127.14928</v>
      </c>
      <c r="AM9" s="389">
        <v>3.0598996356525467E-3</v>
      </c>
      <c r="AN9" s="388">
        <v>91.125140000000002</v>
      </c>
      <c r="AO9" s="389">
        <v>1.6567569602034718E-3</v>
      </c>
      <c r="AP9" s="388">
        <v>2882.0041400000005</v>
      </c>
      <c r="AQ9" s="389">
        <v>2.1947126311038043E-3</v>
      </c>
    </row>
    <row r="10" spans="1:43" ht="27">
      <c r="A10" s="367" t="s">
        <v>439</v>
      </c>
      <c r="B10" s="388">
        <v>22943.59289</v>
      </c>
      <c r="C10" s="389">
        <v>0.91903932430273683</v>
      </c>
      <c r="D10" s="388">
        <v>22859.781640000001</v>
      </c>
      <c r="E10" s="389">
        <v>0.9219947148192974</v>
      </c>
      <c r="F10" s="388">
        <v>24420.261010000002</v>
      </c>
      <c r="G10" s="389">
        <v>0.96594571864740941</v>
      </c>
      <c r="H10" s="388">
        <v>86549.033760000006</v>
      </c>
      <c r="I10" s="389">
        <v>0.94009249931987082</v>
      </c>
      <c r="J10" s="388">
        <v>5744.7488800000001</v>
      </c>
      <c r="K10" s="389">
        <v>0.8487330984903646</v>
      </c>
      <c r="L10" s="388">
        <v>155564.95311999999</v>
      </c>
      <c r="M10" s="389">
        <v>0.92595030444687942</v>
      </c>
      <c r="N10" s="388">
        <v>90255.602739999988</v>
      </c>
      <c r="O10" s="389">
        <v>0.94086547648304997</v>
      </c>
      <c r="P10" s="388">
        <v>24379.110170000004</v>
      </c>
      <c r="Q10" s="389">
        <v>0.89538855967365183</v>
      </c>
      <c r="R10" s="388">
        <v>60458.310530000002</v>
      </c>
      <c r="S10" s="389">
        <v>0.77803876899194124</v>
      </c>
      <c r="T10" s="388">
        <v>40149.47507</v>
      </c>
      <c r="U10" s="389">
        <v>0.91621676235589633</v>
      </c>
      <c r="V10" s="388">
        <v>45704.085060000005</v>
      </c>
      <c r="W10" s="389">
        <v>0.87178142921021273</v>
      </c>
      <c r="X10" s="388">
        <v>47214.033750000002</v>
      </c>
      <c r="Y10" s="389">
        <v>0.8328709836026833</v>
      </c>
      <c r="Z10" s="388">
        <v>196173.42766999998</v>
      </c>
      <c r="AA10" s="389">
        <v>0.83231578401972528</v>
      </c>
      <c r="AB10" s="388">
        <v>151019.70415999999</v>
      </c>
      <c r="AC10" s="389">
        <v>0.81982337645737968</v>
      </c>
      <c r="AD10" s="388">
        <v>34015.450659999995</v>
      </c>
      <c r="AE10" s="389">
        <v>0.929693705286746</v>
      </c>
      <c r="AF10" s="388">
        <v>2484.5058300000001</v>
      </c>
      <c r="AG10" s="389">
        <v>0.86209215468347378</v>
      </c>
      <c r="AH10" s="388">
        <v>1633.77225</v>
      </c>
      <c r="AI10" s="389">
        <v>0.89020448346478664</v>
      </c>
      <c r="AJ10" s="388">
        <v>52243.632570000002</v>
      </c>
      <c r="AK10" s="389">
        <v>0.87487120142131802</v>
      </c>
      <c r="AL10" s="388">
        <v>38097.692270000007</v>
      </c>
      <c r="AM10" s="389">
        <v>0.91683660887561347</v>
      </c>
      <c r="AN10" s="388">
        <v>53059.827579999997</v>
      </c>
      <c r="AO10" s="389">
        <v>0.96468700789223616</v>
      </c>
      <c r="AP10" s="388">
        <v>1154971.0016099999</v>
      </c>
      <c r="AQ10" s="389">
        <v>0.87953705916330815</v>
      </c>
    </row>
    <row r="11" spans="1:43" ht="18.75">
      <c r="A11" s="367" t="s">
        <v>440</v>
      </c>
      <c r="B11" s="390">
        <v>18672.933489999999</v>
      </c>
      <c r="C11" s="391">
        <v>0.74797178714233825</v>
      </c>
      <c r="D11" s="390">
        <v>18815.791269999998</v>
      </c>
      <c r="E11" s="391">
        <v>0.75889001825491953</v>
      </c>
      <c r="F11" s="390">
        <v>20559.209600000002</v>
      </c>
      <c r="G11" s="391">
        <v>0.81322146736115986</v>
      </c>
      <c r="H11" s="390">
        <v>71964.430120000005</v>
      </c>
      <c r="I11" s="391">
        <v>0.78167505787809266</v>
      </c>
      <c r="J11" s="390">
        <v>5352.8696600000003</v>
      </c>
      <c r="K11" s="391">
        <v>0.79083659655926763</v>
      </c>
      <c r="L11" s="390">
        <v>126522.65465000001</v>
      </c>
      <c r="M11" s="391">
        <v>0.75308537201322368</v>
      </c>
      <c r="N11" s="390">
        <v>74562.561909999989</v>
      </c>
      <c r="O11" s="391">
        <v>0.77727407728183173</v>
      </c>
      <c r="P11" s="390">
        <v>19174.910500000002</v>
      </c>
      <c r="Q11" s="391">
        <v>0.70425029358100577</v>
      </c>
      <c r="R11" s="390">
        <v>28936.120070000001</v>
      </c>
      <c r="S11" s="391">
        <v>0.37237929808664477</v>
      </c>
      <c r="T11" s="390">
        <v>26794.918100000003</v>
      </c>
      <c r="U11" s="391">
        <v>0.61146386263757968</v>
      </c>
      <c r="V11" s="390">
        <v>33904.118200000004</v>
      </c>
      <c r="W11" s="391">
        <v>0.64670325599354606</v>
      </c>
      <c r="X11" s="390">
        <v>25736.701089999999</v>
      </c>
      <c r="Y11" s="391">
        <v>0.45400381727639511</v>
      </c>
      <c r="Z11" s="390">
        <v>98545.597069999989</v>
      </c>
      <c r="AA11" s="391">
        <v>0.41810482113298025</v>
      </c>
      <c r="AB11" s="390">
        <v>75335.887879999995</v>
      </c>
      <c r="AC11" s="391">
        <v>0.4089673086947741</v>
      </c>
      <c r="AD11" s="390">
        <v>23007.23388</v>
      </c>
      <c r="AE11" s="391">
        <v>0.62882249387478673</v>
      </c>
      <c r="AF11" s="390">
        <v>1805.30395</v>
      </c>
      <c r="AG11" s="391">
        <v>0.62641767764098433</v>
      </c>
      <c r="AH11" s="390">
        <v>1428.2909299999999</v>
      </c>
      <c r="AI11" s="391">
        <v>0.77824249345530849</v>
      </c>
      <c r="AJ11" s="390">
        <v>45923.793469999997</v>
      </c>
      <c r="AK11" s="391">
        <v>0.76903925685279684</v>
      </c>
      <c r="AL11" s="390">
        <v>25655.863570000001</v>
      </c>
      <c r="AM11" s="391">
        <v>0.61741889211008072</v>
      </c>
      <c r="AN11" s="390">
        <v>40162.224219999996</v>
      </c>
      <c r="AO11" s="391">
        <v>0.73019415403627852</v>
      </c>
      <c r="AP11" s="390">
        <v>782861.41362999997</v>
      </c>
      <c r="AQ11" s="391">
        <v>0.59616702455449655</v>
      </c>
    </row>
    <row r="12" spans="1:43" ht="19.5">
      <c r="A12" s="374" t="s">
        <v>441</v>
      </c>
      <c r="B12" s="390">
        <v>5585.7789400000001</v>
      </c>
      <c r="C12" s="391">
        <v>0.22374658264440891</v>
      </c>
      <c r="D12" s="390">
        <v>5948.41669</v>
      </c>
      <c r="E12" s="391">
        <v>0.23991518537194997</v>
      </c>
      <c r="F12" s="390">
        <v>6552.52603</v>
      </c>
      <c r="G12" s="391">
        <v>0.25918578275688159</v>
      </c>
      <c r="H12" s="390">
        <v>22822.094969999998</v>
      </c>
      <c r="I12" s="391">
        <v>0.24789277670686674</v>
      </c>
      <c r="J12" s="390">
        <v>328.79791999999998</v>
      </c>
      <c r="K12" s="391">
        <v>4.8576827855839541E-2</v>
      </c>
      <c r="L12" s="390">
        <v>39182.344520000006</v>
      </c>
      <c r="M12" s="391">
        <v>0.23322029229327823</v>
      </c>
      <c r="N12" s="390">
        <v>23396.6008</v>
      </c>
      <c r="O12" s="391">
        <v>0.24389681406470556</v>
      </c>
      <c r="P12" s="390">
        <v>6377.02567</v>
      </c>
      <c r="Q12" s="391">
        <v>0.234213463487671</v>
      </c>
      <c r="R12" s="390">
        <v>10996.10239</v>
      </c>
      <c r="S12" s="391">
        <v>0.14150898184592298</v>
      </c>
      <c r="T12" s="390">
        <v>8007.4326300000002</v>
      </c>
      <c r="U12" s="391">
        <v>0.1827307576562435</v>
      </c>
      <c r="V12" s="390">
        <v>14281.11226</v>
      </c>
      <c r="W12" s="391">
        <v>0.272404719192825</v>
      </c>
      <c r="X12" s="390">
        <v>7395.8384999999998</v>
      </c>
      <c r="Y12" s="391">
        <v>0.13046500789739435</v>
      </c>
      <c r="Z12" s="390">
        <v>35023.254249999998</v>
      </c>
      <c r="AA12" s="391">
        <v>0.14859508581889747</v>
      </c>
      <c r="AB12" s="390">
        <v>26155.16704</v>
      </c>
      <c r="AC12" s="391">
        <v>0.14198556058500736</v>
      </c>
      <c r="AD12" s="390">
        <v>7035.3839000000007</v>
      </c>
      <c r="AE12" s="391">
        <v>0.19228768101541652</v>
      </c>
      <c r="AF12" s="390">
        <v>827.92971999999997</v>
      </c>
      <c r="AG12" s="391">
        <v>0.28728115974728269</v>
      </c>
      <c r="AH12" s="390">
        <v>245.95895999999999</v>
      </c>
      <c r="AI12" s="391">
        <v>0.1340173141882757</v>
      </c>
      <c r="AJ12" s="390">
        <v>8148.3959299999997</v>
      </c>
      <c r="AK12" s="391">
        <v>0.13645293380746393</v>
      </c>
      <c r="AL12" s="390">
        <v>7804.3767900000003</v>
      </c>
      <c r="AM12" s="391">
        <v>0.18781553223279118</v>
      </c>
      <c r="AN12" s="390">
        <v>6500.3089</v>
      </c>
      <c r="AO12" s="391">
        <v>0.11818288579361934</v>
      </c>
      <c r="AP12" s="390">
        <v>242614.84681000002</v>
      </c>
      <c r="AQ12" s="391">
        <v>0.18475680218392104</v>
      </c>
    </row>
    <row r="13" spans="1:43" ht="19.5">
      <c r="A13" s="374" t="s">
        <v>442</v>
      </c>
      <c r="B13" s="390">
        <v>12152.71615</v>
      </c>
      <c r="C13" s="391">
        <v>0.48679490141262516</v>
      </c>
      <c r="D13" s="390">
        <v>11752.581679999999</v>
      </c>
      <c r="E13" s="391">
        <v>0.47401232282471173</v>
      </c>
      <c r="F13" s="390">
        <v>12469.457539999999</v>
      </c>
      <c r="G13" s="391">
        <v>0.49323056455810815</v>
      </c>
      <c r="H13" s="390">
        <v>45221.284759999995</v>
      </c>
      <c r="I13" s="391">
        <v>0.49119197252242069</v>
      </c>
      <c r="J13" s="390">
        <v>5004.26656</v>
      </c>
      <c r="K13" s="391">
        <v>0.73933373796845892</v>
      </c>
      <c r="L13" s="390">
        <v>81013.112099999998</v>
      </c>
      <c r="M13" s="391">
        <v>0.48220447027885283</v>
      </c>
      <c r="N13" s="390">
        <v>46812.612979999998</v>
      </c>
      <c r="O13" s="391">
        <v>0.48799598118826226</v>
      </c>
      <c r="P13" s="390">
        <v>12091.613079999999</v>
      </c>
      <c r="Q13" s="391">
        <v>0.44409709560093785</v>
      </c>
      <c r="R13" s="390">
        <v>12107.37032</v>
      </c>
      <c r="S13" s="391">
        <v>0.15580990300461786</v>
      </c>
      <c r="T13" s="390">
        <v>17641.765649999998</v>
      </c>
      <c r="U13" s="391">
        <v>0.40258761485432448</v>
      </c>
      <c r="V13" s="390">
        <v>18952.400899999997</v>
      </c>
      <c r="W13" s="391">
        <v>0.36150709771077338</v>
      </c>
      <c r="X13" s="390">
        <v>12330.7345</v>
      </c>
      <c r="Y13" s="391">
        <v>0.21751818592620339</v>
      </c>
      <c r="Z13" s="390">
        <v>42434.588520000005</v>
      </c>
      <c r="AA13" s="391">
        <v>0.18003956108159203</v>
      </c>
      <c r="AB13" s="390">
        <v>32759.577249999998</v>
      </c>
      <c r="AC13" s="391">
        <v>0.177838166097566</v>
      </c>
      <c r="AD13" s="390">
        <v>15108.791300000001</v>
      </c>
      <c r="AE13" s="391">
        <v>0.41294611400280518</v>
      </c>
      <c r="AF13" s="390">
        <v>923.11189000000002</v>
      </c>
      <c r="AG13" s="391">
        <v>0.32030817100720343</v>
      </c>
      <c r="AH13" s="390">
        <v>1164.3256000000001</v>
      </c>
      <c r="AI13" s="391">
        <v>0.63441392723669277</v>
      </c>
      <c r="AJ13" s="390">
        <v>33222.804270000001</v>
      </c>
      <c r="AK13" s="391">
        <v>0.55634865449556536</v>
      </c>
      <c r="AL13" s="390">
        <v>16988.495010000002</v>
      </c>
      <c r="AM13" s="391">
        <v>0.40883510855416655</v>
      </c>
      <c r="AN13" s="390">
        <v>31217.11147</v>
      </c>
      <c r="AO13" s="391">
        <v>0.56756199996367773</v>
      </c>
      <c r="AP13" s="390">
        <v>461368.72152999998</v>
      </c>
      <c r="AQ13" s="391">
        <v>0.35134292372602371</v>
      </c>
    </row>
    <row r="14" spans="1:43" ht="19.5">
      <c r="A14" s="374" t="s">
        <v>443</v>
      </c>
      <c r="B14" s="390">
        <v>0</v>
      </c>
      <c r="C14" s="391">
        <v>0</v>
      </c>
      <c r="D14" s="390">
        <v>0</v>
      </c>
      <c r="E14" s="391">
        <v>0</v>
      </c>
      <c r="F14" s="390">
        <v>0</v>
      </c>
      <c r="G14" s="391">
        <v>0</v>
      </c>
      <c r="H14" s="390">
        <v>0</v>
      </c>
      <c r="I14" s="391">
        <v>0</v>
      </c>
      <c r="J14" s="390">
        <v>0</v>
      </c>
      <c r="K14" s="391">
        <v>0</v>
      </c>
      <c r="L14" s="390">
        <v>0</v>
      </c>
      <c r="M14" s="391">
        <v>0</v>
      </c>
      <c r="N14" s="390">
        <v>0</v>
      </c>
      <c r="O14" s="391">
        <v>0</v>
      </c>
      <c r="P14" s="390">
        <v>0</v>
      </c>
      <c r="Q14" s="391">
        <v>0</v>
      </c>
      <c r="R14" s="390">
        <v>0</v>
      </c>
      <c r="S14" s="391">
        <v>0</v>
      </c>
      <c r="T14" s="390">
        <v>0</v>
      </c>
      <c r="U14" s="391">
        <v>0</v>
      </c>
      <c r="V14" s="390">
        <v>0</v>
      </c>
      <c r="W14" s="391">
        <v>0</v>
      </c>
      <c r="X14" s="390">
        <v>440.09921999999995</v>
      </c>
      <c r="Y14" s="391">
        <v>7.7634940531674792E-3</v>
      </c>
      <c r="Z14" s="390">
        <v>0</v>
      </c>
      <c r="AA14" s="391">
        <v>0</v>
      </c>
      <c r="AB14" s="390">
        <v>0</v>
      </c>
      <c r="AC14" s="391">
        <v>0</v>
      </c>
      <c r="AD14" s="390">
        <v>0</v>
      </c>
      <c r="AE14" s="391">
        <v>0</v>
      </c>
      <c r="AF14" s="390">
        <v>0</v>
      </c>
      <c r="AG14" s="391">
        <v>0</v>
      </c>
      <c r="AH14" s="390">
        <v>0</v>
      </c>
      <c r="AI14" s="391">
        <v>0</v>
      </c>
      <c r="AJ14" s="390">
        <v>0</v>
      </c>
      <c r="AK14" s="391">
        <v>0</v>
      </c>
      <c r="AL14" s="390">
        <v>0</v>
      </c>
      <c r="AM14" s="391">
        <v>0</v>
      </c>
      <c r="AN14" s="390">
        <v>0</v>
      </c>
      <c r="AO14" s="391">
        <v>0</v>
      </c>
      <c r="AP14" s="390">
        <v>440.09921999999995</v>
      </c>
      <c r="AQ14" s="391">
        <v>3.3514570769247121E-4</v>
      </c>
    </row>
    <row r="15" spans="1:43" ht="19.5">
      <c r="A15" s="374" t="s">
        <v>444</v>
      </c>
      <c r="B15" s="390">
        <v>824.76058999999998</v>
      </c>
      <c r="C15" s="391">
        <v>3.3036997255800185E-2</v>
      </c>
      <c r="D15" s="390">
        <v>1114.7928999999999</v>
      </c>
      <c r="E15" s="391">
        <v>4.4962510058257819E-2</v>
      </c>
      <c r="F15" s="390">
        <v>1537.22603</v>
      </c>
      <c r="G15" s="391">
        <v>6.0805120046169975E-2</v>
      </c>
      <c r="H15" s="390">
        <v>3921.0503900000003</v>
      </c>
      <c r="I15" s="391">
        <v>4.2590308648805121E-2</v>
      </c>
      <c r="J15" s="390">
        <v>7.2379300000000004</v>
      </c>
      <c r="K15" s="391">
        <v>1.069336690580697E-3</v>
      </c>
      <c r="L15" s="390">
        <v>6327.1980300000005</v>
      </c>
      <c r="M15" s="391">
        <v>3.7660609441092577E-2</v>
      </c>
      <c r="N15" s="390">
        <v>4353.3481300000003</v>
      </c>
      <c r="O15" s="391">
        <v>4.5381282028863948E-2</v>
      </c>
      <c r="P15" s="390">
        <v>640.19094999999993</v>
      </c>
      <c r="Q15" s="391">
        <v>2.3512738924408687E-2</v>
      </c>
      <c r="R15" s="390">
        <v>4532.0172199999997</v>
      </c>
      <c r="S15" s="391">
        <v>5.8322587382745372E-2</v>
      </c>
      <c r="T15" s="390">
        <v>337.79782</v>
      </c>
      <c r="U15" s="391">
        <v>7.7085945565086031E-3</v>
      </c>
      <c r="V15" s="390">
        <v>670.60504000000003</v>
      </c>
      <c r="W15" s="391">
        <v>1.2791439089947549E-2</v>
      </c>
      <c r="X15" s="390">
        <v>4893.6310400000002</v>
      </c>
      <c r="Y15" s="391">
        <v>8.6325250650150648E-2</v>
      </c>
      <c r="Z15" s="390">
        <v>17381.047140000002</v>
      </c>
      <c r="AA15" s="391">
        <v>7.37435240299123E-2</v>
      </c>
      <c r="AB15" s="390">
        <v>13794.42397</v>
      </c>
      <c r="AC15" s="391">
        <v>7.4884209966326901E-2</v>
      </c>
      <c r="AD15" s="390">
        <v>285.82868000000002</v>
      </c>
      <c r="AE15" s="391">
        <v>7.8121300594410437E-3</v>
      </c>
      <c r="AF15" s="390">
        <v>27.603939999999998</v>
      </c>
      <c r="AG15" s="391">
        <v>9.5782186642537799E-3</v>
      </c>
      <c r="AH15" s="390">
        <v>18.00637</v>
      </c>
      <c r="AI15" s="391">
        <v>9.8112520303401101E-3</v>
      </c>
      <c r="AJ15" s="390">
        <v>4552.5932699999994</v>
      </c>
      <c r="AK15" s="391">
        <v>7.6237668549767657E-2</v>
      </c>
      <c r="AL15" s="390">
        <v>257.18376999999998</v>
      </c>
      <c r="AM15" s="391">
        <v>6.1892330347348276E-3</v>
      </c>
      <c r="AN15" s="390">
        <v>2444.8038500000002</v>
      </c>
      <c r="AO15" s="391">
        <v>4.4449268278981463E-2</v>
      </c>
      <c r="AP15" s="390">
        <v>67921.347060000015</v>
      </c>
      <c r="AQ15" s="391">
        <v>5.172367251150696E-2</v>
      </c>
    </row>
    <row r="16" spans="1:43" ht="19.5">
      <c r="A16" s="375" t="s">
        <v>445</v>
      </c>
      <c r="B16" s="390">
        <v>0</v>
      </c>
      <c r="C16" s="391">
        <v>0</v>
      </c>
      <c r="D16" s="390">
        <v>0</v>
      </c>
      <c r="E16" s="391">
        <v>0</v>
      </c>
      <c r="F16" s="390">
        <v>0</v>
      </c>
      <c r="G16" s="391">
        <v>0</v>
      </c>
      <c r="H16" s="390">
        <v>0</v>
      </c>
      <c r="I16" s="391">
        <v>0</v>
      </c>
      <c r="J16" s="390">
        <v>0</v>
      </c>
      <c r="K16" s="391">
        <v>0</v>
      </c>
      <c r="L16" s="390">
        <v>0</v>
      </c>
      <c r="M16" s="391">
        <v>0</v>
      </c>
      <c r="N16" s="390">
        <v>0</v>
      </c>
      <c r="O16" s="391">
        <v>0</v>
      </c>
      <c r="P16" s="390">
        <v>0</v>
      </c>
      <c r="Q16" s="391">
        <v>0</v>
      </c>
      <c r="R16" s="390">
        <v>0</v>
      </c>
      <c r="S16" s="391">
        <v>0</v>
      </c>
      <c r="T16" s="390">
        <v>0</v>
      </c>
      <c r="U16" s="391">
        <v>0</v>
      </c>
      <c r="V16" s="390">
        <v>0</v>
      </c>
      <c r="W16" s="391">
        <v>0</v>
      </c>
      <c r="X16" s="390">
        <v>0</v>
      </c>
      <c r="Y16" s="391">
        <v>0</v>
      </c>
      <c r="Z16" s="390">
        <v>0</v>
      </c>
      <c r="AA16" s="391">
        <v>0</v>
      </c>
      <c r="AB16" s="390">
        <v>0</v>
      </c>
      <c r="AC16" s="391">
        <v>0</v>
      </c>
      <c r="AD16" s="390">
        <v>0</v>
      </c>
      <c r="AE16" s="391">
        <v>0</v>
      </c>
      <c r="AF16" s="390">
        <v>0</v>
      </c>
      <c r="AG16" s="391">
        <v>0</v>
      </c>
      <c r="AH16" s="390">
        <v>0</v>
      </c>
      <c r="AI16" s="391">
        <v>0</v>
      </c>
      <c r="AJ16" s="390">
        <v>0</v>
      </c>
      <c r="AK16" s="391">
        <v>0</v>
      </c>
      <c r="AL16" s="390">
        <v>0</v>
      </c>
      <c r="AM16" s="391">
        <v>0</v>
      </c>
      <c r="AN16" s="390">
        <v>0</v>
      </c>
      <c r="AO16" s="391">
        <v>0</v>
      </c>
      <c r="AP16" s="390">
        <v>0</v>
      </c>
      <c r="AQ16" s="391">
        <v>0</v>
      </c>
    </row>
    <row r="17" spans="1:43" s="266" customFormat="1" ht="19.5">
      <c r="A17" s="375" t="s">
        <v>446</v>
      </c>
      <c r="B17" s="390">
        <v>109.67780999999999</v>
      </c>
      <c r="C17" s="391">
        <v>4.3933058295040186E-3</v>
      </c>
      <c r="D17" s="390">
        <v>0</v>
      </c>
      <c r="E17" s="391">
        <v>0</v>
      </c>
      <c r="F17" s="390">
        <v>0</v>
      </c>
      <c r="G17" s="391">
        <v>0</v>
      </c>
      <c r="H17" s="390">
        <v>0</v>
      </c>
      <c r="I17" s="391">
        <v>0</v>
      </c>
      <c r="J17" s="390">
        <v>12.56725</v>
      </c>
      <c r="K17" s="391">
        <v>1.856694044388418E-3</v>
      </c>
      <c r="L17" s="390">
        <v>0</v>
      </c>
      <c r="M17" s="391">
        <v>0</v>
      </c>
      <c r="N17" s="390">
        <v>0</v>
      </c>
      <c r="O17" s="391">
        <v>0</v>
      </c>
      <c r="P17" s="390">
        <v>66.080799999999996</v>
      </c>
      <c r="Q17" s="391">
        <v>2.4269955679880602E-3</v>
      </c>
      <c r="R17" s="390">
        <v>1300.63014</v>
      </c>
      <c r="S17" s="391">
        <v>1.6737825853358597E-2</v>
      </c>
      <c r="T17" s="390">
        <v>807.92200000000003</v>
      </c>
      <c r="U17" s="391">
        <v>1.8436895570502924E-2</v>
      </c>
      <c r="V17" s="390">
        <v>0</v>
      </c>
      <c r="W17" s="391">
        <v>0</v>
      </c>
      <c r="X17" s="390">
        <v>676.39783</v>
      </c>
      <c r="Y17" s="391">
        <v>1.1931878749479239E-2</v>
      </c>
      <c r="Z17" s="390">
        <v>3706.7071599999999</v>
      </c>
      <c r="AA17" s="391">
        <v>1.5726650202578525E-2</v>
      </c>
      <c r="AB17" s="390">
        <v>2626.7196200000003</v>
      </c>
      <c r="AC17" s="391">
        <v>1.4259372045873868E-2</v>
      </c>
      <c r="AD17" s="390">
        <v>577.23</v>
      </c>
      <c r="AE17" s="391">
        <v>1.5776568797124045E-2</v>
      </c>
      <c r="AF17" s="390">
        <v>26.6584</v>
      </c>
      <c r="AG17" s="391">
        <v>9.2501282222444692E-3</v>
      </c>
      <c r="AH17" s="390">
        <v>0</v>
      </c>
      <c r="AI17" s="391">
        <v>0</v>
      </c>
      <c r="AJ17" s="390">
        <v>0</v>
      </c>
      <c r="AK17" s="391">
        <v>0</v>
      </c>
      <c r="AL17" s="390">
        <v>605.80799999999999</v>
      </c>
      <c r="AM17" s="391">
        <v>1.4579018288388248E-2</v>
      </c>
      <c r="AN17" s="390">
        <v>0</v>
      </c>
      <c r="AO17" s="391">
        <v>0</v>
      </c>
      <c r="AP17" s="390">
        <v>10516.399010000001</v>
      </c>
      <c r="AQ17" s="391">
        <v>8.0084804253523871E-3</v>
      </c>
    </row>
    <row r="18" spans="1:43" ht="19.5">
      <c r="A18" s="376" t="s">
        <v>447</v>
      </c>
      <c r="B18" s="390">
        <v>0</v>
      </c>
      <c r="C18" s="391">
        <v>0</v>
      </c>
      <c r="D18" s="390">
        <v>0</v>
      </c>
      <c r="E18" s="391">
        <v>0</v>
      </c>
      <c r="F18" s="390">
        <v>0</v>
      </c>
      <c r="G18" s="391">
        <v>0</v>
      </c>
      <c r="H18" s="390">
        <v>0</v>
      </c>
      <c r="I18" s="391">
        <v>0</v>
      </c>
      <c r="J18" s="390">
        <v>0</v>
      </c>
      <c r="K18" s="391">
        <v>0</v>
      </c>
      <c r="L18" s="390">
        <v>0</v>
      </c>
      <c r="M18" s="391">
        <v>0</v>
      </c>
      <c r="N18" s="390">
        <v>0</v>
      </c>
      <c r="O18" s="391">
        <v>0</v>
      </c>
      <c r="P18" s="390">
        <v>0</v>
      </c>
      <c r="Q18" s="391">
        <v>0</v>
      </c>
      <c r="R18" s="390">
        <v>0</v>
      </c>
      <c r="S18" s="391">
        <v>0</v>
      </c>
      <c r="T18" s="390">
        <v>0</v>
      </c>
      <c r="U18" s="391">
        <v>0</v>
      </c>
      <c r="V18" s="390">
        <v>0</v>
      </c>
      <c r="W18" s="391">
        <v>0</v>
      </c>
      <c r="X18" s="390">
        <v>0</v>
      </c>
      <c r="Y18" s="391">
        <v>0</v>
      </c>
      <c r="Z18" s="390">
        <v>0</v>
      </c>
      <c r="AA18" s="391">
        <v>0</v>
      </c>
      <c r="AB18" s="390">
        <v>0</v>
      </c>
      <c r="AC18" s="391">
        <v>0</v>
      </c>
      <c r="AD18" s="390">
        <v>0</v>
      </c>
      <c r="AE18" s="391">
        <v>0</v>
      </c>
      <c r="AF18" s="390">
        <v>0</v>
      </c>
      <c r="AG18" s="391">
        <v>0</v>
      </c>
      <c r="AH18" s="390">
        <v>0</v>
      </c>
      <c r="AI18" s="391">
        <v>0</v>
      </c>
      <c r="AJ18" s="390">
        <v>0</v>
      </c>
      <c r="AK18" s="391">
        <v>0</v>
      </c>
      <c r="AL18" s="390">
        <v>0</v>
      </c>
      <c r="AM18" s="391">
        <v>0</v>
      </c>
      <c r="AN18" s="390">
        <v>0</v>
      </c>
      <c r="AO18" s="391">
        <v>0</v>
      </c>
      <c r="AP18" s="390">
        <v>0</v>
      </c>
      <c r="AQ18" s="391">
        <v>0</v>
      </c>
    </row>
    <row r="19" spans="1:43" ht="18.75">
      <c r="A19" s="367" t="s">
        <v>448</v>
      </c>
      <c r="B19" s="390">
        <v>0</v>
      </c>
      <c r="C19" s="391">
        <v>0</v>
      </c>
      <c r="D19" s="390">
        <v>0</v>
      </c>
      <c r="E19" s="391">
        <v>0</v>
      </c>
      <c r="F19" s="390">
        <v>0</v>
      </c>
      <c r="G19" s="391">
        <v>0</v>
      </c>
      <c r="H19" s="390">
        <v>0</v>
      </c>
      <c r="I19" s="391">
        <v>0</v>
      </c>
      <c r="J19" s="390">
        <v>0</v>
      </c>
      <c r="K19" s="391">
        <v>0</v>
      </c>
      <c r="L19" s="390">
        <v>0</v>
      </c>
      <c r="M19" s="391">
        <v>0</v>
      </c>
      <c r="N19" s="390">
        <v>0</v>
      </c>
      <c r="O19" s="391">
        <v>0</v>
      </c>
      <c r="P19" s="390">
        <v>0</v>
      </c>
      <c r="Q19" s="391">
        <v>0</v>
      </c>
      <c r="R19" s="390">
        <v>0</v>
      </c>
      <c r="S19" s="391">
        <v>0</v>
      </c>
      <c r="T19" s="390">
        <v>0</v>
      </c>
      <c r="U19" s="391">
        <v>0</v>
      </c>
      <c r="V19" s="390">
        <v>0</v>
      </c>
      <c r="W19" s="391">
        <v>0</v>
      </c>
      <c r="X19" s="390">
        <v>0</v>
      </c>
      <c r="Y19" s="391">
        <v>0</v>
      </c>
      <c r="Z19" s="390">
        <v>0</v>
      </c>
      <c r="AA19" s="391">
        <v>0</v>
      </c>
      <c r="AB19" s="390">
        <v>0</v>
      </c>
      <c r="AC19" s="391">
        <v>0</v>
      </c>
      <c r="AD19" s="390">
        <v>0</v>
      </c>
      <c r="AE19" s="391">
        <v>0</v>
      </c>
      <c r="AF19" s="390">
        <v>0</v>
      </c>
      <c r="AG19" s="391">
        <v>0</v>
      </c>
      <c r="AH19" s="390">
        <v>0</v>
      </c>
      <c r="AI19" s="391">
        <v>0</v>
      </c>
      <c r="AJ19" s="390">
        <v>0</v>
      </c>
      <c r="AK19" s="391">
        <v>0</v>
      </c>
      <c r="AL19" s="390">
        <v>0</v>
      </c>
      <c r="AM19" s="391">
        <v>0</v>
      </c>
      <c r="AN19" s="390">
        <v>0</v>
      </c>
      <c r="AO19" s="391">
        <v>0</v>
      </c>
      <c r="AP19" s="390">
        <v>0</v>
      </c>
      <c r="AQ19" s="391">
        <v>0</v>
      </c>
    </row>
    <row r="20" spans="1:43" ht="19.5">
      <c r="A20" s="374" t="s">
        <v>449</v>
      </c>
      <c r="B20" s="390">
        <v>4270.6594000000005</v>
      </c>
      <c r="C20" s="391">
        <v>0.1710675371603986</v>
      </c>
      <c r="D20" s="390">
        <v>4043.99037</v>
      </c>
      <c r="E20" s="391">
        <v>0.16310469656437782</v>
      </c>
      <c r="F20" s="390">
        <v>3861.05141</v>
      </c>
      <c r="G20" s="391">
        <v>0.15272425128624958</v>
      </c>
      <c r="H20" s="390">
        <v>14584.603640000001</v>
      </c>
      <c r="I20" s="391">
        <v>0.15841744144177822</v>
      </c>
      <c r="J20" s="390">
        <v>391.87921999999998</v>
      </c>
      <c r="K20" s="391">
        <v>5.789650193109698E-2</v>
      </c>
      <c r="L20" s="390">
        <v>29042.298469999998</v>
      </c>
      <c r="M20" s="391">
        <v>0.17286493243365586</v>
      </c>
      <c r="N20" s="390">
        <v>15693.04083</v>
      </c>
      <c r="O20" s="391">
        <v>0.16359139920121826</v>
      </c>
      <c r="P20" s="390">
        <v>5204.19967</v>
      </c>
      <c r="Q20" s="391">
        <v>0.19113826609264606</v>
      </c>
      <c r="R20" s="390">
        <v>31522.190460000002</v>
      </c>
      <c r="S20" s="391">
        <v>0.40565947090529653</v>
      </c>
      <c r="T20" s="390">
        <v>13354.556970000001</v>
      </c>
      <c r="U20" s="391">
        <v>0.30475289971831682</v>
      </c>
      <c r="V20" s="390">
        <v>11799.966859999999</v>
      </c>
      <c r="W20" s="391">
        <v>0.22507817321666659</v>
      </c>
      <c r="X20" s="390">
        <v>21477.33266</v>
      </c>
      <c r="Y20" s="391">
        <v>0.3788671663262882</v>
      </c>
      <c r="Z20" s="390">
        <v>97627.830600000001</v>
      </c>
      <c r="AA20" s="391">
        <v>0.41421096288674503</v>
      </c>
      <c r="AB20" s="390">
        <v>75683.816279999999</v>
      </c>
      <c r="AC20" s="391">
        <v>0.41085606776260553</v>
      </c>
      <c r="AD20" s="390">
        <v>11008.216779999999</v>
      </c>
      <c r="AE20" s="391">
        <v>0.30087121141195933</v>
      </c>
      <c r="AF20" s="390">
        <v>679.20187999999996</v>
      </c>
      <c r="AG20" s="391">
        <v>0.23567447704248942</v>
      </c>
      <c r="AH20" s="390">
        <v>205.48132000000001</v>
      </c>
      <c r="AI20" s="391">
        <v>0.11196199000947808</v>
      </c>
      <c r="AJ20" s="390">
        <v>6319.8390999999992</v>
      </c>
      <c r="AK20" s="391">
        <v>0.10583194456852103</v>
      </c>
      <c r="AL20" s="390">
        <v>12441.8287</v>
      </c>
      <c r="AM20" s="391">
        <v>0.29941771676553258</v>
      </c>
      <c r="AN20" s="390">
        <v>12897.603359999999</v>
      </c>
      <c r="AO20" s="391">
        <v>0.23449285385595767</v>
      </c>
      <c r="AP20" s="390">
        <v>372109.58798000001</v>
      </c>
      <c r="AQ20" s="391">
        <v>0.28337003460881161</v>
      </c>
    </row>
    <row r="21" spans="1:43" s="266" customFormat="1" ht="19.5">
      <c r="A21" s="374" t="s">
        <v>450</v>
      </c>
      <c r="B21" s="390">
        <v>1678.711</v>
      </c>
      <c r="C21" s="391">
        <v>6.7243235640395457E-2</v>
      </c>
      <c r="D21" s="390">
        <v>1774.0256499999998</v>
      </c>
      <c r="E21" s="391">
        <v>7.1551089114159555E-2</v>
      </c>
      <c r="F21" s="390">
        <v>1919.6868400000001</v>
      </c>
      <c r="G21" s="391">
        <v>7.5933393319688125E-2</v>
      </c>
      <c r="H21" s="390">
        <v>6594.3392599999997</v>
      </c>
      <c r="I21" s="391">
        <v>7.1627476437081228E-2</v>
      </c>
      <c r="J21" s="390">
        <v>9.9784799999999994</v>
      </c>
      <c r="K21" s="391">
        <v>1.4742274075910751E-3</v>
      </c>
      <c r="L21" s="390">
        <v>11634.153900000001</v>
      </c>
      <c r="M21" s="391">
        <v>6.9248555858060293E-2</v>
      </c>
      <c r="N21" s="390">
        <v>6830.9516399999993</v>
      </c>
      <c r="O21" s="391">
        <v>7.1208948524953047E-2</v>
      </c>
      <c r="P21" s="390">
        <v>1859.46531</v>
      </c>
      <c r="Q21" s="391">
        <v>6.8293877589217206E-2</v>
      </c>
      <c r="R21" s="390">
        <v>6256.7815899999996</v>
      </c>
      <c r="S21" s="391">
        <v>8.0518602049249835E-2</v>
      </c>
      <c r="T21" s="390">
        <v>5540.8700199999994</v>
      </c>
      <c r="U21" s="391">
        <v>0.1264434461847436</v>
      </c>
      <c r="V21" s="390">
        <v>3655.0397499999999</v>
      </c>
      <c r="W21" s="391">
        <v>6.9717964442173166E-2</v>
      </c>
      <c r="X21" s="390">
        <v>4369.8994299999995</v>
      </c>
      <c r="Y21" s="391">
        <v>7.7086453908609423E-2</v>
      </c>
      <c r="Z21" s="390">
        <v>20963.643260000001</v>
      </c>
      <c r="AA21" s="391">
        <v>8.8943601501463895E-2</v>
      </c>
      <c r="AB21" s="390">
        <v>15837.23669</v>
      </c>
      <c r="AC21" s="391">
        <v>8.5973793480582428E-2</v>
      </c>
      <c r="AD21" s="390">
        <v>4714.3872199999996</v>
      </c>
      <c r="AE21" s="391">
        <v>0.12885133189995732</v>
      </c>
      <c r="AF21" s="390">
        <v>199.75485</v>
      </c>
      <c r="AG21" s="391">
        <v>6.9312410929208451E-2</v>
      </c>
      <c r="AH21" s="390">
        <v>66.969880000000003</v>
      </c>
      <c r="AI21" s="391">
        <v>3.6490329317993217E-2</v>
      </c>
      <c r="AJ21" s="390">
        <v>2295.68804</v>
      </c>
      <c r="AK21" s="391">
        <v>3.8443562494478181E-2</v>
      </c>
      <c r="AL21" s="390">
        <v>5325.6027800000002</v>
      </c>
      <c r="AM21" s="391">
        <v>0.12816281780087305</v>
      </c>
      <c r="AN21" s="390">
        <v>3518.48632</v>
      </c>
      <c r="AO21" s="391">
        <v>6.3970016397677965E-2</v>
      </c>
      <c r="AP21" s="390">
        <v>105045.67191</v>
      </c>
      <c r="AQ21" s="391">
        <v>7.9994702222621741E-2</v>
      </c>
    </row>
    <row r="22" spans="1:43" s="266" customFormat="1" ht="19.5">
      <c r="A22" s="374" t="s">
        <v>451</v>
      </c>
      <c r="B22" s="390">
        <v>267.29795000000001</v>
      </c>
      <c r="C22" s="391">
        <v>1.0707012128975532E-2</v>
      </c>
      <c r="D22" s="390">
        <v>281.36824999999999</v>
      </c>
      <c r="E22" s="391">
        <v>1.1348316598266279E-2</v>
      </c>
      <c r="F22" s="390">
        <v>274.3331</v>
      </c>
      <c r="G22" s="391">
        <v>1.0851271545367958E-2</v>
      </c>
      <c r="H22" s="390">
        <v>984.80777</v>
      </c>
      <c r="I22" s="391">
        <v>1.069694666281539E-2</v>
      </c>
      <c r="J22" s="390">
        <v>245.56208999999998</v>
      </c>
      <c r="K22" s="391">
        <v>3.6279509839509255E-2</v>
      </c>
      <c r="L22" s="390">
        <v>1793.7745500000001</v>
      </c>
      <c r="M22" s="391">
        <v>1.0676865562388853E-2</v>
      </c>
      <c r="N22" s="390">
        <v>1055.12148</v>
      </c>
      <c r="O22" s="391">
        <v>1.0999066472221767E-2</v>
      </c>
      <c r="P22" s="390">
        <v>899.62500999999997</v>
      </c>
      <c r="Q22" s="391">
        <v>3.3041154346212728E-2</v>
      </c>
      <c r="R22" s="390">
        <v>11960.299449999999</v>
      </c>
      <c r="S22" s="391">
        <v>0.15391724610358529</v>
      </c>
      <c r="T22" s="390">
        <v>2146.8584700000001</v>
      </c>
      <c r="U22" s="391">
        <v>4.8991617279935049E-2</v>
      </c>
      <c r="V22" s="390">
        <v>1766.56917</v>
      </c>
      <c r="W22" s="391">
        <v>3.3696379520550872E-2</v>
      </c>
      <c r="X22" s="390">
        <v>7770.0806399999992</v>
      </c>
      <c r="Y22" s="391">
        <v>0.13706676153907241</v>
      </c>
      <c r="Z22" s="390">
        <v>36055.1515</v>
      </c>
      <c r="AA22" s="391">
        <v>0.15297317299850427</v>
      </c>
      <c r="AB22" s="390">
        <v>28881.2369</v>
      </c>
      <c r="AC22" s="391">
        <v>0.15678426390332473</v>
      </c>
      <c r="AD22" s="390">
        <v>1939.9899599999999</v>
      </c>
      <c r="AE22" s="391">
        <v>5.3022859292950676E-2</v>
      </c>
      <c r="AF22" s="390">
        <v>88.975949999999997</v>
      </c>
      <c r="AG22" s="391">
        <v>3.0873531277046361E-2</v>
      </c>
      <c r="AH22" s="390">
        <v>55.330959999999997</v>
      </c>
      <c r="AI22" s="391">
        <v>3.0148552631133724E-2</v>
      </c>
      <c r="AJ22" s="390">
        <v>1998.4610500000001</v>
      </c>
      <c r="AK22" s="391">
        <v>3.3466203129435428E-2</v>
      </c>
      <c r="AL22" s="390">
        <v>2017.19868</v>
      </c>
      <c r="AM22" s="391">
        <v>4.8544714574638555E-2</v>
      </c>
      <c r="AN22" s="390">
        <v>3373.7052699999999</v>
      </c>
      <c r="AO22" s="391">
        <v>6.1337734984523835E-2</v>
      </c>
      <c r="AP22" s="390">
        <v>103855.74820000002</v>
      </c>
      <c r="AQ22" s="391">
        <v>7.9088547869773776E-2</v>
      </c>
    </row>
    <row r="23" spans="1:43" ht="19.5">
      <c r="A23" s="374" t="s">
        <v>443</v>
      </c>
      <c r="B23" s="390">
        <v>0</v>
      </c>
      <c r="C23" s="391">
        <v>0</v>
      </c>
      <c r="D23" s="390">
        <v>0</v>
      </c>
      <c r="E23" s="391">
        <v>0</v>
      </c>
      <c r="F23" s="390">
        <v>0</v>
      </c>
      <c r="G23" s="391">
        <v>0</v>
      </c>
      <c r="H23" s="390">
        <v>0</v>
      </c>
      <c r="I23" s="391">
        <v>0</v>
      </c>
      <c r="J23" s="390">
        <v>0</v>
      </c>
      <c r="K23" s="391">
        <v>0</v>
      </c>
      <c r="L23" s="390">
        <v>0</v>
      </c>
      <c r="M23" s="391">
        <v>0</v>
      </c>
      <c r="N23" s="390">
        <v>0</v>
      </c>
      <c r="O23" s="391">
        <v>0</v>
      </c>
      <c r="P23" s="390">
        <v>0</v>
      </c>
      <c r="Q23" s="391">
        <v>0</v>
      </c>
      <c r="R23" s="390">
        <v>0</v>
      </c>
      <c r="S23" s="391">
        <v>0</v>
      </c>
      <c r="T23" s="390">
        <v>0</v>
      </c>
      <c r="U23" s="391">
        <v>0</v>
      </c>
      <c r="V23" s="390">
        <v>0</v>
      </c>
      <c r="W23" s="391">
        <v>0</v>
      </c>
      <c r="X23" s="390">
        <v>0</v>
      </c>
      <c r="Y23" s="391">
        <v>0</v>
      </c>
      <c r="Z23" s="390">
        <v>0</v>
      </c>
      <c r="AA23" s="391">
        <v>0</v>
      </c>
      <c r="AB23" s="390">
        <v>0</v>
      </c>
      <c r="AC23" s="391">
        <v>0</v>
      </c>
      <c r="AD23" s="390">
        <v>0</v>
      </c>
      <c r="AE23" s="391">
        <v>0</v>
      </c>
      <c r="AF23" s="390">
        <v>0</v>
      </c>
      <c r="AG23" s="391">
        <v>0</v>
      </c>
      <c r="AH23" s="390">
        <v>0</v>
      </c>
      <c r="AI23" s="391">
        <v>0</v>
      </c>
      <c r="AJ23" s="390">
        <v>0</v>
      </c>
      <c r="AK23" s="391">
        <v>0</v>
      </c>
      <c r="AL23" s="390">
        <v>0</v>
      </c>
      <c r="AM23" s="391">
        <v>0</v>
      </c>
      <c r="AN23" s="390">
        <v>0</v>
      </c>
      <c r="AO23" s="391">
        <v>0</v>
      </c>
      <c r="AP23" s="390">
        <v>0</v>
      </c>
      <c r="AQ23" s="391">
        <v>0</v>
      </c>
    </row>
    <row r="24" spans="1:43" ht="19.5">
      <c r="A24" s="374" t="s">
        <v>452</v>
      </c>
      <c r="B24" s="390">
        <v>0</v>
      </c>
      <c r="C24" s="391">
        <v>0</v>
      </c>
      <c r="D24" s="390">
        <v>0</v>
      </c>
      <c r="E24" s="391">
        <v>0</v>
      </c>
      <c r="F24" s="390">
        <v>0</v>
      </c>
      <c r="G24" s="391">
        <v>0</v>
      </c>
      <c r="H24" s="390">
        <v>0</v>
      </c>
      <c r="I24" s="391">
        <v>0</v>
      </c>
      <c r="J24" s="390">
        <v>0</v>
      </c>
      <c r="K24" s="391">
        <v>0</v>
      </c>
      <c r="L24" s="390">
        <v>0</v>
      </c>
      <c r="M24" s="391">
        <v>0</v>
      </c>
      <c r="N24" s="390">
        <v>0</v>
      </c>
      <c r="O24" s="391">
        <v>0</v>
      </c>
      <c r="P24" s="390">
        <v>0</v>
      </c>
      <c r="Q24" s="391">
        <v>0</v>
      </c>
      <c r="R24" s="390">
        <v>0</v>
      </c>
      <c r="S24" s="391">
        <v>0</v>
      </c>
      <c r="T24" s="390">
        <v>0</v>
      </c>
      <c r="U24" s="391">
        <v>0</v>
      </c>
      <c r="V24" s="390">
        <v>0</v>
      </c>
      <c r="W24" s="391">
        <v>0</v>
      </c>
      <c r="X24" s="390">
        <v>0</v>
      </c>
      <c r="Y24" s="391">
        <v>0</v>
      </c>
      <c r="Z24" s="390">
        <v>0</v>
      </c>
      <c r="AA24" s="391">
        <v>0</v>
      </c>
      <c r="AB24" s="390">
        <v>0</v>
      </c>
      <c r="AC24" s="391">
        <v>0</v>
      </c>
      <c r="AD24" s="390">
        <v>0</v>
      </c>
      <c r="AE24" s="391">
        <v>0</v>
      </c>
      <c r="AF24" s="390">
        <v>0</v>
      </c>
      <c r="AG24" s="391">
        <v>0</v>
      </c>
      <c r="AH24" s="390">
        <v>0</v>
      </c>
      <c r="AI24" s="391">
        <v>0</v>
      </c>
      <c r="AJ24" s="390">
        <v>0</v>
      </c>
      <c r="AK24" s="391">
        <v>0</v>
      </c>
      <c r="AL24" s="390">
        <v>0</v>
      </c>
      <c r="AM24" s="391">
        <v>0</v>
      </c>
      <c r="AN24" s="390">
        <v>0</v>
      </c>
      <c r="AO24" s="391">
        <v>0</v>
      </c>
      <c r="AP24" s="390">
        <v>0</v>
      </c>
      <c r="AQ24" s="391">
        <v>0</v>
      </c>
    </row>
    <row r="25" spans="1:43" ht="19.5">
      <c r="A25" s="375" t="s">
        <v>445</v>
      </c>
      <c r="B25" s="390">
        <v>129.80002999999999</v>
      </c>
      <c r="C25" s="391">
        <v>5.1993309172456712E-3</v>
      </c>
      <c r="D25" s="390">
        <v>124.13961999999999</v>
      </c>
      <c r="E25" s="391">
        <v>5.0068751898924933E-3</v>
      </c>
      <c r="F25" s="390">
        <v>124.38404</v>
      </c>
      <c r="G25" s="391">
        <v>4.9200223886578399E-3</v>
      </c>
      <c r="H25" s="390">
        <v>470.22659000000004</v>
      </c>
      <c r="I25" s="391">
        <v>5.1075843488395311E-3</v>
      </c>
      <c r="J25" s="390">
        <v>0</v>
      </c>
      <c r="K25" s="391">
        <v>0</v>
      </c>
      <c r="L25" s="390">
        <v>854.45556999999997</v>
      </c>
      <c r="M25" s="391">
        <v>5.0858717166682608E-3</v>
      </c>
      <c r="N25" s="390">
        <v>489.84114</v>
      </c>
      <c r="O25" s="391">
        <v>5.1063269602746484E-3</v>
      </c>
      <c r="P25" s="390">
        <v>0</v>
      </c>
      <c r="Q25" s="391">
        <v>0</v>
      </c>
      <c r="R25" s="390">
        <v>516.19065999999998</v>
      </c>
      <c r="S25" s="391">
        <v>6.6428641844408099E-3</v>
      </c>
      <c r="T25" s="390">
        <v>0</v>
      </c>
      <c r="U25" s="391">
        <v>0</v>
      </c>
      <c r="V25" s="390">
        <v>0</v>
      </c>
      <c r="W25" s="391">
        <v>0</v>
      </c>
      <c r="X25" s="390">
        <v>0</v>
      </c>
      <c r="Y25" s="391">
        <v>0</v>
      </c>
      <c r="Z25" s="390">
        <v>1563.0421100000001</v>
      </c>
      <c r="AA25" s="391">
        <v>6.6316046708880744E-3</v>
      </c>
      <c r="AB25" s="390">
        <v>1200.8834299999999</v>
      </c>
      <c r="AC25" s="391">
        <v>6.5190983771976109E-3</v>
      </c>
      <c r="AD25" s="390">
        <v>0</v>
      </c>
      <c r="AE25" s="391">
        <v>0</v>
      </c>
      <c r="AF25" s="390">
        <v>0</v>
      </c>
      <c r="AG25" s="391">
        <v>0</v>
      </c>
      <c r="AH25" s="390">
        <v>0</v>
      </c>
      <c r="AI25" s="391">
        <v>0</v>
      </c>
      <c r="AJ25" s="390">
        <v>0</v>
      </c>
      <c r="AK25" s="391">
        <v>0</v>
      </c>
      <c r="AL25" s="390">
        <v>0</v>
      </c>
      <c r="AM25" s="391">
        <v>0</v>
      </c>
      <c r="AN25" s="390">
        <v>0</v>
      </c>
      <c r="AO25" s="391">
        <v>0</v>
      </c>
      <c r="AP25" s="390">
        <v>5472.9631900000004</v>
      </c>
      <c r="AQ25" s="391">
        <v>4.1677877127057738E-3</v>
      </c>
    </row>
    <row r="26" spans="1:43" ht="39">
      <c r="A26" s="375" t="s">
        <v>453</v>
      </c>
      <c r="B26" s="390">
        <v>2194.8504199999998</v>
      </c>
      <c r="C26" s="391">
        <v>8.7917958473781921E-2</v>
      </c>
      <c r="D26" s="390">
        <v>1864.45685</v>
      </c>
      <c r="E26" s="391">
        <v>7.5198415662059467E-2</v>
      </c>
      <c r="F26" s="390">
        <v>1542.64743</v>
      </c>
      <c r="G26" s="391">
        <v>6.1019564032535667E-2</v>
      </c>
      <c r="H26" s="390">
        <v>6535.23002</v>
      </c>
      <c r="I26" s="391">
        <v>7.0985433993042066E-2</v>
      </c>
      <c r="J26" s="390">
        <v>136.33865</v>
      </c>
      <c r="K26" s="391">
        <v>2.0142764683996655E-2</v>
      </c>
      <c r="L26" s="390">
        <v>14759.914449999998</v>
      </c>
      <c r="M26" s="391">
        <v>8.7853639296538458E-2</v>
      </c>
      <c r="N26" s="390">
        <v>7317.1265700000004</v>
      </c>
      <c r="O26" s="391">
        <v>7.6277057243768806E-2</v>
      </c>
      <c r="P26" s="390">
        <v>2445.1093500000002</v>
      </c>
      <c r="Q26" s="391">
        <v>8.9803234157216125E-2</v>
      </c>
      <c r="R26" s="390">
        <v>12788.91876</v>
      </c>
      <c r="S26" s="391">
        <v>0.16458075856802054</v>
      </c>
      <c r="T26" s="390">
        <v>5666.8284800000001</v>
      </c>
      <c r="U26" s="391">
        <v>0.1293178362536381</v>
      </c>
      <c r="V26" s="390">
        <v>6378.3579400000008</v>
      </c>
      <c r="W26" s="391">
        <v>0.12166382925394258</v>
      </c>
      <c r="X26" s="390">
        <v>9337.3525900000004</v>
      </c>
      <c r="Y26" s="391">
        <v>0.16471395087860635</v>
      </c>
      <c r="Z26" s="390">
        <v>39045.993729999995</v>
      </c>
      <c r="AA26" s="391">
        <v>0.16566258371588877</v>
      </c>
      <c r="AB26" s="390">
        <v>29764.459260000003</v>
      </c>
      <c r="AC26" s="391">
        <v>0.16157891200150079</v>
      </c>
      <c r="AD26" s="390">
        <v>4353.8395999999993</v>
      </c>
      <c r="AE26" s="391">
        <v>0.11899702021905136</v>
      </c>
      <c r="AF26" s="390">
        <v>390.47108000000003</v>
      </c>
      <c r="AG26" s="391">
        <v>0.13548853483623466</v>
      </c>
      <c r="AH26" s="390">
        <v>83.180480000000003</v>
      </c>
      <c r="AI26" s="391">
        <v>4.5323108060351142E-2</v>
      </c>
      <c r="AJ26" s="390">
        <v>2025.69001</v>
      </c>
      <c r="AK26" s="391">
        <v>3.3922178944607445E-2</v>
      </c>
      <c r="AL26" s="390">
        <v>5099.0272400000003</v>
      </c>
      <c r="AM26" s="391">
        <v>0.12271018439002102</v>
      </c>
      <c r="AN26" s="390">
        <v>6005.4117699999997</v>
      </c>
      <c r="AO26" s="391">
        <v>0.10918510247375587</v>
      </c>
      <c r="AP26" s="390">
        <v>157735.20468</v>
      </c>
      <c r="AQ26" s="391">
        <v>0.1201189968037103</v>
      </c>
    </row>
    <row r="27" spans="1:43" ht="19.5">
      <c r="A27" s="376" t="s">
        <v>447</v>
      </c>
      <c r="B27" s="390">
        <v>0</v>
      </c>
      <c r="C27" s="391">
        <v>0</v>
      </c>
      <c r="D27" s="390">
        <v>0</v>
      </c>
      <c r="E27" s="391">
        <v>0</v>
      </c>
      <c r="F27" s="390">
        <v>0</v>
      </c>
      <c r="G27" s="391">
        <v>0</v>
      </c>
      <c r="H27" s="390">
        <v>0</v>
      </c>
      <c r="I27" s="391">
        <v>0</v>
      </c>
      <c r="J27" s="390">
        <v>0</v>
      </c>
      <c r="K27" s="391">
        <v>0</v>
      </c>
      <c r="L27" s="390">
        <v>0</v>
      </c>
      <c r="M27" s="391">
        <v>0</v>
      </c>
      <c r="N27" s="390">
        <v>0</v>
      </c>
      <c r="O27" s="391">
        <v>0</v>
      </c>
      <c r="P27" s="390">
        <v>0</v>
      </c>
      <c r="Q27" s="391">
        <v>0</v>
      </c>
      <c r="R27" s="390">
        <v>0</v>
      </c>
      <c r="S27" s="391">
        <v>0</v>
      </c>
      <c r="T27" s="390">
        <v>0</v>
      </c>
      <c r="U27" s="391">
        <v>0</v>
      </c>
      <c r="V27" s="390">
        <v>0</v>
      </c>
      <c r="W27" s="391">
        <v>0</v>
      </c>
      <c r="X27" s="390">
        <v>0</v>
      </c>
      <c r="Y27" s="391">
        <v>0</v>
      </c>
      <c r="Z27" s="390">
        <v>0</v>
      </c>
      <c r="AA27" s="391">
        <v>0</v>
      </c>
      <c r="AB27" s="390">
        <v>0</v>
      </c>
      <c r="AC27" s="391">
        <v>0</v>
      </c>
      <c r="AD27" s="390">
        <v>0</v>
      </c>
      <c r="AE27" s="391">
        <v>0</v>
      </c>
      <c r="AF27" s="390">
        <v>0</v>
      </c>
      <c r="AG27" s="391">
        <v>0</v>
      </c>
      <c r="AH27" s="390">
        <v>0</v>
      </c>
      <c r="AI27" s="391">
        <v>0</v>
      </c>
      <c r="AJ27" s="390">
        <v>0</v>
      </c>
      <c r="AK27" s="391">
        <v>0</v>
      </c>
      <c r="AL27" s="390">
        <v>0</v>
      </c>
      <c r="AM27" s="391">
        <v>0</v>
      </c>
      <c r="AN27" s="390">
        <v>0</v>
      </c>
      <c r="AO27" s="391">
        <v>0</v>
      </c>
      <c r="AP27" s="390">
        <v>0</v>
      </c>
      <c r="AQ27" s="391">
        <v>0</v>
      </c>
    </row>
    <row r="28" spans="1:43" ht="19.5">
      <c r="A28" s="374" t="s">
        <v>448</v>
      </c>
      <c r="B28" s="390">
        <v>0</v>
      </c>
      <c r="C28" s="391">
        <v>0</v>
      </c>
      <c r="D28" s="390">
        <v>0</v>
      </c>
      <c r="E28" s="391">
        <v>0</v>
      </c>
      <c r="F28" s="390">
        <v>0</v>
      </c>
      <c r="G28" s="391">
        <v>0</v>
      </c>
      <c r="H28" s="390">
        <v>0</v>
      </c>
      <c r="I28" s="391">
        <v>0</v>
      </c>
      <c r="J28" s="390">
        <v>0</v>
      </c>
      <c r="K28" s="391">
        <v>0</v>
      </c>
      <c r="L28" s="390">
        <v>0</v>
      </c>
      <c r="M28" s="391">
        <v>0</v>
      </c>
      <c r="N28" s="390">
        <v>0</v>
      </c>
      <c r="O28" s="391">
        <v>0</v>
      </c>
      <c r="P28" s="390">
        <v>0</v>
      </c>
      <c r="Q28" s="391">
        <v>0</v>
      </c>
      <c r="R28" s="390">
        <v>0</v>
      </c>
      <c r="S28" s="391">
        <v>0</v>
      </c>
      <c r="T28" s="390">
        <v>0</v>
      </c>
      <c r="U28" s="391">
        <v>0</v>
      </c>
      <c r="V28" s="390">
        <v>0</v>
      </c>
      <c r="W28" s="391">
        <v>0</v>
      </c>
      <c r="X28" s="390">
        <v>0</v>
      </c>
      <c r="Y28" s="391">
        <v>0</v>
      </c>
      <c r="Z28" s="390">
        <v>0</v>
      </c>
      <c r="AA28" s="391">
        <v>0</v>
      </c>
      <c r="AB28" s="390">
        <v>0</v>
      </c>
      <c r="AC28" s="391">
        <v>0</v>
      </c>
      <c r="AD28" s="390">
        <v>0</v>
      </c>
      <c r="AE28" s="391">
        <v>0</v>
      </c>
      <c r="AF28" s="390">
        <v>0</v>
      </c>
      <c r="AG28" s="391">
        <v>0</v>
      </c>
      <c r="AH28" s="390">
        <v>0</v>
      </c>
      <c r="AI28" s="391">
        <v>0</v>
      </c>
      <c r="AJ28" s="390">
        <v>0</v>
      </c>
      <c r="AK28" s="391">
        <v>0</v>
      </c>
      <c r="AL28" s="390">
        <v>0</v>
      </c>
      <c r="AM28" s="391">
        <v>0</v>
      </c>
      <c r="AN28" s="390">
        <v>0</v>
      </c>
      <c r="AO28" s="391">
        <v>0</v>
      </c>
      <c r="AP28" s="390">
        <v>0</v>
      </c>
      <c r="AQ28" s="391">
        <v>0</v>
      </c>
    </row>
    <row r="29" spans="1:43" ht="19.5">
      <c r="A29" s="374" t="s">
        <v>454</v>
      </c>
      <c r="B29" s="390">
        <v>0</v>
      </c>
      <c r="C29" s="391">
        <v>0</v>
      </c>
      <c r="D29" s="390">
        <v>0</v>
      </c>
      <c r="E29" s="391">
        <v>0</v>
      </c>
      <c r="F29" s="390">
        <v>0</v>
      </c>
      <c r="G29" s="391">
        <v>0</v>
      </c>
      <c r="H29" s="390">
        <v>0</v>
      </c>
      <c r="I29" s="391">
        <v>0</v>
      </c>
      <c r="J29" s="390">
        <v>0</v>
      </c>
      <c r="K29" s="391">
        <v>0</v>
      </c>
      <c r="L29" s="390">
        <v>0</v>
      </c>
      <c r="M29" s="391">
        <v>0</v>
      </c>
      <c r="N29" s="390">
        <v>0</v>
      </c>
      <c r="O29" s="391">
        <v>0</v>
      </c>
      <c r="P29" s="390">
        <v>0</v>
      </c>
      <c r="Q29" s="391">
        <v>0</v>
      </c>
      <c r="R29" s="390">
        <v>0</v>
      </c>
      <c r="S29" s="391">
        <v>0</v>
      </c>
      <c r="T29" s="390">
        <v>0</v>
      </c>
      <c r="U29" s="391">
        <v>0</v>
      </c>
      <c r="V29" s="390">
        <v>0</v>
      </c>
      <c r="W29" s="391">
        <v>0</v>
      </c>
      <c r="X29" s="390">
        <v>0</v>
      </c>
      <c r="Y29" s="391">
        <v>0</v>
      </c>
      <c r="Z29" s="390">
        <v>0</v>
      </c>
      <c r="AA29" s="391">
        <v>0</v>
      </c>
      <c r="AB29" s="390">
        <v>0</v>
      </c>
      <c r="AC29" s="391">
        <v>0</v>
      </c>
      <c r="AD29" s="390">
        <v>0</v>
      </c>
      <c r="AE29" s="391">
        <v>0</v>
      </c>
      <c r="AF29" s="390">
        <v>0</v>
      </c>
      <c r="AG29" s="391">
        <v>0</v>
      </c>
      <c r="AH29" s="390">
        <v>0</v>
      </c>
      <c r="AI29" s="391">
        <v>0</v>
      </c>
      <c r="AJ29" s="390">
        <v>0</v>
      </c>
      <c r="AK29" s="391">
        <v>0</v>
      </c>
      <c r="AL29" s="390">
        <v>0</v>
      </c>
      <c r="AM29" s="391">
        <v>0</v>
      </c>
      <c r="AN29" s="390">
        <v>0</v>
      </c>
      <c r="AO29" s="391">
        <v>0</v>
      </c>
      <c r="AP29" s="390">
        <v>0</v>
      </c>
      <c r="AQ29" s="391">
        <v>0</v>
      </c>
    </row>
    <row r="30" spans="1:43" ht="18">
      <c r="A30" s="367" t="s">
        <v>455</v>
      </c>
      <c r="B30" s="388">
        <v>25060.03703</v>
      </c>
      <c r="C30" s="389">
        <v>1.003816604028523</v>
      </c>
      <c r="D30" s="388">
        <v>24888.231660000001</v>
      </c>
      <c r="E30" s="389">
        <v>1.0038074034603206</v>
      </c>
      <c r="F30" s="388">
        <v>25358.79478</v>
      </c>
      <c r="G30" s="389">
        <v>1.003069510099363</v>
      </c>
      <c r="H30" s="388">
        <v>92481.531159999999</v>
      </c>
      <c r="I30" s="389">
        <v>1.0045310732205326</v>
      </c>
      <c r="J30" s="388">
        <v>6786.1029400000007</v>
      </c>
      <c r="K30" s="389">
        <v>1.0025834540814207</v>
      </c>
      <c r="L30" s="388">
        <v>168610.33296</v>
      </c>
      <c r="M30" s="389">
        <v>1.0035987284151968</v>
      </c>
      <c r="N30" s="388">
        <v>96349.743220000004</v>
      </c>
      <c r="O30" s="389">
        <v>1.0043935701681275</v>
      </c>
      <c r="P30" s="388">
        <v>27268.46271</v>
      </c>
      <c r="Q30" s="389">
        <v>1.0015078228928476</v>
      </c>
      <c r="R30" s="388">
        <v>79391.799859999999</v>
      </c>
      <c r="S30" s="389">
        <v>1.0216940845622564</v>
      </c>
      <c r="T30" s="388">
        <v>43891.360689999994</v>
      </c>
      <c r="U30" s="389">
        <v>1.001607127283088</v>
      </c>
      <c r="V30" s="388">
        <v>52535.185840000006</v>
      </c>
      <c r="W30" s="389">
        <v>1.0020810904603923</v>
      </c>
      <c r="X30" s="388">
        <v>57886.96428</v>
      </c>
      <c r="Y30" s="389">
        <v>1.021144965773169</v>
      </c>
      <c r="Z30" s="388">
        <v>240744.75947999998</v>
      </c>
      <c r="AA30" s="389">
        <v>1.0214210233014092</v>
      </c>
      <c r="AB30" s="388">
        <v>188099.24930000002</v>
      </c>
      <c r="AC30" s="389">
        <v>1.021112857609934</v>
      </c>
      <c r="AD30" s="388">
        <v>36657.283109999997</v>
      </c>
      <c r="AE30" s="389">
        <v>1.0018989811696692</v>
      </c>
      <c r="AF30" s="388">
        <v>2885.4706000000001</v>
      </c>
      <c r="AG30" s="389">
        <v>1.0012218674607885</v>
      </c>
      <c r="AH30" s="388">
        <v>1837.1151200000002</v>
      </c>
      <c r="AI30" s="389">
        <v>1.0010012818279594</v>
      </c>
      <c r="AJ30" s="388">
        <v>59830.216549999997</v>
      </c>
      <c r="AK30" s="389">
        <v>1.0019160395147102</v>
      </c>
      <c r="AL30" s="388">
        <v>41645.076110000002</v>
      </c>
      <c r="AM30" s="389">
        <v>1.0022058576793482</v>
      </c>
      <c r="AN30" s="388">
        <v>55087.681680000002</v>
      </c>
      <c r="AO30" s="389">
        <v>1.0015556633966574</v>
      </c>
      <c r="AP30" s="388">
        <v>1327295.3990799999</v>
      </c>
      <c r="AQ30" s="389">
        <v>1.0107660628019917</v>
      </c>
    </row>
    <row r="31" spans="1:43" ht="19.5">
      <c r="A31" s="374" t="s">
        <v>456</v>
      </c>
      <c r="B31" s="390">
        <v>95.280589999999989</v>
      </c>
      <c r="C31" s="391">
        <v>3.8166040285230189E-3</v>
      </c>
      <c r="D31" s="390">
        <v>94.400120000000001</v>
      </c>
      <c r="E31" s="391">
        <v>3.8074034603205183E-3</v>
      </c>
      <c r="F31" s="390">
        <v>77.600880000000004</v>
      </c>
      <c r="G31" s="391">
        <v>3.0695100993628315E-3</v>
      </c>
      <c r="H31" s="390">
        <v>417.15045000000003</v>
      </c>
      <c r="I31" s="391">
        <v>4.5310732205326104E-3</v>
      </c>
      <c r="J31" s="390">
        <v>17.486409999999999</v>
      </c>
      <c r="K31" s="391">
        <v>2.5834540814206825E-3</v>
      </c>
      <c r="L31" s="390">
        <v>604.60698000000002</v>
      </c>
      <c r="M31" s="391">
        <v>3.5987284151968407E-3</v>
      </c>
      <c r="N31" s="390">
        <v>421.46760999999998</v>
      </c>
      <c r="O31" s="391">
        <v>4.3935701681274072E-3</v>
      </c>
      <c r="P31" s="390">
        <v>41.054110000000001</v>
      </c>
      <c r="Q31" s="391">
        <v>1.5078228928477606E-3</v>
      </c>
      <c r="R31" s="390">
        <v>1685.7613700000002</v>
      </c>
      <c r="S31" s="391">
        <v>2.1694084562256268E-2</v>
      </c>
      <c r="T31" s="390">
        <v>70.425820000000002</v>
      </c>
      <c r="U31" s="391">
        <v>1.607127283088016E-3</v>
      </c>
      <c r="V31" s="390">
        <v>109.10342</v>
      </c>
      <c r="W31" s="391">
        <v>2.0810904603922528E-3</v>
      </c>
      <c r="X31" s="390">
        <v>1198.672</v>
      </c>
      <c r="Y31" s="391">
        <v>2.1144965773168992E-2</v>
      </c>
      <c r="Z31" s="390">
        <v>5048.8476200000005</v>
      </c>
      <c r="AA31" s="391">
        <v>2.1421023301409416E-2</v>
      </c>
      <c r="AB31" s="390">
        <v>3889.2005299999996</v>
      </c>
      <c r="AC31" s="391">
        <v>2.1112857609933953E-2</v>
      </c>
      <c r="AD31" s="390">
        <v>69.479550000000003</v>
      </c>
      <c r="AE31" s="391">
        <v>1.8989811696693171E-3</v>
      </c>
      <c r="AF31" s="390">
        <v>3.52136</v>
      </c>
      <c r="AG31" s="391">
        <v>1.2218674607884488E-3</v>
      </c>
      <c r="AH31" s="390">
        <v>1.8376300000000001</v>
      </c>
      <c r="AI31" s="391">
        <v>1.0012818279594331E-3</v>
      </c>
      <c r="AJ31" s="390">
        <v>114.41783</v>
      </c>
      <c r="AK31" s="391">
        <v>1.9160395147101868E-3</v>
      </c>
      <c r="AL31" s="390">
        <v>91.660920000000004</v>
      </c>
      <c r="AM31" s="391">
        <v>2.2058576793480642E-3</v>
      </c>
      <c r="AN31" s="390">
        <v>85.564779999999999</v>
      </c>
      <c r="AO31" s="391">
        <v>1.5556633966573748E-3</v>
      </c>
      <c r="AP31" s="390">
        <v>14137.539980000003</v>
      </c>
      <c r="AQ31" s="391">
        <v>1.076606280199203E-2</v>
      </c>
    </row>
    <row r="32" spans="1:43" ht="22.5" customHeight="1">
      <c r="A32" s="949" t="s">
        <v>457</v>
      </c>
      <c r="B32" s="950">
        <v>24964.756440000001</v>
      </c>
      <c r="C32" s="951">
        <v>1</v>
      </c>
      <c r="D32" s="950">
        <v>24793.831539999999</v>
      </c>
      <c r="E32" s="951">
        <v>1</v>
      </c>
      <c r="F32" s="950">
        <v>25281.193899999998</v>
      </c>
      <c r="G32" s="951">
        <v>1</v>
      </c>
      <c r="H32" s="950">
        <v>92064.380709999998</v>
      </c>
      <c r="I32" s="951">
        <v>1</v>
      </c>
      <c r="J32" s="950">
        <v>6768.6165300000002</v>
      </c>
      <c r="K32" s="951">
        <v>1</v>
      </c>
      <c r="L32" s="950">
        <v>168005.72597999999</v>
      </c>
      <c r="M32" s="951">
        <v>1</v>
      </c>
      <c r="N32" s="950">
        <v>95928.275609999997</v>
      </c>
      <c r="O32" s="951">
        <v>1</v>
      </c>
      <c r="P32" s="950">
        <v>27227.408600000002</v>
      </c>
      <c r="Q32" s="951">
        <v>1</v>
      </c>
      <c r="R32" s="950">
        <v>77706.038489999992</v>
      </c>
      <c r="S32" s="951">
        <v>1</v>
      </c>
      <c r="T32" s="950">
        <v>43820.934869999997</v>
      </c>
      <c r="U32" s="951">
        <v>1</v>
      </c>
      <c r="V32" s="950">
        <v>52426.082419999999</v>
      </c>
      <c r="W32" s="951">
        <v>1</v>
      </c>
      <c r="X32" s="950">
        <v>56688.292280000001</v>
      </c>
      <c r="Y32" s="951">
        <v>1</v>
      </c>
      <c r="Z32" s="950">
        <v>235695.91186000002</v>
      </c>
      <c r="AA32" s="951">
        <v>1</v>
      </c>
      <c r="AB32" s="950">
        <v>184210.04877000002</v>
      </c>
      <c r="AC32" s="951">
        <v>1</v>
      </c>
      <c r="AD32" s="950">
        <v>36587.80356</v>
      </c>
      <c r="AE32" s="951">
        <v>1</v>
      </c>
      <c r="AF32" s="950">
        <v>2881.9492400000004</v>
      </c>
      <c r="AG32" s="951">
        <v>1</v>
      </c>
      <c r="AH32" s="950">
        <v>1835.2774899999999</v>
      </c>
      <c r="AI32" s="951">
        <v>1</v>
      </c>
      <c r="AJ32" s="950">
        <v>59715.798719999999</v>
      </c>
      <c r="AK32" s="951">
        <v>1</v>
      </c>
      <c r="AL32" s="950">
        <v>41553.41519</v>
      </c>
      <c r="AM32" s="951">
        <v>1</v>
      </c>
      <c r="AN32" s="950">
        <v>55002.116900000001</v>
      </c>
      <c r="AO32" s="951">
        <v>1</v>
      </c>
      <c r="AP32" s="950">
        <v>1313157.8591000002</v>
      </c>
      <c r="AQ32" s="951">
        <v>1</v>
      </c>
    </row>
    <row r="33" spans="1:43" ht="19.5">
      <c r="A33" s="376" t="s">
        <v>458</v>
      </c>
      <c r="B33" s="390">
        <v>48.187050000000006</v>
      </c>
      <c r="C33" s="391">
        <v>1.9302030891353652E-3</v>
      </c>
      <c r="D33" s="390">
        <v>51.69849</v>
      </c>
      <c r="E33" s="391">
        <v>2.0851351642280297E-3</v>
      </c>
      <c r="F33" s="390">
        <v>34.179819999999999</v>
      </c>
      <c r="G33" s="391">
        <v>1.3519859914527218E-3</v>
      </c>
      <c r="H33" s="390">
        <v>253.24310999999997</v>
      </c>
      <c r="I33" s="391">
        <v>2.7507175744516011E-3</v>
      </c>
      <c r="J33" s="390">
        <v>11.465489999999999</v>
      </c>
      <c r="K33" s="391">
        <v>1.6939192742242704E-3</v>
      </c>
      <c r="L33" s="390">
        <v>312.64481000000001</v>
      </c>
      <c r="M33" s="391">
        <v>1.8609175858519155E-3</v>
      </c>
      <c r="N33" s="390">
        <v>246.50731999999999</v>
      </c>
      <c r="O33" s="391">
        <v>2.5697044842355422E-3</v>
      </c>
      <c r="P33" s="390">
        <v>1.2568900000000001</v>
      </c>
      <c r="Q33" s="391">
        <v>4.6162674475014118E-5</v>
      </c>
      <c r="R33" s="390">
        <v>0</v>
      </c>
      <c r="S33" s="391">
        <v>0</v>
      </c>
      <c r="T33" s="390">
        <v>19.406400000000001</v>
      </c>
      <c r="U33" s="391">
        <v>4.4285682305891897E-4</v>
      </c>
      <c r="V33" s="390">
        <v>0</v>
      </c>
      <c r="W33" s="391">
        <v>0</v>
      </c>
      <c r="X33" s="390">
        <v>0</v>
      </c>
      <c r="Y33" s="391">
        <v>0</v>
      </c>
      <c r="Z33" s="390">
        <v>0</v>
      </c>
      <c r="AA33" s="391">
        <v>0</v>
      </c>
      <c r="AB33" s="390">
        <v>0</v>
      </c>
      <c r="AC33" s="391">
        <v>0</v>
      </c>
      <c r="AD33" s="390">
        <v>21.023599999999998</v>
      </c>
      <c r="AE33" s="391">
        <v>5.746067802491503E-4</v>
      </c>
      <c r="AF33" s="390">
        <v>0</v>
      </c>
      <c r="AG33" s="391">
        <v>0</v>
      </c>
      <c r="AH33" s="390">
        <v>0</v>
      </c>
      <c r="AI33" s="391">
        <v>0</v>
      </c>
      <c r="AJ33" s="390">
        <v>0</v>
      </c>
      <c r="AK33" s="391">
        <v>0</v>
      </c>
      <c r="AL33" s="390">
        <v>43.641599999999997</v>
      </c>
      <c r="AM33" s="391">
        <v>1.0502530249427615E-3</v>
      </c>
      <c r="AN33" s="390">
        <v>32.344000000000001</v>
      </c>
      <c r="AO33" s="391">
        <v>5.880500937592095E-4</v>
      </c>
      <c r="AP33" s="390">
        <v>1075.5985799999999</v>
      </c>
      <c r="AQ33" s="391">
        <v>8.1909312924280365E-4</v>
      </c>
    </row>
    <row r="34" spans="1:43" ht="28.5">
      <c r="A34" s="376" t="s">
        <v>459</v>
      </c>
      <c r="B34" s="390">
        <v>0</v>
      </c>
      <c r="C34" s="391">
        <v>0</v>
      </c>
      <c r="D34" s="390">
        <v>0</v>
      </c>
      <c r="E34" s="391">
        <v>0</v>
      </c>
      <c r="F34" s="390">
        <v>0</v>
      </c>
      <c r="G34" s="391">
        <v>0</v>
      </c>
      <c r="H34" s="390">
        <v>0</v>
      </c>
      <c r="I34" s="391">
        <v>0</v>
      </c>
      <c r="J34" s="390">
        <v>0</v>
      </c>
      <c r="K34" s="391">
        <v>0</v>
      </c>
      <c r="L34" s="390">
        <v>0</v>
      </c>
      <c r="M34" s="391">
        <v>0</v>
      </c>
      <c r="N34" s="390">
        <v>0</v>
      </c>
      <c r="O34" s="391">
        <v>0</v>
      </c>
      <c r="P34" s="390">
        <v>0</v>
      </c>
      <c r="Q34" s="391">
        <v>0</v>
      </c>
      <c r="R34" s="390">
        <v>0</v>
      </c>
      <c r="S34" s="391">
        <v>0</v>
      </c>
      <c r="T34" s="390">
        <v>0</v>
      </c>
      <c r="U34" s="391">
        <v>0</v>
      </c>
      <c r="V34" s="390">
        <v>0</v>
      </c>
      <c r="W34" s="391">
        <v>0</v>
      </c>
      <c r="X34" s="390">
        <v>0</v>
      </c>
      <c r="Y34" s="391">
        <v>0</v>
      </c>
      <c r="Z34" s="390">
        <v>0</v>
      </c>
      <c r="AA34" s="391">
        <v>0</v>
      </c>
      <c r="AB34" s="390">
        <v>0</v>
      </c>
      <c r="AC34" s="391">
        <v>0</v>
      </c>
      <c r="AD34" s="390">
        <v>0</v>
      </c>
      <c r="AE34" s="391">
        <v>0</v>
      </c>
      <c r="AF34" s="390">
        <v>0</v>
      </c>
      <c r="AG34" s="391">
        <v>0</v>
      </c>
      <c r="AH34" s="390">
        <v>0</v>
      </c>
      <c r="AI34" s="391">
        <v>0</v>
      </c>
      <c r="AJ34" s="390">
        <v>0</v>
      </c>
      <c r="AK34" s="391">
        <v>0</v>
      </c>
      <c r="AL34" s="390">
        <v>0</v>
      </c>
      <c r="AM34" s="391">
        <v>0</v>
      </c>
      <c r="AN34" s="390">
        <v>0</v>
      </c>
      <c r="AO34" s="391">
        <v>0</v>
      </c>
      <c r="AP34" s="390">
        <v>0</v>
      </c>
      <c r="AQ34" s="391">
        <v>0</v>
      </c>
    </row>
    <row r="35" spans="1:43" ht="12.75" customHeight="1">
      <c r="A35" s="34" t="s">
        <v>558</v>
      </c>
    </row>
    <row r="36" spans="1:43" ht="12.75" customHeight="1"/>
    <row r="37" spans="1:43">
      <c r="A37" s="624" t="s">
        <v>82</v>
      </c>
      <c r="AQ37" s="25" t="s">
        <v>1053</v>
      </c>
    </row>
    <row r="39" spans="1:43" ht="12.75" customHeight="1"/>
    <row r="51" spans="1:1">
      <c r="A51" s="34"/>
    </row>
    <row r="52" spans="1:1">
      <c r="A52" s="546"/>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5" t="s">
        <v>1491</v>
      </c>
      <c r="B1" s="604"/>
      <c r="C1" s="604"/>
      <c r="D1" s="604"/>
      <c r="E1" s="604"/>
      <c r="F1" s="604"/>
      <c r="G1" s="559"/>
      <c r="H1" s="559"/>
      <c r="I1" s="559"/>
    </row>
    <row r="2" spans="1:9">
      <c r="A2" s="606" t="s">
        <v>1492</v>
      </c>
      <c r="B2" s="604"/>
      <c r="C2" s="604"/>
      <c r="D2" s="604"/>
      <c r="E2" s="604"/>
      <c r="F2" s="604"/>
      <c r="G2" s="559"/>
      <c r="H2" s="559"/>
      <c r="I2" s="559"/>
    </row>
    <row r="4" spans="1:9">
      <c r="A4" s="59" t="s">
        <v>84</v>
      </c>
      <c r="I4" s="60"/>
    </row>
    <row r="5" spans="1:9">
      <c r="A5" s="558" t="s">
        <v>85</v>
      </c>
      <c r="I5" s="61"/>
    </row>
    <row r="7" spans="1:9" ht="26.25" customHeight="1">
      <c r="A7" s="1124" t="s">
        <v>687</v>
      </c>
      <c r="B7" s="1124"/>
      <c r="C7" s="1124"/>
      <c r="D7" s="59"/>
      <c r="E7" s="1124" t="s">
        <v>689</v>
      </c>
      <c r="F7" s="1124"/>
      <c r="G7" s="1124"/>
      <c r="I7" s="59"/>
    </row>
    <row r="8" spans="1:9" ht="27.75" customHeight="1">
      <c r="A8" s="1125" t="s">
        <v>688</v>
      </c>
      <c r="B8" s="1125"/>
      <c r="C8" s="1125"/>
      <c r="E8" s="1125" t="s">
        <v>690</v>
      </c>
      <c r="F8" s="1125"/>
      <c r="G8" s="1125"/>
      <c r="H8" s="560"/>
    </row>
    <row r="9" spans="1:9">
      <c r="B9" s="559"/>
    </row>
    <row r="10" spans="1:9" ht="26.25" customHeight="1">
      <c r="A10" s="141" t="s">
        <v>554</v>
      </c>
      <c r="B10" s="141" t="s">
        <v>555</v>
      </c>
      <c r="C10" s="141" t="s">
        <v>556</v>
      </c>
      <c r="E10" s="141" t="s">
        <v>557</v>
      </c>
      <c r="F10" s="141" t="s">
        <v>555</v>
      </c>
      <c r="G10" s="141" t="s">
        <v>556</v>
      </c>
    </row>
    <row r="11" spans="1:9">
      <c r="A11" s="81" t="s">
        <v>229</v>
      </c>
      <c r="B11" s="82">
        <v>251</v>
      </c>
      <c r="C11" s="82">
        <v>249</v>
      </c>
      <c r="E11" s="83" t="s">
        <v>1210</v>
      </c>
      <c r="F11" s="82">
        <v>5194</v>
      </c>
      <c r="G11" s="82">
        <v>5186</v>
      </c>
    </row>
    <row r="12" spans="1:9">
      <c r="A12" s="81" t="s">
        <v>237</v>
      </c>
      <c r="B12" s="182">
        <v>347</v>
      </c>
      <c r="C12" s="82">
        <v>343</v>
      </c>
      <c r="E12" s="83" t="s">
        <v>1430</v>
      </c>
      <c r="F12" s="82">
        <v>5769</v>
      </c>
      <c r="G12" s="82">
        <v>5761</v>
      </c>
    </row>
    <row r="13" spans="1:9">
      <c r="A13" s="81" t="s">
        <v>909</v>
      </c>
      <c r="B13" s="82">
        <v>1521</v>
      </c>
      <c r="C13" s="82">
        <v>1513</v>
      </c>
      <c r="E13" s="83" t="s">
        <v>1468</v>
      </c>
      <c r="F13" s="82">
        <v>6954</v>
      </c>
      <c r="G13" s="82">
        <v>6947</v>
      </c>
    </row>
    <row r="14" spans="1:9">
      <c r="A14" s="81" t="s">
        <v>1176</v>
      </c>
      <c r="B14" s="82">
        <v>4427</v>
      </c>
      <c r="C14" s="82">
        <v>4419</v>
      </c>
      <c r="E14" s="83" t="s">
        <v>1519</v>
      </c>
      <c r="F14" s="82">
        <v>7820</v>
      </c>
      <c r="G14" s="82">
        <v>7813</v>
      </c>
    </row>
    <row r="15" spans="1:9">
      <c r="A15" s="81" t="s">
        <v>1518</v>
      </c>
      <c r="B15" s="82">
        <v>7820</v>
      </c>
      <c r="C15" s="82">
        <v>7813</v>
      </c>
      <c r="E15" s="83" t="s">
        <v>1526</v>
      </c>
      <c r="F15" s="82">
        <v>8642</v>
      </c>
      <c r="G15" s="82">
        <v>8630</v>
      </c>
    </row>
    <row r="16" spans="1:9" ht="15">
      <c r="A16" s="34" t="s">
        <v>558</v>
      </c>
      <c r="E16" s="34" t="s">
        <v>553</v>
      </c>
      <c r="F16"/>
      <c r="G16"/>
    </row>
    <row r="17" spans="1:9">
      <c r="A17" s="34"/>
    </row>
    <row r="18" spans="1:9">
      <c r="A18" s="902"/>
    </row>
    <row r="19" spans="1:9">
      <c r="A19" s="903"/>
    </row>
    <row r="21" spans="1:9">
      <c r="A21" s="59" t="s">
        <v>86</v>
      </c>
    </row>
    <row r="22" spans="1:9">
      <c r="A22" s="558" t="s">
        <v>87</v>
      </c>
    </row>
    <row r="23" spans="1:9">
      <c r="E23" s="34"/>
    </row>
    <row r="24" spans="1:9" ht="29.25" customHeight="1">
      <c r="A24" s="1124" t="s">
        <v>691</v>
      </c>
      <c r="B24" s="1124"/>
      <c r="C24" s="1124"/>
      <c r="E24" s="1124" t="s">
        <v>693</v>
      </c>
      <c r="F24" s="1124"/>
      <c r="G24" s="1124"/>
    </row>
    <row r="25" spans="1:9" ht="27" customHeight="1">
      <c r="A25" s="1125" t="s">
        <v>692</v>
      </c>
      <c r="B25" s="1125"/>
      <c r="C25" s="1125"/>
      <c r="E25" s="1125" t="s">
        <v>694</v>
      </c>
      <c r="F25" s="1125"/>
      <c r="G25" s="1125"/>
      <c r="H25" s="1126"/>
      <c r="I25" s="1126"/>
    </row>
    <row r="26" spans="1:9">
      <c r="H26" s="75"/>
      <c r="I26" s="76"/>
    </row>
    <row r="27" spans="1:9" ht="25.5" customHeight="1">
      <c r="A27" s="141" t="s">
        <v>554</v>
      </c>
      <c r="B27" s="141" t="s">
        <v>555</v>
      </c>
      <c r="C27" s="141" t="s">
        <v>556</v>
      </c>
      <c r="E27" s="141" t="s">
        <v>557</v>
      </c>
      <c r="F27" s="141" t="s">
        <v>555</v>
      </c>
      <c r="G27" s="141" t="s">
        <v>556</v>
      </c>
    </row>
    <row r="28" spans="1:9">
      <c r="A28" s="81" t="s">
        <v>229</v>
      </c>
      <c r="B28" s="82">
        <v>11521</v>
      </c>
      <c r="C28" s="82">
        <v>11909</v>
      </c>
      <c r="E28" s="83" t="s">
        <v>1210</v>
      </c>
      <c r="F28" s="82">
        <v>6043</v>
      </c>
      <c r="G28" s="82">
        <v>6164</v>
      </c>
    </row>
    <row r="29" spans="1:9">
      <c r="A29" s="81" t="s">
        <v>237</v>
      </c>
      <c r="B29" s="82">
        <v>10024</v>
      </c>
      <c r="C29" s="82">
        <v>10317</v>
      </c>
      <c r="E29" s="83" t="s">
        <v>1430</v>
      </c>
      <c r="F29" s="82">
        <v>5867</v>
      </c>
      <c r="G29" s="82">
        <v>5989</v>
      </c>
    </row>
    <row r="30" spans="1:9">
      <c r="A30" s="81" t="s">
        <v>909</v>
      </c>
      <c r="B30" s="82">
        <v>7714</v>
      </c>
      <c r="C30" s="82">
        <v>7908</v>
      </c>
      <c r="E30" s="83" t="s">
        <v>1468</v>
      </c>
      <c r="F30" s="82">
        <v>5768</v>
      </c>
      <c r="G30" s="82">
        <v>5897</v>
      </c>
    </row>
    <row r="31" spans="1:9">
      <c r="A31" s="81" t="s">
        <v>1176</v>
      </c>
      <c r="B31" s="82">
        <v>6273</v>
      </c>
      <c r="C31" s="82">
        <v>6390</v>
      </c>
      <c r="E31" s="83" t="s">
        <v>1519</v>
      </c>
      <c r="F31" s="82">
        <v>5674</v>
      </c>
      <c r="G31" s="82">
        <v>5806</v>
      </c>
    </row>
    <row r="32" spans="1:9">
      <c r="A32" s="81" t="s">
        <v>1518</v>
      </c>
      <c r="B32" s="82">
        <v>5674</v>
      </c>
      <c r="C32" s="82">
        <v>5806</v>
      </c>
      <c r="E32" s="83" t="s">
        <v>1526</v>
      </c>
      <c r="F32" s="82">
        <v>5471</v>
      </c>
      <c r="G32" s="82">
        <v>5604</v>
      </c>
    </row>
    <row r="33" spans="1:9" ht="15">
      <c r="A33" s="34" t="s">
        <v>553</v>
      </c>
      <c r="E33" s="34" t="s">
        <v>553</v>
      </c>
      <c r="F33" s="266"/>
      <c r="G33" s="266"/>
    </row>
    <row r="35" spans="1:9">
      <c r="A35" s="902"/>
    </row>
    <row r="36" spans="1:9">
      <c r="A36" s="903"/>
    </row>
    <row r="37" spans="1:9">
      <c r="A37" s="624" t="s">
        <v>82</v>
      </c>
    </row>
    <row r="40" spans="1:9">
      <c r="E40" s="34"/>
    </row>
    <row r="41" spans="1:9">
      <c r="E41" s="34"/>
    </row>
    <row r="42" spans="1:9">
      <c r="D42" s="220"/>
      <c r="E42" s="220"/>
      <c r="F42" s="220"/>
      <c r="G42" s="220"/>
      <c r="H42" s="220"/>
      <c r="I42" s="220"/>
    </row>
    <row r="44" spans="1:9">
      <c r="D44" s="221"/>
      <c r="E44" s="221"/>
      <c r="F44" s="221"/>
      <c r="G44" s="221"/>
      <c r="H44" s="221"/>
      <c r="I44" s="221"/>
    </row>
    <row r="46" spans="1:9">
      <c r="I46" s="62"/>
    </row>
    <row r="53" spans="8:8">
      <c r="H53" s="62" t="s">
        <v>1054</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45" customWidth="1"/>
    <col min="2" max="2" width="14.28515625" style="845" bestFit="1" customWidth="1"/>
    <col min="3" max="3" width="12.5703125" style="845" customWidth="1"/>
    <col min="4" max="4" width="13.7109375" style="845" customWidth="1"/>
    <col min="5" max="16384" width="9.140625" style="845"/>
  </cols>
  <sheetData>
    <row r="1" spans="1:4">
      <c r="A1" s="151" t="s">
        <v>991</v>
      </c>
      <c r="B1" s="291"/>
      <c r="C1" s="291"/>
      <c r="D1" s="291"/>
    </row>
    <row r="2" spans="1:4">
      <c r="A2" s="534" t="s">
        <v>992</v>
      </c>
      <c r="B2" s="291"/>
      <c r="C2" s="291"/>
      <c r="D2" s="291"/>
    </row>
    <row r="3" spans="1:4">
      <c r="A3" s="291"/>
      <c r="B3" s="291"/>
      <c r="C3" s="291"/>
      <c r="D3" s="291"/>
    </row>
    <row r="4" spans="1:4">
      <c r="A4" s="291"/>
      <c r="B4" s="291"/>
      <c r="C4" s="291"/>
      <c r="D4" s="846" t="s">
        <v>327</v>
      </c>
    </row>
    <row r="5" spans="1:4" ht="35.25" customHeight="1">
      <c r="A5" s="1127" t="s">
        <v>317</v>
      </c>
      <c r="B5" s="847" t="s">
        <v>993</v>
      </c>
      <c r="C5" s="1129" t="s">
        <v>356</v>
      </c>
      <c r="D5" s="1129"/>
    </row>
    <row r="6" spans="1:4" ht="22.5">
      <c r="A6" s="1128"/>
      <c r="B6" s="848" t="s">
        <v>1526</v>
      </c>
      <c r="C6" s="849" t="s">
        <v>357</v>
      </c>
      <c r="D6" s="849" t="s">
        <v>358</v>
      </c>
    </row>
    <row r="7" spans="1:4">
      <c r="A7" s="465" t="s">
        <v>994</v>
      </c>
      <c r="B7" s="466">
        <v>5665.3920599999992</v>
      </c>
      <c r="C7" s="467">
        <v>0.39780878965969402</v>
      </c>
      <c r="D7" s="466">
        <v>1612.3398099999995</v>
      </c>
    </row>
    <row r="8" spans="1:4">
      <c r="A8" s="465" t="s">
        <v>1037</v>
      </c>
      <c r="B8" s="466">
        <v>11926.683949999999</v>
      </c>
      <c r="C8" s="467">
        <v>-3.5934274052701796E-2</v>
      </c>
      <c r="D8" s="466">
        <v>-444.55136000000124</v>
      </c>
    </row>
    <row r="9" spans="1:4">
      <c r="A9" s="465" t="s">
        <v>1038</v>
      </c>
      <c r="B9" s="466">
        <v>2006187.9477199998</v>
      </c>
      <c r="C9" s="467">
        <v>0.41981666686005059</v>
      </c>
      <c r="D9" s="466">
        <v>593197.10562999989</v>
      </c>
    </row>
    <row r="10" spans="1:4">
      <c r="A10" s="465" t="s">
        <v>995</v>
      </c>
      <c r="B10" s="466">
        <v>202.46047000000002</v>
      </c>
      <c r="C10" s="467">
        <v>20.214377249555987</v>
      </c>
      <c r="D10" s="466">
        <v>192.91692</v>
      </c>
    </row>
    <row r="11" spans="1:4">
      <c r="A11" s="465" t="s">
        <v>996</v>
      </c>
      <c r="B11" s="466">
        <v>1632.52656</v>
      </c>
      <c r="C11" s="467">
        <v>1.3701672332302579</v>
      </c>
      <c r="D11" s="466">
        <v>943.74539000000004</v>
      </c>
    </row>
    <row r="12" spans="1:4">
      <c r="A12" s="465" t="s">
        <v>1039</v>
      </c>
      <c r="B12" s="466">
        <v>150795.64425000001</v>
      </c>
      <c r="C12" s="467">
        <v>0.42926023417148146</v>
      </c>
      <c r="D12" s="466">
        <v>45289.5645</v>
      </c>
    </row>
    <row r="13" spans="1:4" ht="22.5">
      <c r="A13" s="468" t="s">
        <v>1040</v>
      </c>
      <c r="B13" s="466">
        <v>715.07339999999988</v>
      </c>
      <c r="C13" s="467">
        <v>2.2304837819254235</v>
      </c>
      <c r="D13" s="466">
        <v>493.72159999999991</v>
      </c>
    </row>
    <row r="14" spans="1:4">
      <c r="A14" s="850" t="s">
        <v>997</v>
      </c>
      <c r="B14" s="851">
        <v>2177125.72841</v>
      </c>
      <c r="C14" s="852">
        <v>0.41754640625148942</v>
      </c>
      <c r="D14" s="851">
        <v>641284.84248999972</v>
      </c>
    </row>
    <row r="15" spans="1:4">
      <c r="A15" s="465" t="s">
        <v>1041</v>
      </c>
      <c r="B15" s="466">
        <v>1505276.30235</v>
      </c>
      <c r="C15" s="467">
        <v>1.4865105267119059</v>
      </c>
      <c r="D15" s="466">
        <v>899899.29461999994</v>
      </c>
    </row>
    <row r="16" spans="1:4">
      <c r="A16" s="468" t="s">
        <v>1042</v>
      </c>
      <c r="B16" s="466">
        <v>109882.35700999999</v>
      </c>
      <c r="C16" s="467">
        <v>9.5332028060162208E-2</v>
      </c>
      <c r="D16" s="466">
        <v>9563.5913799999944</v>
      </c>
    </row>
    <row r="17" spans="1:4" ht="22.5">
      <c r="A17" s="468" t="s">
        <v>1044</v>
      </c>
      <c r="B17" s="466">
        <v>0</v>
      </c>
      <c r="C17" s="467">
        <v>0</v>
      </c>
      <c r="D17" s="466">
        <v>0</v>
      </c>
    </row>
    <row r="18" spans="1:4">
      <c r="A18" s="465" t="s">
        <v>1045</v>
      </c>
      <c r="B18" s="466">
        <v>0</v>
      </c>
      <c r="C18" s="467">
        <v>0</v>
      </c>
      <c r="D18" s="466">
        <v>0</v>
      </c>
    </row>
    <row r="19" spans="1:4">
      <c r="A19" s="465" t="s">
        <v>1046</v>
      </c>
      <c r="B19" s="466">
        <v>1927247.4664299998</v>
      </c>
      <c r="C19" s="467">
        <v>0.4467256039963613</v>
      </c>
      <c r="D19" s="466">
        <v>595103.02859999996</v>
      </c>
    </row>
    <row r="20" spans="1:4">
      <c r="A20" s="465" t="s">
        <v>1047</v>
      </c>
      <c r="B20" s="466">
        <v>16914.87772</v>
      </c>
      <c r="C20" s="467">
        <v>6.1185820042596782E-2</v>
      </c>
      <c r="D20" s="466">
        <v>975.27750999999796</v>
      </c>
    </row>
    <row r="21" spans="1:4">
      <c r="A21" s="465" t="s">
        <v>1048</v>
      </c>
      <c r="B21" s="466">
        <v>10924.195810000001</v>
      </c>
      <c r="C21" s="467">
        <v>0.49608074613364311</v>
      </c>
      <c r="D21" s="466">
        <v>3622.32</v>
      </c>
    </row>
    <row r="22" spans="1:4">
      <c r="A22" s="465" t="s">
        <v>1049</v>
      </c>
      <c r="B22" s="466">
        <v>0</v>
      </c>
      <c r="C22" s="467">
        <v>-1</v>
      </c>
      <c r="D22" s="466">
        <v>-1633.11931</v>
      </c>
    </row>
    <row r="23" spans="1:4">
      <c r="A23" s="468" t="s">
        <v>1050</v>
      </c>
      <c r="B23" s="466">
        <v>3701.4332400000003</v>
      </c>
      <c r="C23" s="467">
        <v>0.49031566836196233</v>
      </c>
      <c r="D23" s="466">
        <v>1217.77604</v>
      </c>
    </row>
    <row r="24" spans="1:4" ht="22.5">
      <c r="A24" s="468" t="s">
        <v>1051</v>
      </c>
      <c r="B24" s="466">
        <v>108455.3982</v>
      </c>
      <c r="C24" s="467">
        <v>0.42667997247371614</v>
      </c>
      <c r="D24" s="466">
        <v>32435.968269999998</v>
      </c>
    </row>
    <row r="25" spans="1:4">
      <c r="A25" s="850" t="s">
        <v>998</v>
      </c>
      <c r="B25" s="851">
        <v>2177125.72841</v>
      </c>
      <c r="C25" s="852">
        <v>0.41754640625148942</v>
      </c>
      <c r="D25" s="851">
        <v>641284.84248999972</v>
      </c>
    </row>
    <row r="26" spans="1:4">
      <c r="A26" s="465" t="s">
        <v>1068</v>
      </c>
      <c r="B26" s="466">
        <v>1505276.30235</v>
      </c>
      <c r="C26" s="467">
        <v>1.4865105267119059</v>
      </c>
      <c r="D26" s="466">
        <v>899899.29461999994</v>
      </c>
    </row>
    <row r="27" spans="1:4">
      <c r="A27" s="34" t="s">
        <v>558</v>
      </c>
      <c r="B27" s="853"/>
      <c r="C27" s="853"/>
      <c r="D27" s="854"/>
    </row>
    <row r="28" spans="1:4">
      <c r="A28" s="902"/>
      <c r="B28" s="853"/>
      <c r="C28" s="853"/>
      <c r="D28" s="854"/>
    </row>
    <row r="29" spans="1:4">
      <c r="A29" s="903"/>
      <c r="B29" s="856"/>
      <c r="C29" s="856"/>
      <c r="D29" s="854"/>
    </row>
    <row r="30" spans="1:4">
      <c r="A30" s="903"/>
      <c r="B30" s="856"/>
      <c r="C30" s="856"/>
      <c r="D30" s="854"/>
    </row>
    <row r="31" spans="1:4">
      <c r="A31" s="151" t="s">
        <v>1057</v>
      </c>
      <c r="B31" s="856"/>
      <c r="C31" s="856"/>
      <c r="D31" s="854"/>
    </row>
    <row r="32" spans="1:4">
      <c r="A32" s="534" t="s">
        <v>1058</v>
      </c>
      <c r="B32" s="856"/>
      <c r="C32" s="856"/>
      <c r="D32" s="854"/>
    </row>
    <row r="33" spans="1:4">
      <c r="A33" s="855"/>
      <c r="B33" s="856"/>
      <c r="C33" s="856"/>
      <c r="D33" s="854"/>
    </row>
    <row r="34" spans="1:4">
      <c r="A34" s="857"/>
      <c r="B34" s="291"/>
      <c r="C34" s="291"/>
      <c r="D34" s="846" t="s">
        <v>327</v>
      </c>
    </row>
    <row r="35" spans="1:4" ht="40.5" customHeight="1">
      <c r="A35" s="1127" t="s">
        <v>317</v>
      </c>
      <c r="B35" s="847" t="s">
        <v>318</v>
      </c>
      <c r="C35" s="1129" t="s">
        <v>376</v>
      </c>
      <c r="D35" s="1129"/>
    </row>
    <row r="36" spans="1:4" ht="22.5">
      <c r="A36" s="1130"/>
      <c r="B36" s="848" t="s">
        <v>1527</v>
      </c>
      <c r="C36" s="849" t="s">
        <v>357</v>
      </c>
      <c r="D36" s="849" t="s">
        <v>358</v>
      </c>
    </row>
    <row r="37" spans="1:4" ht="45">
      <c r="A37" s="80" t="s">
        <v>1025</v>
      </c>
      <c r="B37" s="466">
        <v>216780.41783000002</v>
      </c>
      <c r="C37" s="467">
        <v>7.9034127197178922E-2</v>
      </c>
      <c r="D37" s="466">
        <v>15878.136460000009</v>
      </c>
    </row>
    <row r="38" spans="1:4">
      <c r="A38" s="80" t="s">
        <v>1026</v>
      </c>
      <c r="B38" s="466">
        <v>84199.000159999996</v>
      </c>
      <c r="C38" s="467">
        <v>1.5822638808269154</v>
      </c>
      <c r="D38" s="466">
        <v>51592.340250000001</v>
      </c>
    </row>
    <row r="39" spans="1:4">
      <c r="A39" s="80" t="s">
        <v>1027</v>
      </c>
      <c r="B39" s="466">
        <v>0</v>
      </c>
      <c r="C39" s="467">
        <v>0</v>
      </c>
      <c r="D39" s="466">
        <v>0</v>
      </c>
    </row>
    <row r="40" spans="1:4">
      <c r="A40" s="80" t="s">
        <v>1028</v>
      </c>
      <c r="B40" s="466">
        <v>183.35646000000003</v>
      </c>
      <c r="C40" s="467">
        <v>8.4239373452313551</v>
      </c>
      <c r="D40" s="466">
        <v>163.90000000000003</v>
      </c>
    </row>
    <row r="41" spans="1:4" ht="22.5">
      <c r="A41" s="80" t="s">
        <v>1029</v>
      </c>
      <c r="B41" s="524">
        <v>-189088.80929</v>
      </c>
      <c r="C41" s="858">
        <v>-4.339992903145333E-2</v>
      </c>
      <c r="D41" s="524">
        <v>8578.7584099999967</v>
      </c>
    </row>
    <row r="42" spans="1:4">
      <c r="A42" s="80" t="s">
        <v>1030</v>
      </c>
      <c r="B42" s="524">
        <v>-12338.5118</v>
      </c>
      <c r="C42" s="858">
        <v>1.8180962466481541</v>
      </c>
      <c r="D42" s="524">
        <v>-7960.1972500000011</v>
      </c>
    </row>
    <row r="43" spans="1:4">
      <c r="A43" s="80" t="s">
        <v>1031</v>
      </c>
      <c r="B43" s="524">
        <v>-105303.22870000001</v>
      </c>
      <c r="C43" s="858">
        <v>2.5655091571046005</v>
      </c>
      <c r="D43" s="524">
        <v>-75769.374190000002</v>
      </c>
    </row>
    <row r="44" spans="1:4">
      <c r="A44" s="80" t="s">
        <v>1032</v>
      </c>
      <c r="B44" s="524">
        <v>-21.810290000000002</v>
      </c>
      <c r="C44" s="858">
        <v>-0.64145427238295927</v>
      </c>
      <c r="D44" s="524">
        <v>39.019580000000005</v>
      </c>
    </row>
    <row r="45" spans="1:4" ht="22.5">
      <c r="A45" s="80" t="s">
        <v>1033</v>
      </c>
      <c r="B45" s="524">
        <v>-5589.5856299999996</v>
      </c>
      <c r="C45" s="858">
        <v>-3.9608504703580185</v>
      </c>
      <c r="D45" s="524">
        <v>-7477.4167400000006</v>
      </c>
    </row>
    <row r="46" spans="1:4">
      <c r="A46" s="80" t="s">
        <v>1034</v>
      </c>
      <c r="B46" s="524">
        <v>-381.44352000000003</v>
      </c>
      <c r="C46" s="858">
        <v>-0.42015815320130273</v>
      </c>
      <c r="D46" s="524">
        <v>276.39709999999997</v>
      </c>
    </row>
    <row r="47" spans="1:4" ht="22.5">
      <c r="A47" s="80" t="s">
        <v>1035</v>
      </c>
      <c r="B47" s="524">
        <v>-5971.0291500000003</v>
      </c>
      <c r="C47" s="858">
        <v>-5.8545327777290384</v>
      </c>
      <c r="D47" s="524">
        <v>-7201.0196400000004</v>
      </c>
    </row>
    <row r="48" spans="1:4">
      <c r="A48" s="80" t="s">
        <v>1036</v>
      </c>
      <c r="B48" s="524">
        <v>-161.94839000000002</v>
      </c>
      <c r="C48" s="858">
        <v>0</v>
      </c>
      <c r="D48" s="524">
        <v>0</v>
      </c>
    </row>
    <row r="49" spans="1:5" ht="21.75">
      <c r="A49" s="859" t="s">
        <v>1043</v>
      </c>
      <c r="B49" s="860">
        <v>-6132.9775399999999</v>
      </c>
      <c r="C49" s="861">
        <v>-6.742261976377149</v>
      </c>
      <c r="D49" s="860">
        <v>-7201.0196399999995</v>
      </c>
    </row>
    <row r="50" spans="1:5">
      <c r="A50" s="34" t="s">
        <v>558</v>
      </c>
    </row>
    <row r="51" spans="1:5">
      <c r="A51" s="902"/>
    </row>
    <row r="52" spans="1:5">
      <c r="A52" s="903"/>
    </row>
    <row r="54" spans="1:5">
      <c r="A54" s="624" t="s">
        <v>82</v>
      </c>
    </row>
    <row r="56" spans="1:5">
      <c r="E56" s="62" t="s">
        <v>1119</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5" customWidth="1"/>
    <col min="2" max="2" width="13.140625" style="845" customWidth="1"/>
    <col min="3" max="3" width="13.42578125" style="845" customWidth="1"/>
    <col min="4" max="4" width="12.85546875" style="845" customWidth="1"/>
    <col min="5" max="5" width="12.7109375" style="845" bestFit="1" customWidth="1"/>
    <col min="6" max="16384" width="9.140625" style="845"/>
  </cols>
  <sheetData>
    <row r="1" spans="1:5">
      <c r="A1" s="862" t="s">
        <v>1060</v>
      </c>
      <c r="B1" s="863"/>
      <c r="C1" s="863"/>
      <c r="D1" s="864"/>
      <c r="E1" s="710" t="s">
        <v>1524</v>
      </c>
    </row>
    <row r="2" spans="1:5">
      <c r="A2" s="534" t="s">
        <v>1061</v>
      </c>
      <c r="B2" s="864"/>
      <c r="C2" s="864"/>
      <c r="D2" s="864"/>
      <c r="E2" s="539" t="s">
        <v>1525</v>
      </c>
    </row>
    <row r="3" spans="1:5">
      <c r="A3" s="864"/>
      <c r="B3" s="864"/>
      <c r="C3" s="846" t="s">
        <v>327</v>
      </c>
      <c r="D3" s="864"/>
    </row>
    <row r="4" spans="1:5" ht="24">
      <c r="A4" s="847" t="s">
        <v>429</v>
      </c>
      <c r="B4" s="876" t="s">
        <v>999</v>
      </c>
      <c r="C4" s="876" t="s">
        <v>1000</v>
      </c>
      <c r="D4" s="864"/>
    </row>
    <row r="5" spans="1:5">
      <c r="A5" s="891" t="s">
        <v>1059</v>
      </c>
      <c r="B5" s="874">
        <v>36536.412710000004</v>
      </c>
      <c r="C5" s="875">
        <v>1.9567673349251379E-2</v>
      </c>
      <c r="D5" s="864"/>
    </row>
    <row r="6" spans="1:5">
      <c r="A6" s="80" t="s">
        <v>1001</v>
      </c>
      <c r="B6" s="874">
        <v>60288.001799999998</v>
      </c>
      <c r="C6" s="875">
        <v>3.2288225323735646E-2</v>
      </c>
      <c r="D6" s="864"/>
    </row>
    <row r="7" spans="1:5">
      <c r="A7" s="80" t="s">
        <v>1005</v>
      </c>
      <c r="B7" s="874">
        <v>0</v>
      </c>
      <c r="C7" s="875">
        <v>0</v>
      </c>
      <c r="D7" s="864"/>
    </row>
    <row r="8" spans="1:5">
      <c r="A8" s="80" t="s">
        <v>1002</v>
      </c>
      <c r="B8" s="874">
        <v>1640822.2101200002</v>
      </c>
      <c r="C8" s="875">
        <v>0.87876916890193701</v>
      </c>
      <c r="D8" s="864"/>
    </row>
    <row r="9" spans="1:5">
      <c r="A9" s="80" t="s">
        <v>1003</v>
      </c>
      <c r="B9" s="874">
        <v>1528.1026100000001</v>
      </c>
      <c r="C9" s="875">
        <v>8.184003436230746E-4</v>
      </c>
      <c r="D9" s="864"/>
    </row>
    <row r="10" spans="1:5">
      <c r="A10" s="80" t="s">
        <v>1004</v>
      </c>
      <c r="B10" s="874">
        <v>55761.092259999998</v>
      </c>
      <c r="C10" s="875">
        <v>2.9863764885776852E-2</v>
      </c>
      <c r="D10" s="864"/>
    </row>
    <row r="11" spans="1:5">
      <c r="A11" s="80" t="s">
        <v>1006</v>
      </c>
      <c r="B11" s="874"/>
      <c r="C11" s="875">
        <v>0</v>
      </c>
      <c r="D11" s="864"/>
    </row>
    <row r="12" spans="1:5">
      <c r="A12" s="873" t="s">
        <v>1011</v>
      </c>
      <c r="B12" s="874">
        <v>72216.821819999997</v>
      </c>
      <c r="C12" s="875">
        <v>3.8676899971301235E-2</v>
      </c>
      <c r="D12" s="864"/>
    </row>
    <row r="13" spans="1:5">
      <c r="A13" s="80" t="s">
        <v>1007</v>
      </c>
      <c r="B13" s="874">
        <v>29.626999999999999</v>
      </c>
      <c r="C13" s="875">
        <v>1.586722437475637E-5</v>
      </c>
      <c r="D13" s="864"/>
    </row>
    <row r="14" spans="1:5" ht="21.75">
      <c r="A14" s="892" t="s">
        <v>1082</v>
      </c>
      <c r="B14" s="893">
        <v>1867182.2683200003</v>
      </c>
      <c r="C14" s="894">
        <v>0.99999999999999989</v>
      </c>
      <c r="D14" s="864"/>
    </row>
    <row r="15" spans="1:5">
      <c r="A15" s="34" t="s">
        <v>558</v>
      </c>
      <c r="B15" s="864"/>
      <c r="C15" s="864"/>
      <c r="D15" s="864"/>
    </row>
    <row r="16" spans="1:5">
      <c r="A16" s="902"/>
      <c r="B16" s="864"/>
      <c r="C16" s="864"/>
      <c r="D16" s="864"/>
    </row>
    <row r="17" spans="1:5">
      <c r="A17" s="903"/>
      <c r="B17" s="864"/>
      <c r="C17" s="864"/>
      <c r="D17" s="864"/>
    </row>
    <row r="18" spans="1:5">
      <c r="A18" s="903"/>
      <c r="B18" s="864"/>
      <c r="C18" s="864"/>
      <c r="D18" s="864"/>
    </row>
    <row r="19" spans="1:5">
      <c r="A19" s="865" t="s">
        <v>1062</v>
      </c>
      <c r="B19" s="864"/>
      <c r="C19" s="864"/>
      <c r="E19" s="710" t="s">
        <v>1524</v>
      </c>
    </row>
    <row r="20" spans="1:5">
      <c r="A20" s="534" t="s">
        <v>1063</v>
      </c>
      <c r="B20" s="864"/>
      <c r="C20" s="864"/>
      <c r="E20" s="539" t="s">
        <v>1525</v>
      </c>
    </row>
    <row r="21" spans="1:5">
      <c r="A21" s="864"/>
      <c r="B21" s="846" t="s">
        <v>327</v>
      </c>
      <c r="C21" s="864"/>
      <c r="D21" s="864"/>
    </row>
    <row r="22" spans="1:5" ht="24">
      <c r="A22" s="879" t="s">
        <v>1016</v>
      </c>
      <c r="B22" s="880" t="s">
        <v>1017</v>
      </c>
      <c r="C22" s="864"/>
      <c r="D22" s="864"/>
    </row>
    <row r="23" spans="1:5">
      <c r="A23" s="866" t="s">
        <v>1008</v>
      </c>
      <c r="B23" s="867">
        <v>75436.303269999989</v>
      </c>
      <c r="C23" s="864"/>
      <c r="D23" s="864"/>
    </row>
    <row r="24" spans="1:5">
      <c r="A24" s="866" t="s">
        <v>1009</v>
      </c>
      <c r="B24" s="867">
        <v>119198.5153</v>
      </c>
      <c r="C24" s="864"/>
      <c r="D24" s="864"/>
    </row>
    <row r="25" spans="1:5" ht="21.75">
      <c r="A25" s="877" t="s">
        <v>1086</v>
      </c>
      <c r="B25" s="869">
        <v>43762.212030000002</v>
      </c>
      <c r="C25" s="864"/>
      <c r="D25" s="864"/>
    </row>
    <row r="26" spans="1:5">
      <c r="A26" s="866" t="s">
        <v>1010</v>
      </c>
      <c r="B26" s="867">
        <v>25145.434420000001</v>
      </c>
      <c r="C26" s="864"/>
      <c r="D26" s="864"/>
    </row>
    <row r="27" spans="1:5">
      <c r="A27" s="866" t="s">
        <v>1020</v>
      </c>
      <c r="B27" s="867">
        <v>119198.5153</v>
      </c>
      <c r="C27" s="864"/>
      <c r="D27" s="864"/>
    </row>
    <row r="28" spans="1:5" ht="32.25">
      <c r="A28" s="877" t="s">
        <v>1012</v>
      </c>
      <c r="B28" s="869">
        <v>94053.080879999994</v>
      </c>
      <c r="C28" s="864"/>
      <c r="D28" s="864"/>
    </row>
    <row r="29" spans="1:5" ht="22.5">
      <c r="A29" s="878" t="s">
        <v>1013</v>
      </c>
      <c r="B29" s="867">
        <v>46200</v>
      </c>
      <c r="C29" s="864"/>
      <c r="D29" s="864"/>
    </row>
    <row r="30" spans="1:5">
      <c r="A30" s="866" t="s">
        <v>1020</v>
      </c>
      <c r="B30" s="867">
        <v>119198.5153</v>
      </c>
      <c r="C30" s="864"/>
      <c r="D30" s="864"/>
    </row>
    <row r="31" spans="1:5" ht="32.25">
      <c r="A31" s="877" t="s">
        <v>1014</v>
      </c>
      <c r="B31" s="869">
        <v>72998.515299999999</v>
      </c>
      <c r="C31" s="864"/>
      <c r="D31" s="864"/>
    </row>
    <row r="32" spans="1:5">
      <c r="A32" s="34" t="s">
        <v>558</v>
      </c>
      <c r="B32" s="864"/>
      <c r="C32" s="864"/>
      <c r="D32" s="864"/>
    </row>
    <row r="33" spans="1:4">
      <c r="A33" s="57" t="s">
        <v>1087</v>
      </c>
      <c r="B33" s="864"/>
      <c r="C33" s="864"/>
      <c r="D33" s="864"/>
    </row>
    <row r="34" spans="1:4">
      <c r="A34" s="902"/>
      <c r="B34" s="864"/>
      <c r="C34" s="864"/>
      <c r="D34" s="864"/>
    </row>
    <row r="35" spans="1:4">
      <c r="A35" s="903"/>
    </row>
    <row r="36" spans="1:4">
      <c r="A36" s="903"/>
    </row>
    <row r="37" spans="1:4">
      <c r="A37" s="865" t="s">
        <v>1064</v>
      </c>
      <c r="B37" s="864"/>
      <c r="C37" s="864"/>
      <c r="D37" s="864"/>
    </row>
    <row r="38" spans="1:4">
      <c r="A38" s="534" t="s">
        <v>1065</v>
      </c>
      <c r="B38" s="864"/>
      <c r="C38" s="864"/>
      <c r="D38" s="864"/>
    </row>
    <row r="39" spans="1:4">
      <c r="A39" s="864"/>
      <c r="C39" s="864"/>
      <c r="D39" s="846" t="s">
        <v>327</v>
      </c>
    </row>
    <row r="40" spans="1:4" ht="78.75" customHeight="1">
      <c r="A40" s="888" t="s">
        <v>1018</v>
      </c>
      <c r="B40" s="888" t="s">
        <v>993</v>
      </c>
      <c r="C40" s="1129" t="s">
        <v>356</v>
      </c>
      <c r="D40" s="1129"/>
    </row>
    <row r="41" spans="1:4" ht="22.5">
      <c r="A41" s="889"/>
      <c r="B41" s="904" t="s">
        <v>1526</v>
      </c>
      <c r="C41" s="890" t="s">
        <v>357</v>
      </c>
      <c r="D41" s="890" t="s">
        <v>358</v>
      </c>
    </row>
    <row r="42" spans="1:4">
      <c r="A42" s="866" t="s">
        <v>1019</v>
      </c>
      <c r="B42" s="867">
        <v>9375.5942599999998</v>
      </c>
      <c r="C42" s="870">
        <v>0.19686757316143155</v>
      </c>
      <c r="D42" s="867">
        <v>1542.1509700000006</v>
      </c>
    </row>
    <row r="43" spans="1:4">
      <c r="A43" s="866" t="s">
        <v>1021</v>
      </c>
      <c r="B43" s="867">
        <v>2747.5635400000001</v>
      </c>
      <c r="C43" s="870">
        <v>-2.6480013522880985E-2</v>
      </c>
      <c r="D43" s="867">
        <v>-74.734490000000278</v>
      </c>
    </row>
    <row r="44" spans="1:4">
      <c r="A44" s="866" t="s">
        <v>1022</v>
      </c>
      <c r="B44" s="867">
        <v>1450602.4969599999</v>
      </c>
      <c r="C44" s="870">
        <v>0.6044240404272625</v>
      </c>
      <c r="D44" s="867">
        <v>546475.86932999978</v>
      </c>
    </row>
    <row r="45" spans="1:4">
      <c r="A45" s="866" t="s">
        <v>1023</v>
      </c>
      <c r="B45" s="867">
        <v>156592.42642</v>
      </c>
      <c r="C45" s="870">
        <v>-7.7553361888938466E-2</v>
      </c>
      <c r="D45" s="867">
        <v>-13165.280910000001</v>
      </c>
    </row>
    <row r="46" spans="1:4">
      <c r="A46" s="866" t="s">
        <v>1024</v>
      </c>
      <c r="B46" s="867">
        <v>266059.08661999996</v>
      </c>
      <c r="C46" s="870">
        <v>0.46788219026877642</v>
      </c>
      <c r="D46" s="867">
        <v>84805.380849999958</v>
      </c>
    </row>
    <row r="47" spans="1:4">
      <c r="A47" s="868" t="s">
        <v>1052</v>
      </c>
      <c r="B47" s="871">
        <v>1885377.1677999997</v>
      </c>
      <c r="C47" s="872">
        <v>0.48948208984449382</v>
      </c>
      <c r="D47" s="871">
        <v>619583.38574999967</v>
      </c>
    </row>
    <row r="48" spans="1:4">
      <c r="A48" s="34" t="s">
        <v>558</v>
      </c>
    </row>
    <row r="49" spans="1:5">
      <c r="E49" s="845" t="s">
        <v>1015</v>
      </c>
    </row>
    <row r="50" spans="1:5">
      <c r="A50" s="902"/>
    </row>
    <row r="51" spans="1:5">
      <c r="A51" s="903"/>
    </row>
    <row r="54" spans="1:5">
      <c r="A54" s="624" t="s">
        <v>82</v>
      </c>
    </row>
    <row r="58" spans="1:5">
      <c r="E58" s="62" t="s">
        <v>1120</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R115"/>
  <sheetViews>
    <sheetView showGridLines="0" zoomScaleNormal="100" workbookViewId="0"/>
  </sheetViews>
  <sheetFormatPr defaultRowHeight="15"/>
  <cols>
    <col min="1" max="1" width="29.140625" customWidth="1"/>
    <col min="2" max="2" width="23.28515625" style="266"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8" ht="18">
      <c r="A1" s="607" t="s">
        <v>88</v>
      </c>
      <c r="B1" s="607"/>
      <c r="C1" s="555"/>
      <c r="D1" s="555"/>
      <c r="E1" s="202"/>
      <c r="F1" s="202"/>
      <c r="G1" s="202"/>
      <c r="H1" s="202"/>
      <c r="I1" s="202"/>
      <c r="J1" s="202"/>
      <c r="K1" s="202"/>
      <c r="L1" s="202"/>
      <c r="M1" s="202"/>
      <c r="N1" s="202"/>
      <c r="O1" s="202"/>
      <c r="P1" s="202"/>
      <c r="Q1" s="202"/>
    </row>
    <row r="2" spans="1:18" ht="18">
      <c r="A2" s="608" t="s">
        <v>89</v>
      </c>
      <c r="B2" s="608"/>
      <c r="C2" s="555"/>
      <c r="D2" s="555"/>
      <c r="E2" s="202"/>
      <c r="F2" s="202"/>
      <c r="G2" s="202"/>
      <c r="H2" s="202"/>
      <c r="I2" s="202"/>
      <c r="J2" s="202"/>
      <c r="K2" s="202"/>
      <c r="L2" s="202"/>
      <c r="M2" s="202"/>
      <c r="N2" s="202"/>
      <c r="O2" s="202"/>
      <c r="P2" s="202"/>
      <c r="Q2" s="202"/>
    </row>
    <row r="3" spans="1:18" s="266" customFormat="1" ht="18">
      <c r="A3" s="556"/>
      <c r="B3" s="556"/>
      <c r="C3" s="555"/>
      <c r="D3" s="555"/>
      <c r="E3" s="202"/>
      <c r="F3" s="202"/>
      <c r="G3" s="202"/>
      <c r="H3" s="202"/>
      <c r="I3" s="202"/>
      <c r="J3" s="202"/>
      <c r="K3" s="202"/>
      <c r="L3" s="202"/>
      <c r="M3" s="202"/>
      <c r="N3" s="202"/>
      <c r="O3" s="202"/>
      <c r="P3" s="202"/>
      <c r="Q3" s="202"/>
    </row>
    <row r="4" spans="1:18" ht="12.6" customHeight="1">
      <c r="A4" s="151" t="s">
        <v>1553</v>
      </c>
      <c r="B4" s="151"/>
    </row>
    <row r="5" spans="1:18" ht="12.75" customHeight="1">
      <c r="A5" s="534" t="s">
        <v>1554</v>
      </c>
      <c r="B5" s="534"/>
      <c r="I5" s="53"/>
      <c r="K5" s="53"/>
    </row>
    <row r="6" spans="1:18" ht="12.75" customHeight="1">
      <c r="M6" s="1131" t="s">
        <v>547</v>
      </c>
      <c r="N6" s="1132"/>
      <c r="O6" s="1132"/>
      <c r="P6" s="1132"/>
      <c r="Q6" s="1132"/>
    </row>
    <row r="7" spans="1:18" ht="24" customHeight="1">
      <c r="A7" s="1021"/>
      <c r="B7" s="1020"/>
      <c r="C7" s="1133" t="s">
        <v>544</v>
      </c>
      <c r="D7" s="1133"/>
      <c r="E7" s="1133"/>
      <c r="F7" s="1133"/>
      <c r="G7" s="1133"/>
      <c r="H7" s="1133" t="s">
        <v>545</v>
      </c>
      <c r="I7" s="1133"/>
      <c r="J7" s="1133"/>
      <c r="K7" s="1133"/>
      <c r="L7" s="1133"/>
      <c r="M7" s="1133" t="s">
        <v>546</v>
      </c>
      <c r="N7" s="1133"/>
      <c r="O7" s="1133"/>
      <c r="P7" s="1133"/>
      <c r="Q7" s="1133"/>
    </row>
    <row r="8" spans="1:18" ht="48" customHeight="1">
      <c r="A8" s="1020" t="s">
        <v>1489</v>
      </c>
      <c r="B8" s="1020" t="s">
        <v>1490</v>
      </c>
      <c r="C8" s="1134" t="s">
        <v>548</v>
      </c>
      <c r="D8" s="1134"/>
      <c r="E8" s="1134"/>
      <c r="F8" s="1134" t="s">
        <v>549</v>
      </c>
      <c r="G8" s="1134"/>
      <c r="H8" s="1134" t="s">
        <v>548</v>
      </c>
      <c r="I8" s="1134"/>
      <c r="J8" s="1134"/>
      <c r="K8" s="1134" t="s">
        <v>550</v>
      </c>
      <c r="L8" s="1134"/>
      <c r="M8" s="1134" t="s">
        <v>551</v>
      </c>
      <c r="N8" s="1134"/>
      <c r="O8" s="1134"/>
      <c r="P8" s="1134" t="s">
        <v>550</v>
      </c>
      <c r="Q8" s="1134"/>
    </row>
    <row r="9" spans="1:18" ht="48">
      <c r="A9" s="1021"/>
      <c r="B9" s="1020"/>
      <c r="C9" s="823" t="s">
        <v>1555</v>
      </c>
      <c r="D9" s="823" t="s">
        <v>1556</v>
      </c>
      <c r="E9" s="392" t="s">
        <v>1557</v>
      </c>
      <c r="F9" s="823" t="s">
        <v>1555</v>
      </c>
      <c r="G9" s="823" t="s">
        <v>1556</v>
      </c>
      <c r="H9" s="823" t="s">
        <v>1555</v>
      </c>
      <c r="I9" s="823" t="s">
        <v>1556</v>
      </c>
      <c r="J9" s="1026" t="s">
        <v>1557</v>
      </c>
      <c r="K9" s="823" t="s">
        <v>1555</v>
      </c>
      <c r="L9" s="823" t="s">
        <v>1556</v>
      </c>
      <c r="M9" s="823" t="s">
        <v>1555</v>
      </c>
      <c r="N9" s="823" t="s">
        <v>1556</v>
      </c>
      <c r="O9" s="1026" t="s">
        <v>1557</v>
      </c>
      <c r="P9" s="823" t="s">
        <v>1555</v>
      </c>
      <c r="Q9" s="823" t="s">
        <v>1556</v>
      </c>
    </row>
    <row r="10" spans="1:18">
      <c r="A10" s="84" t="s">
        <v>1453</v>
      </c>
      <c r="B10" s="84" t="s">
        <v>1474</v>
      </c>
      <c r="C10" s="85">
        <v>586313.28067999997</v>
      </c>
      <c r="D10" s="85">
        <v>657576.39708000002</v>
      </c>
      <c r="E10" s="86">
        <v>112.15444349432948</v>
      </c>
      <c r="F10" s="87">
        <v>0.1216499860701057</v>
      </c>
      <c r="G10" s="88">
        <v>0.12299792124043096</v>
      </c>
      <c r="H10" s="85">
        <v>0</v>
      </c>
      <c r="I10" s="85">
        <v>0</v>
      </c>
      <c r="J10" s="86" t="s">
        <v>141</v>
      </c>
      <c r="K10" s="87">
        <v>0</v>
      </c>
      <c r="L10" s="88">
        <v>0</v>
      </c>
      <c r="M10" s="85">
        <v>586313.28067999997</v>
      </c>
      <c r="N10" s="85">
        <v>657576.39708000002</v>
      </c>
      <c r="O10" s="89">
        <v>112.15444349432948</v>
      </c>
      <c r="P10" s="90">
        <v>9.1506982025247832E-2</v>
      </c>
      <c r="Q10" s="88">
        <v>9.5440399879212628E-2</v>
      </c>
      <c r="R10" s="64"/>
    </row>
    <row r="11" spans="1:18">
      <c r="A11" s="84" t="s">
        <v>1454</v>
      </c>
      <c r="B11" s="84" t="s">
        <v>1475</v>
      </c>
      <c r="C11" s="85">
        <v>43679.331869999995</v>
      </c>
      <c r="D11" s="85">
        <v>47307.995369999997</v>
      </c>
      <c r="E11" s="86">
        <v>108.30750687945448</v>
      </c>
      <c r="F11" s="87">
        <v>9.0627149147540671E-3</v>
      </c>
      <c r="G11" s="88">
        <v>8.8488350774153859E-3</v>
      </c>
      <c r="H11" s="85">
        <v>163054.79962999999</v>
      </c>
      <c r="I11" s="85">
        <v>163430.30309</v>
      </c>
      <c r="J11" s="86">
        <v>100.23029279779074</v>
      </c>
      <c r="K11" s="87">
        <v>0.10270311580822264</v>
      </c>
      <c r="L11" s="88">
        <v>0.10587081076545844</v>
      </c>
      <c r="M11" s="85">
        <v>206734.13149999999</v>
      </c>
      <c r="N11" s="85">
        <v>210738.29846000002</v>
      </c>
      <c r="O11" s="89">
        <v>101.93686786547873</v>
      </c>
      <c r="P11" s="90">
        <v>3.2265372589267073E-2</v>
      </c>
      <c r="Q11" s="88">
        <v>3.0586480238949849E-2</v>
      </c>
      <c r="R11" s="64"/>
    </row>
    <row r="12" spans="1:18">
      <c r="A12" s="84" t="s">
        <v>1455</v>
      </c>
      <c r="B12" s="84" t="s">
        <v>1476</v>
      </c>
      <c r="C12" s="85">
        <v>461790.10345</v>
      </c>
      <c r="D12" s="85">
        <v>518748.13267999998</v>
      </c>
      <c r="E12" s="86">
        <v>112.33418143967806</v>
      </c>
      <c r="F12" s="87">
        <v>9.5813554806147241E-2</v>
      </c>
      <c r="G12" s="88">
        <v>9.7030462544465124E-2</v>
      </c>
      <c r="H12" s="85">
        <v>258143.99721</v>
      </c>
      <c r="I12" s="85">
        <v>344681.68531999999</v>
      </c>
      <c r="J12" s="86">
        <v>133.52302941199196</v>
      </c>
      <c r="K12" s="87">
        <v>0.162596825734765</v>
      </c>
      <c r="L12" s="88">
        <v>0.22328618861299704</v>
      </c>
      <c r="M12" s="85">
        <v>719934.10066</v>
      </c>
      <c r="N12" s="85">
        <v>863429.81799999997</v>
      </c>
      <c r="O12" s="89">
        <v>119.93178503538728</v>
      </c>
      <c r="P12" s="90">
        <v>0.11236142686730859</v>
      </c>
      <c r="Q12" s="88">
        <v>0.12531789076293495</v>
      </c>
      <c r="R12" s="64"/>
    </row>
    <row r="13" spans="1:18">
      <c r="A13" s="84" t="s">
        <v>1456</v>
      </c>
      <c r="B13" s="84" t="s">
        <v>1477</v>
      </c>
      <c r="C13" s="85">
        <v>1429638.3914300001</v>
      </c>
      <c r="D13" s="85">
        <v>1645799.9421400002</v>
      </c>
      <c r="E13" s="86">
        <v>115.12001580300205</v>
      </c>
      <c r="F13" s="87">
        <v>0.29662553473297154</v>
      </c>
      <c r="G13" s="88">
        <v>0.30784251466406293</v>
      </c>
      <c r="H13" s="85">
        <v>278588.79619999998</v>
      </c>
      <c r="I13" s="85">
        <v>195740.62007</v>
      </c>
      <c r="J13" s="86">
        <v>70.261483139284991</v>
      </c>
      <c r="K13" s="88">
        <v>0.17547436483886061</v>
      </c>
      <c r="L13" s="88">
        <v>0.1268015646714693</v>
      </c>
      <c r="M13" s="85">
        <v>1708227.1876300001</v>
      </c>
      <c r="N13" s="85">
        <v>1841540.5622100001</v>
      </c>
      <c r="O13" s="89">
        <v>107.80419463789002</v>
      </c>
      <c r="P13" s="90">
        <v>0.26660612969947728</v>
      </c>
      <c r="Q13" s="88">
        <v>0.26728052958039794</v>
      </c>
      <c r="R13" s="64"/>
    </row>
    <row r="14" spans="1:18">
      <c r="A14" s="84" t="s">
        <v>1457</v>
      </c>
      <c r="B14" s="84" t="s">
        <v>1478</v>
      </c>
      <c r="C14" s="85">
        <v>736676.23063999997</v>
      </c>
      <c r="D14" s="85">
        <v>749677.45521000004</v>
      </c>
      <c r="E14" s="86">
        <v>101.76484920094478</v>
      </c>
      <c r="F14" s="87">
        <v>0.15284772859246429</v>
      </c>
      <c r="G14" s="88">
        <v>0.14022517991993602</v>
      </c>
      <c r="H14" s="85">
        <v>0</v>
      </c>
      <c r="I14" s="85">
        <v>0</v>
      </c>
      <c r="J14" s="86" t="s">
        <v>141</v>
      </c>
      <c r="K14" s="87">
        <v>0</v>
      </c>
      <c r="L14" s="88">
        <v>0</v>
      </c>
      <c r="M14" s="85">
        <v>736676.23063999997</v>
      </c>
      <c r="N14" s="85">
        <v>749677.45521000004</v>
      </c>
      <c r="O14" s="89">
        <v>101.76484920094478</v>
      </c>
      <c r="P14" s="90">
        <v>0.11497440159878217</v>
      </c>
      <c r="Q14" s="88">
        <v>0.10880791406655108</v>
      </c>
      <c r="R14" s="64"/>
    </row>
    <row r="15" spans="1:18">
      <c r="A15" s="84" t="s">
        <v>1458</v>
      </c>
      <c r="B15" s="84" t="s">
        <v>1479</v>
      </c>
      <c r="C15" s="85">
        <v>370311.02377999999</v>
      </c>
      <c r="D15" s="85">
        <v>406441.90626999998</v>
      </c>
      <c r="E15" s="86">
        <v>109.75690167718722</v>
      </c>
      <c r="F15" s="87">
        <v>7.6833209086099835E-2</v>
      </c>
      <c r="G15" s="88">
        <v>7.6023880720472642E-2</v>
      </c>
      <c r="H15" s="85">
        <v>121721.44981000001</v>
      </c>
      <c r="I15" s="85">
        <v>104652.97061</v>
      </c>
      <c r="J15" s="86">
        <v>85.977426964070105</v>
      </c>
      <c r="K15" s="87">
        <v>7.6668532202354964E-2</v>
      </c>
      <c r="L15" s="88">
        <v>6.7794617265029958E-2</v>
      </c>
      <c r="M15" s="85">
        <v>492032.47358999995</v>
      </c>
      <c r="N15" s="85">
        <v>511094.87688</v>
      </c>
      <c r="O15" s="89">
        <v>103.87421650260514</v>
      </c>
      <c r="P15" s="90">
        <v>7.679240467556786E-2</v>
      </c>
      <c r="Q15" s="88">
        <v>7.4180125141732736E-2</v>
      </c>
      <c r="R15" s="64"/>
    </row>
    <row r="16" spans="1:18">
      <c r="A16" s="84" t="s">
        <v>1459</v>
      </c>
      <c r="B16" s="84" t="s">
        <v>1480</v>
      </c>
      <c r="C16" s="85">
        <v>98606.512560000003</v>
      </c>
      <c r="D16" s="85">
        <v>106356.08984999999</v>
      </c>
      <c r="E16" s="86">
        <v>107.85909276051572</v>
      </c>
      <c r="F16" s="87">
        <v>2.0459166242036118E-2</v>
      </c>
      <c r="G16" s="88">
        <v>1.9893624559670756E-2</v>
      </c>
      <c r="H16" s="85">
        <v>124330.22634000001</v>
      </c>
      <c r="I16" s="85">
        <v>134874.95894000001</v>
      </c>
      <c r="J16" s="86">
        <v>108.48123011629032</v>
      </c>
      <c r="K16" s="87">
        <v>7.8311718902080094E-2</v>
      </c>
      <c r="L16" s="88">
        <v>8.7372543432610472E-2</v>
      </c>
      <c r="M16" s="85">
        <v>222936.7389</v>
      </c>
      <c r="N16" s="85">
        <v>241231.04879</v>
      </c>
      <c r="O16" s="89">
        <v>108.20605431848811</v>
      </c>
      <c r="P16" s="90">
        <v>3.4794143048626928E-2</v>
      </c>
      <c r="Q16" s="88">
        <v>3.501218696722546E-2</v>
      </c>
      <c r="R16" s="64"/>
    </row>
    <row r="17" spans="1:18">
      <c r="A17" s="84" t="s">
        <v>1460</v>
      </c>
      <c r="B17" s="84" t="s">
        <v>1481</v>
      </c>
      <c r="C17" s="85">
        <v>0</v>
      </c>
      <c r="D17" s="85">
        <v>0</v>
      </c>
      <c r="E17" s="86" t="s">
        <v>141</v>
      </c>
      <c r="F17" s="87">
        <v>0</v>
      </c>
      <c r="G17" s="88">
        <v>0</v>
      </c>
      <c r="H17" s="85">
        <v>18294.177609999999</v>
      </c>
      <c r="I17" s="85">
        <v>23033.267090000001</v>
      </c>
      <c r="J17" s="86">
        <v>125.90490581773686</v>
      </c>
      <c r="K17" s="87">
        <v>1.1522929996292704E-2</v>
      </c>
      <c r="L17" s="88">
        <v>1.4921043498602323E-2</v>
      </c>
      <c r="M17" s="85">
        <v>18294.177609999999</v>
      </c>
      <c r="N17" s="85">
        <v>23033.267090000001</v>
      </c>
      <c r="O17" s="89">
        <v>125.90490581773686</v>
      </c>
      <c r="P17" s="90">
        <v>2.8552056330421538E-3</v>
      </c>
      <c r="Q17" s="88">
        <v>3.3430400351289751E-3</v>
      </c>
      <c r="R17" s="64"/>
    </row>
    <row r="18" spans="1:18">
      <c r="A18" s="84" t="s">
        <v>1461</v>
      </c>
      <c r="B18" s="84" t="s">
        <v>1482</v>
      </c>
      <c r="C18" s="85">
        <v>138733.51897999999</v>
      </c>
      <c r="D18" s="85">
        <v>147175.53779</v>
      </c>
      <c r="E18" s="86">
        <v>106.08506067752597</v>
      </c>
      <c r="F18" s="87">
        <v>2.878483433259444E-2</v>
      </c>
      <c r="G18" s="88">
        <v>2.7528794047348062E-2</v>
      </c>
      <c r="H18" s="85">
        <v>0</v>
      </c>
      <c r="I18" s="85">
        <v>0</v>
      </c>
      <c r="J18" s="86" t="s">
        <v>141</v>
      </c>
      <c r="K18" s="87">
        <v>0</v>
      </c>
      <c r="L18" s="88">
        <v>0</v>
      </c>
      <c r="M18" s="85">
        <v>138733.51897999999</v>
      </c>
      <c r="N18" s="85">
        <v>147175.53779</v>
      </c>
      <c r="O18" s="89">
        <v>106.08506067752597</v>
      </c>
      <c r="P18" s="90">
        <v>2.1652393090735744E-2</v>
      </c>
      <c r="Q18" s="88">
        <v>2.1361004198888374E-2</v>
      </c>
      <c r="R18" s="64"/>
    </row>
    <row r="19" spans="1:18">
      <c r="A19" s="84" t="s">
        <v>1462</v>
      </c>
      <c r="B19" s="84" t="s">
        <v>1483</v>
      </c>
      <c r="C19" s="85">
        <v>7792.9494500000001</v>
      </c>
      <c r="D19" s="85">
        <v>9740.9246899999998</v>
      </c>
      <c r="E19" s="86">
        <v>124.99663641472742</v>
      </c>
      <c r="F19" s="87">
        <v>1.6169038349908146E-3</v>
      </c>
      <c r="G19" s="88">
        <v>1.8220141312094999E-3</v>
      </c>
      <c r="H19" s="85">
        <v>0</v>
      </c>
      <c r="I19" s="85">
        <v>0</v>
      </c>
      <c r="J19" s="86" t="s">
        <v>141</v>
      </c>
      <c r="K19" s="87">
        <v>0</v>
      </c>
      <c r="L19" s="88">
        <v>0</v>
      </c>
      <c r="M19" s="85">
        <v>7792.9494500000001</v>
      </c>
      <c r="N19" s="85">
        <v>9740.9246899999998</v>
      </c>
      <c r="O19" s="89">
        <v>124.99663641472742</v>
      </c>
      <c r="P19" s="90">
        <v>1.216259820036412E-3</v>
      </c>
      <c r="Q19" s="88">
        <v>1.4137942781023991E-3</v>
      </c>
      <c r="R19" s="64"/>
    </row>
    <row r="20" spans="1:18">
      <c r="A20" s="84" t="s">
        <v>1463</v>
      </c>
      <c r="B20" s="84" t="s">
        <v>1484</v>
      </c>
      <c r="C20" s="85">
        <v>17367.133620000001</v>
      </c>
      <c r="D20" s="85">
        <v>19114.33294</v>
      </c>
      <c r="E20" s="86">
        <v>110.06037817310235</v>
      </c>
      <c r="F20" s="87">
        <v>3.6033834343652659E-3</v>
      </c>
      <c r="G20" s="88">
        <v>3.5752852869374999E-3</v>
      </c>
      <c r="H20" s="85">
        <v>102236.37173</v>
      </c>
      <c r="I20" s="85">
        <v>104137.80895000001</v>
      </c>
      <c r="J20" s="86">
        <v>101.85984419030596</v>
      </c>
      <c r="K20" s="87">
        <v>6.4395491266893229E-2</v>
      </c>
      <c r="L20" s="88">
        <v>6.7460893459907703E-2</v>
      </c>
      <c r="M20" s="85">
        <v>119603.50534999999</v>
      </c>
      <c r="N20" s="85">
        <v>123252.14189</v>
      </c>
      <c r="O20" s="89">
        <v>103.05061003799419</v>
      </c>
      <c r="P20" s="90">
        <v>1.8666737007092357E-2</v>
      </c>
      <c r="Q20" s="88">
        <v>1.7888771190976843E-2</v>
      </c>
      <c r="R20" s="64"/>
    </row>
    <row r="21" spans="1:18">
      <c r="A21" s="84" t="s">
        <v>1464</v>
      </c>
      <c r="B21" s="84" t="s">
        <v>1485</v>
      </c>
      <c r="C21" s="85">
        <v>375730.25543000002</v>
      </c>
      <c r="D21" s="85">
        <v>405875.19124000001</v>
      </c>
      <c r="E21" s="86">
        <v>108.02302592733741</v>
      </c>
      <c r="F21" s="87">
        <v>7.7957607042715441E-2</v>
      </c>
      <c r="G21" s="88">
        <v>7.5917878176988376E-2</v>
      </c>
      <c r="H21" s="85">
        <v>31028.752250000001</v>
      </c>
      <c r="I21" s="85">
        <v>30030.81077</v>
      </c>
      <c r="J21" s="86">
        <v>96.783816919354209</v>
      </c>
      <c r="K21" s="86">
        <v>1.9544040058604186E-2</v>
      </c>
      <c r="L21" s="88">
        <v>1.9454080571661755E-2</v>
      </c>
      <c r="M21" s="85">
        <v>406759.00767999998</v>
      </c>
      <c r="N21" s="85">
        <v>435906.00201</v>
      </c>
      <c r="O21" s="89">
        <v>107.16566659365296</v>
      </c>
      <c r="P21" s="90">
        <v>6.34836194759439E-2</v>
      </c>
      <c r="Q21" s="88">
        <v>6.3267239101530398E-2</v>
      </c>
      <c r="R21" s="64"/>
    </row>
    <row r="22" spans="1:18">
      <c r="A22" s="84" t="s">
        <v>1465</v>
      </c>
      <c r="B22" s="84" t="s">
        <v>1486</v>
      </c>
      <c r="C22" s="85">
        <v>225636.54097</v>
      </c>
      <c r="D22" s="85">
        <v>253845.19837</v>
      </c>
      <c r="E22" s="86">
        <v>112.50181255160729</v>
      </c>
      <c r="F22" s="87">
        <v>4.6815726285566378E-2</v>
      </c>
      <c r="G22" s="88">
        <v>4.7481071180503986E-2</v>
      </c>
      <c r="H22" s="85">
        <v>80876.922470000005</v>
      </c>
      <c r="I22" s="85">
        <v>85405.74506999999</v>
      </c>
      <c r="J22" s="86">
        <v>105.59964754059463</v>
      </c>
      <c r="K22" s="86">
        <v>5.0941842579902807E-2</v>
      </c>
      <c r="L22" s="88">
        <v>5.532618678195559E-2</v>
      </c>
      <c r="M22" s="85">
        <v>306513.46344000002</v>
      </c>
      <c r="N22" s="85">
        <v>339250.94344</v>
      </c>
      <c r="O22" s="89">
        <v>110.6806009865235</v>
      </c>
      <c r="P22" s="90">
        <v>4.783811473103701E-2</v>
      </c>
      <c r="Q22" s="88">
        <v>4.9238758941304646E-2</v>
      </c>
      <c r="R22" s="64"/>
    </row>
    <row r="23" spans="1:18" ht="24">
      <c r="A23" s="84" t="s">
        <v>1466</v>
      </c>
      <c r="B23" s="84" t="s">
        <v>1487</v>
      </c>
      <c r="C23" s="85">
        <v>327398.77413999999</v>
      </c>
      <c r="D23" s="85">
        <v>378580.82017000002</v>
      </c>
      <c r="E23" s="86">
        <v>115.63293758947123</v>
      </c>
      <c r="F23" s="87">
        <v>6.7929650625188839E-2</v>
      </c>
      <c r="G23" s="88">
        <v>7.0812538450558793E-2</v>
      </c>
      <c r="H23" s="85">
        <v>381029.15188999998</v>
      </c>
      <c r="I23" s="85">
        <v>330123.09443</v>
      </c>
      <c r="J23" s="86">
        <v>86.639852303296692</v>
      </c>
      <c r="K23" s="86">
        <v>0.2399983392188817</v>
      </c>
      <c r="L23" s="88">
        <v>0.21385507460301986</v>
      </c>
      <c r="M23" s="85">
        <v>708427.92602999997</v>
      </c>
      <c r="N23" s="85">
        <v>708703.91460000002</v>
      </c>
      <c r="O23" s="89">
        <v>100.03895788969623</v>
      </c>
      <c r="P23" s="90">
        <v>0.11056563722763739</v>
      </c>
      <c r="Q23" s="88">
        <v>0.10286102923666597</v>
      </c>
      <c r="R23" s="64"/>
    </row>
    <row r="24" spans="1:18" s="266" customFormat="1">
      <c r="A24" s="84" t="s">
        <v>1467</v>
      </c>
      <c r="B24" s="84" t="s">
        <v>1488</v>
      </c>
      <c r="C24" s="85">
        <v>0</v>
      </c>
      <c r="D24" s="85">
        <v>0</v>
      </c>
      <c r="E24" s="86" t="s">
        <v>141</v>
      </c>
      <c r="F24" s="87">
        <v>0</v>
      </c>
      <c r="G24" s="88">
        <v>0</v>
      </c>
      <c r="H24" s="85">
        <v>28327.807359999999</v>
      </c>
      <c r="I24" s="85">
        <v>27565.429059999999</v>
      </c>
      <c r="J24" s="86">
        <v>97.30872816836326</v>
      </c>
      <c r="K24" s="86">
        <v>1.7842799393142289E-2</v>
      </c>
      <c r="L24" s="88">
        <v>1.7856996337287576E-2</v>
      </c>
      <c r="M24" s="85">
        <v>28327.807359999999</v>
      </c>
      <c r="N24" s="85">
        <v>27565.429059999999</v>
      </c>
      <c r="O24" s="89">
        <v>97.30872816836326</v>
      </c>
      <c r="P24" s="90">
        <v>4.4211725101976308E-3</v>
      </c>
      <c r="Q24" s="88">
        <v>4.0008363803976394E-3</v>
      </c>
      <c r="R24" s="64"/>
    </row>
    <row r="25" spans="1:18" ht="18.75" customHeight="1">
      <c r="A25" s="393" t="s">
        <v>552</v>
      </c>
      <c r="B25" s="393"/>
      <c r="C25" s="394">
        <v>4819674.0470000003</v>
      </c>
      <c r="D25" s="394">
        <v>5346239.9238</v>
      </c>
      <c r="E25" s="395">
        <v>110.92534208050355</v>
      </c>
      <c r="F25" s="396">
        <v>1</v>
      </c>
      <c r="G25" s="397">
        <v>1</v>
      </c>
      <c r="H25" s="398">
        <v>1587632.4524999997</v>
      </c>
      <c r="I25" s="394">
        <v>1543676.6934</v>
      </c>
      <c r="J25" s="395">
        <v>97.231364285179239</v>
      </c>
      <c r="K25" s="396">
        <v>1</v>
      </c>
      <c r="L25" s="397">
        <v>1</v>
      </c>
      <c r="M25" s="399">
        <v>6407306.4994999981</v>
      </c>
      <c r="N25" s="400">
        <v>6889916.6172000011</v>
      </c>
      <c r="O25" s="401">
        <v>107.53218404235328</v>
      </c>
      <c r="P25" s="402">
        <v>1</v>
      </c>
      <c r="Q25" s="397">
        <v>1</v>
      </c>
    </row>
    <row r="26" spans="1:18" ht="12.75" customHeight="1">
      <c r="A26" s="34" t="s">
        <v>553</v>
      </c>
      <c r="B26" s="34"/>
    </row>
    <row r="27" spans="1:18" ht="12.75" customHeight="1">
      <c r="N27" s="77"/>
    </row>
    <row r="28" spans="1:18" ht="12.75" customHeight="1">
      <c r="A28" s="293"/>
      <c r="B28" s="293"/>
    </row>
    <row r="29" spans="1:18" ht="12.75" customHeight="1">
      <c r="A29" s="897"/>
      <c r="B29" s="897"/>
    </row>
    <row r="30" spans="1:18">
      <c r="A30" s="557"/>
      <c r="B30" s="1016"/>
    </row>
    <row r="31" spans="1:18" ht="12.75" customHeight="1">
      <c r="A31" s="898"/>
      <c r="B31" s="557"/>
    </row>
    <row r="32" spans="1:18" ht="12.75" customHeight="1">
      <c r="A32" s="898"/>
      <c r="B32" s="898"/>
    </row>
    <row r="33" spans="1:17" ht="12.75" customHeight="1">
      <c r="A33" s="898"/>
      <c r="B33" s="898"/>
    </row>
    <row r="34" spans="1:17" ht="12.75" customHeight="1">
      <c r="A34" s="898"/>
      <c r="B34" s="898"/>
    </row>
    <row r="35" spans="1:17" ht="12.75" customHeight="1"/>
    <row r="36" spans="1:17" ht="12.75" customHeight="1">
      <c r="A36" s="624" t="s">
        <v>82</v>
      </c>
      <c r="B36" s="624"/>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1121</v>
      </c>
    </row>
    <row r="45" spans="1:17" ht="12.75" customHeight="1"/>
    <row r="46" spans="1:17" ht="12.75" customHeight="1"/>
    <row r="47" spans="1:17" ht="12.75" customHeight="1"/>
    <row r="48" spans="1:17" ht="12.75" customHeight="1"/>
    <row r="49" ht="12.75" customHeight="1"/>
    <row r="50" ht="12.75" customHeight="1"/>
    <row r="51" ht="12.75" customHeight="1"/>
    <row r="103" spans="1:2">
      <c r="A103" s="654"/>
      <c r="B103" s="654"/>
    </row>
    <row r="105" spans="1:2">
      <c r="A105" s="655"/>
      <c r="B105" s="655"/>
    </row>
    <row r="107" spans="1:2">
      <c r="A107" s="655"/>
      <c r="B107" s="655"/>
    </row>
    <row r="109" spans="1:2">
      <c r="A109" s="655"/>
      <c r="B109" s="655"/>
    </row>
    <row r="111" spans="1:2">
      <c r="A111" s="655"/>
      <c r="B111" s="655"/>
    </row>
    <row r="113" spans="1:2">
      <c r="A113" s="655"/>
      <c r="B113" s="655"/>
    </row>
    <row r="115" spans="1:2">
      <c r="A115" s="655"/>
      <c r="B115" s="655"/>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1067</v>
      </c>
    </row>
    <row r="2" spans="1:1">
      <c r="A2" s="1"/>
    </row>
    <row r="3" spans="1:1">
      <c r="A3" s="673" t="s">
        <v>650</v>
      </c>
    </row>
    <row r="4" spans="1:1">
      <c r="A4" s="641"/>
    </row>
    <row r="5" spans="1:1">
      <c r="A5" s="832" t="s">
        <v>791</v>
      </c>
    </row>
    <row r="6" spans="1:1">
      <c r="A6" s="833" t="s">
        <v>981</v>
      </c>
    </row>
    <row r="7" spans="1:1">
      <c r="A7" s="832" t="s">
        <v>669</v>
      </c>
    </row>
    <row r="8" spans="1:1">
      <c r="A8" s="833" t="s">
        <v>670</v>
      </c>
    </row>
    <row r="9" spans="1:1">
      <c r="A9" s="832" t="s">
        <v>758</v>
      </c>
    </row>
    <row r="10" spans="1:1">
      <c r="A10" s="833" t="s">
        <v>759</v>
      </c>
    </row>
    <row r="11" spans="1:1">
      <c r="A11" s="832" t="s">
        <v>671</v>
      </c>
    </row>
    <row r="12" spans="1:1" s="266" customFormat="1">
      <c r="A12" s="833" t="s">
        <v>802</v>
      </c>
    </row>
    <row r="13" spans="1:1">
      <c r="A13" s="832" t="s">
        <v>762</v>
      </c>
    </row>
    <row r="14" spans="1:1">
      <c r="A14" s="833" t="s">
        <v>982</v>
      </c>
    </row>
    <row r="15" spans="1:1">
      <c r="A15" s="832" t="s">
        <v>673</v>
      </c>
    </row>
    <row r="16" spans="1:1">
      <c r="A16" s="833" t="s">
        <v>983</v>
      </c>
    </row>
    <row r="17" spans="1:2">
      <c r="A17" s="832" t="s">
        <v>674</v>
      </c>
    </row>
    <row r="18" spans="1:2">
      <c r="A18" s="833" t="s">
        <v>675</v>
      </c>
      <c r="B18" s="153"/>
    </row>
    <row r="19" spans="1:2">
      <c r="A19" s="832" t="s">
        <v>676</v>
      </c>
      <c r="B19" s="561"/>
    </row>
    <row r="20" spans="1:2">
      <c r="A20" s="833" t="s">
        <v>677</v>
      </c>
      <c r="B20" s="344"/>
    </row>
    <row r="21" spans="1:2">
      <c r="A21" s="832" t="s">
        <v>678</v>
      </c>
      <c r="B21" s="153"/>
    </row>
    <row r="22" spans="1:2">
      <c r="A22" s="833" t="s">
        <v>964</v>
      </c>
      <c r="B22" s="561"/>
    </row>
    <row r="23" spans="1:2">
      <c r="A23" s="832" t="s">
        <v>679</v>
      </c>
      <c r="B23" s="153"/>
    </row>
    <row r="24" spans="1:2">
      <c r="A24" s="833" t="s">
        <v>965</v>
      </c>
      <c r="B24" s="561"/>
    </row>
    <row r="25" spans="1:2">
      <c r="A25" s="832" t="s">
        <v>814</v>
      </c>
      <c r="B25" s="311"/>
    </row>
    <row r="26" spans="1:2">
      <c r="A26" s="833" t="s">
        <v>984</v>
      </c>
      <c r="B26" s="567"/>
    </row>
    <row r="27" spans="1:2">
      <c r="A27" s="832" t="s">
        <v>682</v>
      </c>
      <c r="B27" s="139"/>
    </row>
    <row r="28" spans="1:2">
      <c r="A28" s="833" t="s">
        <v>681</v>
      </c>
      <c r="B28" s="537"/>
    </row>
    <row r="29" spans="1:2">
      <c r="A29" s="832" t="s">
        <v>760</v>
      </c>
      <c r="B29" s="154"/>
    </row>
    <row r="30" spans="1:2">
      <c r="A30" s="833" t="s">
        <v>985</v>
      </c>
      <c r="B30" s="565"/>
    </row>
    <row r="31" spans="1:2">
      <c r="A31" s="832" t="s">
        <v>684</v>
      </c>
      <c r="B31" s="153"/>
    </row>
    <row r="32" spans="1:2">
      <c r="A32" s="833" t="s">
        <v>968</v>
      </c>
      <c r="B32" s="561"/>
    </row>
    <row r="33" spans="1:2">
      <c r="A33" s="832" t="s">
        <v>685</v>
      </c>
      <c r="B33" s="139"/>
    </row>
    <row r="34" spans="1:2">
      <c r="A34" s="833" t="s">
        <v>969</v>
      </c>
      <c r="B34" s="537"/>
    </row>
    <row r="35" spans="1:2">
      <c r="A35" s="832" t="s">
        <v>761</v>
      </c>
      <c r="B35" s="139"/>
    </row>
    <row r="36" spans="1:2">
      <c r="A36" s="833" t="s">
        <v>986</v>
      </c>
      <c r="B36" s="537"/>
    </row>
    <row r="37" spans="1:2">
      <c r="A37" s="832" t="s">
        <v>686</v>
      </c>
      <c r="B37" s="153"/>
    </row>
    <row r="38" spans="1:2">
      <c r="A38" s="833" t="s">
        <v>970</v>
      </c>
      <c r="B38" s="564"/>
    </row>
    <row r="39" spans="1:2">
      <c r="A39" s="832" t="s">
        <v>1132</v>
      </c>
      <c r="B39" s="155"/>
    </row>
    <row r="40" spans="1:2">
      <c r="A40" s="833" t="s">
        <v>1133</v>
      </c>
      <c r="B40" s="564"/>
    </row>
    <row r="41" spans="1:2">
      <c r="A41" s="832" t="s">
        <v>1134</v>
      </c>
      <c r="B41" s="154"/>
    </row>
    <row r="42" spans="1:2">
      <c r="A42" s="833" t="s">
        <v>1135</v>
      </c>
      <c r="B42" s="537"/>
    </row>
    <row r="43" spans="1:2">
      <c r="A43" s="832" t="s">
        <v>1136</v>
      </c>
      <c r="B43" s="154"/>
    </row>
    <row r="44" spans="1:2">
      <c r="A44" s="833" t="s">
        <v>1137</v>
      </c>
      <c r="B44" s="537"/>
    </row>
    <row r="45" spans="1:2" s="266" customFormat="1">
      <c r="A45" s="832" t="s">
        <v>1138</v>
      </c>
      <c r="B45" s="537"/>
    </row>
    <row r="46" spans="1:2" s="266" customFormat="1">
      <c r="A46" s="833" t="s">
        <v>971</v>
      </c>
      <c r="B46" s="537"/>
    </row>
    <row r="47" spans="1:2" s="266" customFormat="1">
      <c r="A47" s="832" t="s">
        <v>1112</v>
      </c>
      <c r="B47" s="537"/>
    </row>
    <row r="48" spans="1:2" s="266" customFormat="1">
      <c r="A48" s="833" t="s">
        <v>1113</v>
      </c>
      <c r="B48" s="537"/>
    </row>
    <row r="49" spans="1:5" s="266" customFormat="1">
      <c r="A49" s="832" t="s">
        <v>1115</v>
      </c>
      <c r="B49" s="537"/>
    </row>
    <row r="50" spans="1:5" s="266" customFormat="1">
      <c r="A50" s="833" t="s">
        <v>1116</v>
      </c>
      <c r="B50" s="537"/>
    </row>
    <row r="51" spans="1:5" s="266" customFormat="1">
      <c r="A51" s="832" t="s">
        <v>1139</v>
      </c>
      <c r="B51" s="537"/>
    </row>
    <row r="52" spans="1:5" s="266" customFormat="1">
      <c r="A52" s="833" t="s">
        <v>1140</v>
      </c>
      <c r="B52" s="537"/>
    </row>
    <row r="53" spans="1:5">
      <c r="A53" s="643"/>
      <c r="B53" s="561"/>
    </row>
    <row r="54" spans="1:5">
      <c r="A54" s="651" t="s">
        <v>651</v>
      </c>
      <c r="B54" s="139"/>
    </row>
    <row r="55" spans="1:5">
      <c r="A55" s="642"/>
      <c r="B55" s="537"/>
    </row>
    <row r="56" spans="1:5">
      <c r="A56" s="834" t="s">
        <v>84</v>
      </c>
      <c r="B56" s="156"/>
    </row>
    <row r="57" spans="1:5">
      <c r="A57" s="835" t="s">
        <v>85</v>
      </c>
      <c r="B57" s="537"/>
    </row>
    <row r="58" spans="1:5" ht="15" customHeight="1">
      <c r="A58" s="881" t="s">
        <v>687</v>
      </c>
      <c r="C58" s="755"/>
      <c r="D58" s="59"/>
      <c r="E58" s="59"/>
    </row>
    <row r="59" spans="1:5">
      <c r="A59" s="835" t="s">
        <v>763</v>
      </c>
      <c r="C59" s="756"/>
    </row>
    <row r="60" spans="1:5">
      <c r="A60" s="881" t="s">
        <v>689</v>
      </c>
      <c r="C60" s="756"/>
    </row>
    <row r="61" spans="1:5">
      <c r="A61" s="835" t="s">
        <v>764</v>
      </c>
      <c r="C61" s="756"/>
    </row>
    <row r="62" spans="1:5">
      <c r="A62" s="881" t="s">
        <v>86</v>
      </c>
    </row>
    <row r="63" spans="1:5">
      <c r="A63" s="835" t="s">
        <v>87</v>
      </c>
    </row>
    <row r="64" spans="1:5">
      <c r="A64" s="881" t="s">
        <v>691</v>
      </c>
    </row>
    <row r="65" spans="1:1">
      <c r="A65" s="835" t="s">
        <v>765</v>
      </c>
    </row>
    <row r="66" spans="1:1">
      <c r="A66" s="881" t="s">
        <v>693</v>
      </c>
    </row>
    <row r="67" spans="1:1">
      <c r="A67" s="835" t="s">
        <v>766</v>
      </c>
    </row>
    <row r="68" spans="1:1" s="266" customFormat="1">
      <c r="A68" s="881" t="s">
        <v>991</v>
      </c>
    </row>
    <row r="69" spans="1:1" s="266" customFormat="1">
      <c r="A69" s="835" t="s">
        <v>992</v>
      </c>
    </row>
    <row r="70" spans="1:1" s="266" customFormat="1">
      <c r="A70" s="881" t="s">
        <v>1057</v>
      </c>
    </row>
    <row r="71" spans="1:1" s="266" customFormat="1">
      <c r="A71" s="835" t="s">
        <v>1058</v>
      </c>
    </row>
    <row r="72" spans="1:1" s="266" customFormat="1">
      <c r="A72" s="881" t="s">
        <v>1060</v>
      </c>
    </row>
    <row r="73" spans="1:1" s="266" customFormat="1">
      <c r="A73" s="835" t="s">
        <v>1061</v>
      </c>
    </row>
    <row r="74" spans="1:1" s="266" customFormat="1">
      <c r="A74" s="881" t="s">
        <v>1062</v>
      </c>
    </row>
    <row r="75" spans="1:1" s="266" customFormat="1">
      <c r="A75" s="835" t="s">
        <v>1063</v>
      </c>
    </row>
    <row r="76" spans="1:1" s="266" customFormat="1">
      <c r="A76" s="881" t="s">
        <v>1064</v>
      </c>
    </row>
    <row r="77" spans="1:1" s="266" customFormat="1">
      <c r="A77" s="835" t="s">
        <v>1065</v>
      </c>
    </row>
    <row r="78" spans="1:1">
      <c r="A78" s="642"/>
    </row>
    <row r="79" spans="1:1">
      <c r="A79" s="652" t="s">
        <v>652</v>
      </c>
    </row>
    <row r="80" spans="1:1">
      <c r="A80" s="644"/>
    </row>
    <row r="81" spans="1:1">
      <c r="A81" s="883" t="s">
        <v>767</v>
      </c>
    </row>
    <row r="82" spans="1:1">
      <c r="A82" s="884" t="s">
        <v>768</v>
      </c>
    </row>
    <row r="83" spans="1:1">
      <c r="A83" s="883" t="s">
        <v>769</v>
      </c>
    </row>
    <row r="84" spans="1:1">
      <c r="A84" s="884" t="s">
        <v>770</v>
      </c>
    </row>
    <row r="85" spans="1:1">
      <c r="A85" s="645"/>
    </row>
    <row r="86" spans="1:1">
      <c r="A86" s="653" t="s">
        <v>653</v>
      </c>
    </row>
    <row r="87" spans="1:1">
      <c r="A87" s="646"/>
    </row>
    <row r="88" spans="1:1">
      <c r="A88" s="837" t="s">
        <v>695</v>
      </c>
    </row>
    <row r="89" spans="1:1">
      <c r="A89" s="882" t="s">
        <v>696</v>
      </c>
    </row>
    <row r="90" spans="1:1" s="266" customFormat="1">
      <c r="A90" s="837" t="s">
        <v>697</v>
      </c>
    </row>
    <row r="91" spans="1:1" s="266" customFormat="1">
      <c r="A91" s="882" t="s">
        <v>698</v>
      </c>
    </row>
    <row r="92" spans="1:1">
      <c r="A92" s="837" t="s">
        <v>935</v>
      </c>
    </row>
    <row r="93" spans="1:1">
      <c r="A93" s="882" t="s">
        <v>936</v>
      </c>
    </row>
    <row r="94" spans="1:1">
      <c r="A94" s="837" t="s">
        <v>945</v>
      </c>
    </row>
    <row r="95" spans="1:1">
      <c r="A95" s="882" t="s">
        <v>946</v>
      </c>
    </row>
    <row r="96" spans="1:1">
      <c r="A96" s="837" t="s">
        <v>947</v>
      </c>
    </row>
    <row r="97" spans="1:5">
      <c r="A97" s="882" t="s">
        <v>948</v>
      </c>
    </row>
    <row r="98" spans="1:5">
      <c r="A98" s="837" t="s">
        <v>949</v>
      </c>
    </row>
    <row r="99" spans="1:5">
      <c r="A99" s="882" t="s">
        <v>950</v>
      </c>
    </row>
    <row r="100" spans="1:5">
      <c r="A100" s="837" t="s">
        <v>951</v>
      </c>
    </row>
    <row r="101" spans="1:5">
      <c r="A101" s="882" t="s">
        <v>952</v>
      </c>
    </row>
    <row r="102" spans="1:5" s="266" customFormat="1">
      <c r="A102" s="837" t="s">
        <v>1098</v>
      </c>
    </row>
    <row r="103" spans="1:5" s="266" customFormat="1">
      <c r="A103" s="882" t="s">
        <v>1099</v>
      </c>
    </row>
    <row r="104" spans="1:5">
      <c r="A104" s="647"/>
    </row>
    <row r="105" spans="1:5" s="266" customFormat="1">
      <c r="A105" s="757" t="s">
        <v>774</v>
      </c>
    </row>
    <row r="106" spans="1:5" s="266" customFormat="1">
      <c r="A106" s="647"/>
    </row>
    <row r="107" spans="1:5" s="266" customFormat="1">
      <c r="A107" s="885" t="s">
        <v>702</v>
      </c>
      <c r="E107" s="151"/>
    </row>
    <row r="108" spans="1:5" s="266" customFormat="1">
      <c r="A108" s="882" t="s">
        <v>703</v>
      </c>
      <c r="E108" s="151"/>
    </row>
    <row r="109" spans="1:5" s="266" customFormat="1">
      <c r="A109" s="885" t="s">
        <v>704</v>
      </c>
      <c r="E109" s="151"/>
    </row>
    <row r="110" spans="1:5" s="266" customFormat="1">
      <c r="A110" s="882" t="s">
        <v>705</v>
      </c>
      <c r="E110" s="151"/>
    </row>
    <row r="111" spans="1:5" s="266" customFormat="1">
      <c r="A111" s="885" t="s">
        <v>706</v>
      </c>
      <c r="E111" s="151"/>
    </row>
    <row r="112" spans="1:5" s="266" customFormat="1">
      <c r="A112" s="882" t="s">
        <v>707</v>
      </c>
      <c r="E112" s="731"/>
    </row>
    <row r="113" spans="1:5" s="266" customFormat="1">
      <c r="A113" s="885" t="s">
        <v>910</v>
      </c>
      <c r="E113" s="731"/>
    </row>
    <row r="114" spans="1:5" s="266" customFormat="1">
      <c r="A114" s="882" t="s">
        <v>911</v>
      </c>
      <c r="E114" s="731"/>
    </row>
    <row r="115" spans="1:5" s="266" customFormat="1">
      <c r="A115" s="647"/>
      <c r="E115" s="731"/>
    </row>
    <row r="116" spans="1:5">
      <c r="A116" s="672" t="s">
        <v>771</v>
      </c>
      <c r="E116" s="151"/>
    </row>
    <row r="117" spans="1:5">
      <c r="A117" s="644"/>
      <c r="E117" s="731"/>
    </row>
    <row r="118" spans="1:5">
      <c r="A118" s="886" t="s">
        <v>775</v>
      </c>
    </row>
    <row r="119" spans="1:5">
      <c r="A119" s="882" t="s">
        <v>776</v>
      </c>
    </row>
    <row r="120" spans="1:5">
      <c r="A120" s="886" t="s">
        <v>777</v>
      </c>
    </row>
    <row r="121" spans="1:5">
      <c r="A121" s="882" t="s">
        <v>778</v>
      </c>
      <c r="C121" s="656"/>
    </row>
    <row r="122" spans="1:5">
      <c r="A122" s="886" t="s">
        <v>741</v>
      </c>
    </row>
    <row r="123" spans="1:5">
      <c r="A123" s="882" t="s">
        <v>742</v>
      </c>
    </row>
    <row r="124" spans="1:5">
      <c r="A124" s="886" t="s">
        <v>779</v>
      </c>
    </row>
    <row r="125" spans="1:5">
      <c r="A125" s="882" t="s">
        <v>780</v>
      </c>
    </row>
    <row r="126" spans="1:5">
      <c r="A126" s="886" t="s">
        <v>781</v>
      </c>
    </row>
    <row r="127" spans="1:5">
      <c r="A127" s="882" t="s">
        <v>782</v>
      </c>
    </row>
    <row r="128" spans="1:5">
      <c r="A128" s="886" t="s">
        <v>783</v>
      </c>
    </row>
    <row r="129" spans="1:1">
      <c r="A129" s="882" t="s">
        <v>855</v>
      </c>
    </row>
    <row r="130" spans="1:1">
      <c r="A130" s="886" t="s">
        <v>748</v>
      </c>
    </row>
    <row r="131" spans="1:1">
      <c r="A131" s="882" t="s">
        <v>851</v>
      </c>
    </row>
    <row r="132" spans="1:1">
      <c r="A132" s="886" t="s">
        <v>749</v>
      </c>
    </row>
    <row r="133" spans="1:1">
      <c r="A133" s="882" t="s">
        <v>853</v>
      </c>
    </row>
    <row r="134" spans="1:1">
      <c r="A134" s="886" t="s">
        <v>750</v>
      </c>
    </row>
    <row r="135" spans="1:1">
      <c r="A135" s="882" t="s">
        <v>784</v>
      </c>
    </row>
    <row r="136" spans="1:1">
      <c r="A136" s="886" t="s">
        <v>785</v>
      </c>
    </row>
    <row r="137" spans="1:1">
      <c r="A137" s="882" t="s">
        <v>786</v>
      </c>
    </row>
    <row r="138" spans="1:1">
      <c r="A138" s="886" t="s">
        <v>787</v>
      </c>
    </row>
    <row r="139" spans="1:1">
      <c r="A139" s="882" t="s">
        <v>788</v>
      </c>
    </row>
    <row r="140" spans="1:1">
      <c r="A140" s="886" t="s">
        <v>789</v>
      </c>
    </row>
    <row r="141" spans="1:1">
      <c r="A141" s="882" t="s">
        <v>790</v>
      </c>
    </row>
    <row r="142" spans="1:1">
      <c r="A142" s="657"/>
    </row>
    <row r="143" spans="1:1">
      <c r="A143" s="658" t="s">
        <v>772</v>
      </c>
    </row>
    <row r="144" spans="1:1">
      <c r="A144" s="647"/>
    </row>
    <row r="145" spans="1:1">
      <c r="A145" s="887" t="s">
        <v>716</v>
      </c>
    </row>
    <row r="146" spans="1:1">
      <c r="A146" s="882" t="s">
        <v>717</v>
      </c>
    </row>
    <row r="147" spans="1:1">
      <c r="A147" s="887" t="s">
        <v>718</v>
      </c>
    </row>
    <row r="148" spans="1:1">
      <c r="A148" s="882" t="s">
        <v>719</v>
      </c>
    </row>
    <row r="149" spans="1:1">
      <c r="A149" s="887" t="s">
        <v>720</v>
      </c>
    </row>
    <row r="150" spans="1:1">
      <c r="A150" s="882" t="s">
        <v>721</v>
      </c>
    </row>
    <row r="151" spans="1:1">
      <c r="A151" s="887" t="s">
        <v>722</v>
      </c>
    </row>
    <row r="152" spans="1:1">
      <c r="A152" s="882" t="s">
        <v>1066</v>
      </c>
    </row>
    <row r="153" spans="1:1">
      <c r="A153" s="887" t="s">
        <v>723</v>
      </c>
    </row>
    <row r="154" spans="1:1">
      <c r="A154" s="882" t="s">
        <v>724</v>
      </c>
    </row>
    <row r="155" spans="1:1">
      <c r="A155" s="887" t="s">
        <v>725</v>
      </c>
    </row>
    <row r="156" spans="1:1">
      <c r="A156" s="882" t="s">
        <v>726</v>
      </c>
    </row>
    <row r="157" spans="1:1">
      <c r="A157" s="887" t="s">
        <v>727</v>
      </c>
    </row>
    <row r="158" spans="1:1">
      <c r="A158" s="882" t="s">
        <v>728</v>
      </c>
    </row>
    <row r="159" spans="1:1" s="266" customFormat="1">
      <c r="A159" s="887" t="s">
        <v>866</v>
      </c>
    </row>
    <row r="160" spans="1:1" s="266" customFormat="1">
      <c r="A160" s="882" t="s">
        <v>867</v>
      </c>
    </row>
    <row r="161" spans="1:8">
      <c r="A161" s="659"/>
    </row>
    <row r="162" spans="1:8">
      <c r="A162" s="640" t="s">
        <v>773</v>
      </c>
    </row>
    <row r="163" spans="1:8">
      <c r="A163" s="192"/>
      <c r="B163" s="192"/>
      <c r="C163" s="192"/>
      <c r="D163" s="192"/>
      <c r="E163" s="192"/>
    </row>
    <row r="164" spans="1:8">
      <c r="A164" s="63" t="s">
        <v>731</v>
      </c>
    </row>
    <row r="165" spans="1:8">
      <c r="A165" s="882" t="s">
        <v>732</v>
      </c>
    </row>
    <row r="166" spans="1:8">
      <c r="A166" s="63" t="s">
        <v>733</v>
      </c>
    </row>
    <row r="167" spans="1:8">
      <c r="A167" s="882" t="s">
        <v>734</v>
      </c>
      <c r="H167" s="239"/>
    </row>
    <row r="168" spans="1:8">
      <c r="A168" s="63" t="s">
        <v>735</v>
      </c>
    </row>
    <row r="169" spans="1:8">
      <c r="A169" s="882" t="s">
        <v>736</v>
      </c>
      <c r="F169" s="63"/>
    </row>
    <row r="170" spans="1:8">
      <c r="A170" s="63" t="s">
        <v>737</v>
      </c>
    </row>
    <row r="171" spans="1:8">
      <c r="A171" s="882" t="s">
        <v>738</v>
      </c>
    </row>
    <row r="172" spans="1:8">
      <c r="A172" s="63" t="s">
        <v>739</v>
      </c>
    </row>
    <row r="173" spans="1:8" s="266" customFormat="1">
      <c r="A173" s="882" t="s">
        <v>740</v>
      </c>
    </row>
    <row r="174" spans="1:8">
      <c r="A174" s="63" t="s">
        <v>871</v>
      </c>
    </row>
    <row r="175" spans="1:8" s="266" customFormat="1">
      <c r="A175" s="882" t="s">
        <v>872</v>
      </c>
    </row>
    <row r="176" spans="1:8" s="266" customFormat="1">
      <c r="A176" s="648"/>
    </row>
    <row r="177" spans="1:1">
      <c r="A177" s="649"/>
    </row>
    <row r="178" spans="1:1">
      <c r="A178" s="26" t="s">
        <v>4</v>
      </c>
    </row>
    <row r="179" spans="1:1">
      <c r="A179" s="650" t="s">
        <v>5</v>
      </c>
    </row>
    <row r="180" spans="1:1">
      <c r="A180" s="64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1558</v>
      </c>
    </row>
    <row r="2" spans="1:8">
      <c r="A2" s="554" t="s">
        <v>1559</v>
      </c>
    </row>
    <row r="3" spans="1:8" ht="12.75" customHeight="1"/>
    <row r="4" spans="1:8" ht="12.75" customHeight="1">
      <c r="B4" s="820"/>
      <c r="C4" s="819"/>
      <c r="D4" s="819"/>
      <c r="E4" s="819"/>
      <c r="F4" s="25" t="s">
        <v>510</v>
      </c>
    </row>
    <row r="5" spans="1:8">
      <c r="A5" s="1135" t="s">
        <v>511</v>
      </c>
      <c r="B5" s="1135" t="s">
        <v>512</v>
      </c>
      <c r="C5" s="1136" t="s">
        <v>913</v>
      </c>
      <c r="D5" s="1136"/>
      <c r="E5" s="1137" t="s">
        <v>914</v>
      </c>
      <c r="F5" s="1137"/>
    </row>
    <row r="6" spans="1:8" ht="65.25">
      <c r="A6" s="1135"/>
      <c r="B6" s="1135"/>
      <c r="C6" s="403" t="s">
        <v>513</v>
      </c>
      <c r="D6" s="403" t="s">
        <v>514</v>
      </c>
      <c r="E6" s="403" t="s">
        <v>515</v>
      </c>
      <c r="F6" s="403" t="s">
        <v>516</v>
      </c>
    </row>
    <row r="7" spans="1:8" ht="22.5">
      <c r="A7" s="91">
        <v>1</v>
      </c>
      <c r="B7" s="92" t="s">
        <v>517</v>
      </c>
      <c r="C7" s="905">
        <v>1515215</v>
      </c>
      <c r="D7" s="905">
        <v>272859.77275999996</v>
      </c>
      <c r="E7" s="905">
        <v>7034</v>
      </c>
      <c r="F7" s="905">
        <v>47090.207549999999</v>
      </c>
      <c r="G7" s="53"/>
    </row>
    <row r="8" spans="1:8" ht="22.5">
      <c r="A8" s="91">
        <v>2</v>
      </c>
      <c r="B8" s="92" t="s">
        <v>519</v>
      </c>
      <c r="C8" s="905">
        <v>354405</v>
      </c>
      <c r="D8" s="905">
        <v>429962.35781000002</v>
      </c>
      <c r="E8" s="905">
        <v>2728968</v>
      </c>
      <c r="F8" s="905">
        <v>205636.54728999999</v>
      </c>
      <c r="G8" s="53"/>
    </row>
    <row r="9" spans="1:8" ht="22.5">
      <c r="A9" s="91">
        <v>3</v>
      </c>
      <c r="B9" s="92" t="s">
        <v>518</v>
      </c>
      <c r="C9" s="905">
        <v>385594</v>
      </c>
      <c r="D9" s="905">
        <v>803117.82524000003</v>
      </c>
      <c r="E9" s="905">
        <v>57256</v>
      </c>
      <c r="F9" s="905">
        <v>422002.13810000004</v>
      </c>
      <c r="G9" s="53"/>
    </row>
    <row r="10" spans="1:8" ht="22.5">
      <c r="A10" s="91">
        <v>4</v>
      </c>
      <c r="B10" s="92" t="s">
        <v>520</v>
      </c>
      <c r="C10" s="905">
        <v>27</v>
      </c>
      <c r="D10" s="905">
        <v>2153.2436499999999</v>
      </c>
      <c r="E10" s="905">
        <v>106</v>
      </c>
      <c r="F10" s="905">
        <v>509.89078999999998</v>
      </c>
    </row>
    <row r="11" spans="1:8" ht="22.5">
      <c r="A11" s="91">
        <v>5</v>
      </c>
      <c r="B11" s="92" t="s">
        <v>521</v>
      </c>
      <c r="C11" s="905">
        <v>122</v>
      </c>
      <c r="D11" s="905">
        <v>15433.88638</v>
      </c>
      <c r="E11" s="905">
        <v>5</v>
      </c>
      <c r="F11" s="189">
        <v>360.86093</v>
      </c>
    </row>
    <row r="12" spans="1:8" ht="22.5">
      <c r="A12" s="91">
        <v>6</v>
      </c>
      <c r="B12" s="92" t="s">
        <v>522</v>
      </c>
      <c r="C12" s="905">
        <v>15290</v>
      </c>
      <c r="D12" s="905">
        <v>155287.48046000002</v>
      </c>
      <c r="E12" s="905">
        <v>712</v>
      </c>
      <c r="F12" s="905">
        <v>58101.272440000001</v>
      </c>
    </row>
    <row r="13" spans="1:8" ht="22.5">
      <c r="A13" s="91">
        <v>7</v>
      </c>
      <c r="B13" s="92" t="s">
        <v>523</v>
      </c>
      <c r="C13" s="905">
        <v>6932</v>
      </c>
      <c r="D13" s="905">
        <v>26961.278309999998</v>
      </c>
      <c r="E13" s="905">
        <v>1289</v>
      </c>
      <c r="F13" s="905">
        <v>5942.2324500000004</v>
      </c>
    </row>
    <row r="14" spans="1:8" ht="22.5">
      <c r="A14" s="91">
        <v>8</v>
      </c>
      <c r="B14" s="92" t="s">
        <v>524</v>
      </c>
      <c r="C14" s="905">
        <v>403100</v>
      </c>
      <c r="D14" s="905">
        <v>520609.85377999995</v>
      </c>
      <c r="E14" s="905">
        <v>14071</v>
      </c>
      <c r="F14" s="905">
        <v>180206.14802000002</v>
      </c>
      <c r="H14" s="266"/>
    </row>
    <row r="15" spans="1:8" ht="22.5">
      <c r="A15" s="91">
        <v>9</v>
      </c>
      <c r="B15" s="92" t="s">
        <v>525</v>
      </c>
      <c r="C15" s="905">
        <v>443358</v>
      </c>
      <c r="D15" s="905">
        <v>760955.12075999996</v>
      </c>
      <c r="E15" s="905">
        <v>32395</v>
      </c>
      <c r="F15" s="905">
        <v>205744.51215999998</v>
      </c>
    </row>
    <row r="16" spans="1:8" ht="22.5">
      <c r="A16" s="91">
        <v>10</v>
      </c>
      <c r="B16" s="92" t="s">
        <v>526</v>
      </c>
      <c r="C16" s="905">
        <v>1770039</v>
      </c>
      <c r="D16" s="905">
        <v>1593873.3675799998</v>
      </c>
      <c r="E16" s="905">
        <v>56264</v>
      </c>
      <c r="F16" s="905">
        <v>851929.72942999995</v>
      </c>
    </row>
    <row r="17" spans="1:6" ht="22.5">
      <c r="A17" s="91">
        <v>11</v>
      </c>
      <c r="B17" s="92" t="s">
        <v>527</v>
      </c>
      <c r="C17" s="905">
        <v>1173</v>
      </c>
      <c r="D17" s="905">
        <v>5619.0919299999996</v>
      </c>
      <c r="E17" s="905">
        <v>0</v>
      </c>
      <c r="F17" s="905">
        <v>56.098769999999995</v>
      </c>
    </row>
    <row r="18" spans="1:6" ht="22.5">
      <c r="A18" s="91">
        <v>12</v>
      </c>
      <c r="B18" s="92" t="s">
        <v>528</v>
      </c>
      <c r="C18" s="905">
        <v>34039</v>
      </c>
      <c r="D18" s="905">
        <v>25500.44353</v>
      </c>
      <c r="E18" s="905">
        <v>125</v>
      </c>
      <c r="F18" s="905">
        <v>3056.4350299999996</v>
      </c>
    </row>
    <row r="19" spans="1:6" ht="22.5">
      <c r="A19" s="91">
        <v>13</v>
      </c>
      <c r="B19" s="92" t="s">
        <v>529</v>
      </c>
      <c r="C19" s="905">
        <v>168992</v>
      </c>
      <c r="D19" s="905">
        <v>319956.02374999999</v>
      </c>
      <c r="E19" s="905">
        <v>6103</v>
      </c>
      <c r="F19" s="905">
        <v>109058.89447</v>
      </c>
    </row>
    <row r="20" spans="1:6" ht="22.5">
      <c r="A20" s="91">
        <v>14</v>
      </c>
      <c r="B20" s="92" t="s">
        <v>530</v>
      </c>
      <c r="C20" s="905">
        <v>51353</v>
      </c>
      <c r="D20" s="905">
        <v>218811.28308000002</v>
      </c>
      <c r="E20" s="905">
        <v>999</v>
      </c>
      <c r="F20" s="905">
        <v>-13719.791289999999</v>
      </c>
    </row>
    <row r="21" spans="1:6" ht="22.5">
      <c r="A21" s="91">
        <v>15</v>
      </c>
      <c r="B21" s="92" t="s">
        <v>531</v>
      </c>
      <c r="C21" s="905">
        <v>1732</v>
      </c>
      <c r="D21" s="905">
        <v>6345.78161</v>
      </c>
      <c r="E21" s="905">
        <v>300</v>
      </c>
      <c r="F21" s="905">
        <v>1488.1619800000001</v>
      </c>
    </row>
    <row r="22" spans="1:6" ht="22.5">
      <c r="A22" s="91">
        <v>16</v>
      </c>
      <c r="B22" s="92" t="s">
        <v>532</v>
      </c>
      <c r="C22" s="905">
        <v>175894</v>
      </c>
      <c r="D22" s="905">
        <v>109286.32048000001</v>
      </c>
      <c r="E22" s="905">
        <v>2720</v>
      </c>
      <c r="F22" s="905">
        <v>17479.98588</v>
      </c>
    </row>
    <row r="23" spans="1:6" ht="22.5">
      <c r="A23" s="91">
        <v>17</v>
      </c>
      <c r="B23" s="92" t="s">
        <v>533</v>
      </c>
      <c r="C23" s="905">
        <v>8682</v>
      </c>
      <c r="D23" s="905">
        <v>1918.66958</v>
      </c>
      <c r="E23" s="905">
        <v>10</v>
      </c>
      <c r="F23" s="905">
        <v>102.62863</v>
      </c>
    </row>
    <row r="24" spans="1:6" ht="22.5">
      <c r="A24" s="91">
        <v>18</v>
      </c>
      <c r="B24" s="92" t="s">
        <v>534</v>
      </c>
      <c r="C24" s="905">
        <v>492418</v>
      </c>
      <c r="D24" s="905">
        <v>77588.12311</v>
      </c>
      <c r="E24" s="905">
        <v>190651</v>
      </c>
      <c r="F24" s="905">
        <v>28685.012620000001</v>
      </c>
    </row>
    <row r="25" spans="1:6" ht="22.5">
      <c r="A25" s="91">
        <v>19</v>
      </c>
      <c r="B25" s="92" t="s">
        <v>535</v>
      </c>
      <c r="C25" s="905">
        <v>668278</v>
      </c>
      <c r="D25" s="905">
        <v>1110332.38809</v>
      </c>
      <c r="E25" s="905">
        <v>28690</v>
      </c>
      <c r="F25" s="905">
        <v>1351920.99771</v>
      </c>
    </row>
    <row r="26" spans="1:6" ht="22.5">
      <c r="A26" s="91">
        <v>20</v>
      </c>
      <c r="B26" s="92" t="s">
        <v>536</v>
      </c>
      <c r="C26" s="905">
        <v>3452</v>
      </c>
      <c r="D26" s="905">
        <v>8059.75677</v>
      </c>
      <c r="E26" s="905">
        <v>1885</v>
      </c>
      <c r="F26" s="905">
        <v>11580.6044</v>
      </c>
    </row>
    <row r="27" spans="1:6" ht="33.75">
      <c r="A27" s="91">
        <v>21</v>
      </c>
      <c r="B27" s="92" t="s">
        <v>537</v>
      </c>
      <c r="C27" s="905">
        <v>572938</v>
      </c>
      <c r="D27" s="905">
        <v>60119.107459999999</v>
      </c>
      <c r="E27" s="905">
        <v>1022</v>
      </c>
      <c r="F27" s="905">
        <v>6406.7242500000002</v>
      </c>
    </row>
    <row r="28" spans="1:6" ht="22.5">
      <c r="A28" s="91">
        <v>22</v>
      </c>
      <c r="B28" s="92" t="s">
        <v>538</v>
      </c>
      <c r="C28" s="905">
        <v>1913</v>
      </c>
      <c r="D28" s="905">
        <v>1455.67127</v>
      </c>
      <c r="E28" s="905">
        <v>118</v>
      </c>
      <c r="F28" s="905">
        <v>4864.7543900000001</v>
      </c>
    </row>
    <row r="29" spans="1:6" ht="45">
      <c r="A29" s="91">
        <v>23</v>
      </c>
      <c r="B29" s="92" t="s">
        <v>539</v>
      </c>
      <c r="C29" s="905">
        <v>76900</v>
      </c>
      <c r="D29" s="905">
        <v>363709.76981000003</v>
      </c>
      <c r="E29" s="905">
        <v>4317</v>
      </c>
      <c r="F29" s="905">
        <v>198128.35053999998</v>
      </c>
    </row>
    <row r="30" spans="1:6" ht="22.5">
      <c r="A30" s="91">
        <v>24</v>
      </c>
      <c r="B30" s="92" t="s">
        <v>540</v>
      </c>
      <c r="C30" s="905">
        <v>0</v>
      </c>
      <c r="D30" s="905">
        <v>0</v>
      </c>
      <c r="E30" s="905">
        <v>0</v>
      </c>
      <c r="F30" s="905">
        <v>0</v>
      </c>
    </row>
    <row r="31" spans="1:6" ht="22.5">
      <c r="A31" s="91">
        <v>25</v>
      </c>
      <c r="B31" s="92" t="s">
        <v>541</v>
      </c>
      <c r="C31" s="905">
        <v>0</v>
      </c>
      <c r="D31" s="905">
        <v>0</v>
      </c>
      <c r="E31" s="905">
        <v>0</v>
      </c>
      <c r="F31" s="905">
        <v>0</v>
      </c>
    </row>
    <row r="32" spans="1:6" ht="22.5">
      <c r="A32" s="406"/>
      <c r="B32" s="407" t="s">
        <v>542</v>
      </c>
      <c r="C32" s="906">
        <v>5828365</v>
      </c>
      <c r="D32" s="906">
        <v>5346239.9238</v>
      </c>
      <c r="E32" s="906">
        <v>3099008</v>
      </c>
      <c r="F32" s="906">
        <v>2123730.9652499999</v>
      </c>
    </row>
    <row r="33" spans="1:7" ht="22.5">
      <c r="A33" s="406"/>
      <c r="B33" s="407" t="s">
        <v>543</v>
      </c>
      <c r="C33" s="906">
        <v>1323481</v>
      </c>
      <c r="D33" s="906">
        <v>1543676.6934</v>
      </c>
      <c r="E33" s="906">
        <v>36032</v>
      </c>
      <c r="F33" s="906">
        <v>1572901.43129</v>
      </c>
    </row>
    <row r="34" spans="1:7">
      <c r="A34" s="404"/>
      <c r="B34" s="405" t="s">
        <v>288</v>
      </c>
      <c r="C34" s="907">
        <v>7151846</v>
      </c>
      <c r="D34" s="907">
        <v>6889916.6172000002</v>
      </c>
      <c r="E34" s="907">
        <v>3135040</v>
      </c>
      <c r="F34" s="907">
        <v>3696632.3965400001</v>
      </c>
    </row>
    <row r="35" spans="1:7" ht="12.75" customHeight="1">
      <c r="A35" s="34" t="s">
        <v>509</v>
      </c>
      <c r="F35" s="266"/>
    </row>
    <row r="36" spans="1:7" ht="12.75" customHeight="1">
      <c r="G36" s="77"/>
    </row>
    <row r="37" spans="1:7" ht="12.75" customHeight="1">
      <c r="A37" s="624" t="s">
        <v>82</v>
      </c>
    </row>
    <row r="38" spans="1:7" ht="12.75" customHeight="1">
      <c r="F38" s="35" t="s">
        <v>1122</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9" t="s">
        <v>90</v>
      </c>
      <c r="B1" s="202"/>
      <c r="C1" s="202"/>
      <c r="D1" s="202"/>
      <c r="E1" s="202"/>
      <c r="F1" s="202"/>
      <c r="G1" s="202"/>
    </row>
    <row r="2" spans="1:7">
      <c r="A2" s="610" t="s">
        <v>91</v>
      </c>
      <c r="B2" s="202"/>
      <c r="C2" s="202"/>
      <c r="D2" s="202"/>
      <c r="E2" s="202"/>
      <c r="F2" s="202"/>
      <c r="G2" s="202"/>
    </row>
    <row r="3" spans="1:7" s="266" customFormat="1">
      <c r="A3" s="553"/>
      <c r="B3" s="202"/>
      <c r="C3" s="202"/>
      <c r="D3" s="202"/>
      <c r="E3" s="202"/>
      <c r="F3" s="202"/>
      <c r="G3" s="202"/>
    </row>
    <row r="4" spans="1:7" ht="12.75" customHeight="1">
      <c r="A4" s="24" t="s">
        <v>695</v>
      </c>
    </row>
    <row r="5" spans="1:7" ht="12.75" customHeight="1">
      <c r="A5" s="535" t="s">
        <v>696</v>
      </c>
      <c r="B5" s="202"/>
    </row>
    <row r="6" spans="1:7" ht="53.25" customHeight="1">
      <c r="A6" s="826" t="s">
        <v>879</v>
      </c>
      <c r="B6" s="1143" t="s">
        <v>489</v>
      </c>
      <c r="C6" s="1144"/>
      <c r="D6" s="1145"/>
      <c r="E6" s="1143" t="s">
        <v>884</v>
      </c>
      <c r="F6" s="1144"/>
      <c r="G6" s="1145"/>
    </row>
    <row r="7" spans="1:7" s="266" customFormat="1">
      <c r="A7" s="1139" t="s">
        <v>895</v>
      </c>
      <c r="B7" s="415" t="str">
        <f>Naslovnica!A20</f>
        <v>Lipanj 2022.</v>
      </c>
      <c r="C7" s="1146" t="s">
        <v>896</v>
      </c>
      <c r="D7" s="1147" t="s">
        <v>891</v>
      </c>
      <c r="E7" s="415" t="str">
        <f>$B$7</f>
        <v>Lipanj 2022.</v>
      </c>
      <c r="F7" s="1146" t="s">
        <v>896</v>
      </c>
      <c r="G7" s="1147" t="s">
        <v>891</v>
      </c>
    </row>
    <row r="8" spans="1:7" s="266" customFormat="1">
      <c r="A8" s="1139"/>
      <c r="B8" s="810" t="str">
        <f>Naslovnica!A24</f>
        <v>June 2022</v>
      </c>
      <c r="C8" s="1138"/>
      <c r="D8" s="1139"/>
      <c r="E8" s="810" t="str">
        <f>$B$8</f>
        <v>June 2022</v>
      </c>
      <c r="F8" s="1138"/>
      <c r="G8" s="1139"/>
    </row>
    <row r="9" spans="1:7" ht="25.5">
      <c r="A9" s="246" t="s">
        <v>495</v>
      </c>
      <c r="B9" s="254">
        <v>136673682.39999998</v>
      </c>
      <c r="C9" s="250">
        <v>1127048794.99</v>
      </c>
      <c r="D9" s="257">
        <v>-0.21522713835452079</v>
      </c>
      <c r="E9" s="254">
        <v>77460</v>
      </c>
      <c r="F9" s="249">
        <v>779746</v>
      </c>
      <c r="G9" s="260">
        <v>0.30899873257287713</v>
      </c>
    </row>
    <row r="10" spans="1:7">
      <c r="A10" s="93" t="s">
        <v>497</v>
      </c>
      <c r="B10" s="255">
        <v>127741027.3</v>
      </c>
      <c r="C10" s="194">
        <v>1048684935.6899999</v>
      </c>
      <c r="D10" s="258">
        <v>-0.17069802157450675</v>
      </c>
      <c r="E10" s="255">
        <v>77460</v>
      </c>
      <c r="F10" s="195">
        <v>779746</v>
      </c>
      <c r="G10" s="258">
        <v>0.30899873257287713</v>
      </c>
    </row>
    <row r="11" spans="1:7">
      <c r="A11" s="93" t="s">
        <v>496</v>
      </c>
      <c r="B11" s="255">
        <v>6934362.9000000004</v>
      </c>
      <c r="C11" s="194">
        <v>33020420.920000002</v>
      </c>
      <c r="D11" s="258">
        <v>-0.56416744840327371</v>
      </c>
      <c r="E11" s="255" t="s">
        <v>141</v>
      </c>
      <c r="F11" s="195" t="s">
        <v>141</v>
      </c>
      <c r="G11" s="258" t="s">
        <v>141</v>
      </c>
    </row>
    <row r="12" spans="1:7">
      <c r="A12" s="93" t="s">
        <v>498</v>
      </c>
      <c r="B12" s="255" t="s">
        <v>141</v>
      </c>
      <c r="C12" s="195" t="s">
        <v>141</v>
      </c>
      <c r="D12" s="259" t="s">
        <v>141</v>
      </c>
      <c r="E12" s="255" t="s">
        <v>141</v>
      </c>
      <c r="F12" s="195" t="s">
        <v>141</v>
      </c>
      <c r="G12" s="258" t="s">
        <v>141</v>
      </c>
    </row>
    <row r="13" spans="1:7">
      <c r="A13" s="93" t="s">
        <v>885</v>
      </c>
      <c r="B13" s="255" t="s">
        <v>141</v>
      </c>
      <c r="C13" s="195" t="s">
        <v>141</v>
      </c>
      <c r="D13" s="259" t="s">
        <v>141</v>
      </c>
      <c r="E13" s="255" t="s">
        <v>141</v>
      </c>
      <c r="F13" s="195" t="s">
        <v>141</v>
      </c>
      <c r="G13" s="258" t="s">
        <v>141</v>
      </c>
    </row>
    <row r="14" spans="1:7">
      <c r="A14" s="93" t="s">
        <v>499</v>
      </c>
      <c r="B14" s="255" t="s">
        <v>141</v>
      </c>
      <c r="C14" s="195" t="s">
        <v>141</v>
      </c>
      <c r="D14" s="259" t="s">
        <v>141</v>
      </c>
      <c r="E14" s="255" t="s">
        <v>141</v>
      </c>
      <c r="F14" s="195" t="s">
        <v>141</v>
      </c>
      <c r="G14" s="258" t="s">
        <v>141</v>
      </c>
    </row>
    <row r="15" spans="1:7" s="266" customFormat="1">
      <c r="A15" s="93" t="s">
        <v>1094</v>
      </c>
      <c r="B15" s="255">
        <v>1998292.2</v>
      </c>
      <c r="C15" s="195">
        <v>45343438.380000003</v>
      </c>
      <c r="D15" s="259">
        <v>-0.52557026022042175</v>
      </c>
      <c r="E15" s="255" t="s">
        <v>141</v>
      </c>
      <c r="F15" s="195" t="s">
        <v>141</v>
      </c>
      <c r="G15" s="258" t="s">
        <v>141</v>
      </c>
    </row>
    <row r="16" spans="1:7">
      <c r="A16" s="908" t="s">
        <v>1090</v>
      </c>
      <c r="B16" s="909">
        <v>13543600</v>
      </c>
      <c r="C16" s="910">
        <v>379853379.36000001</v>
      </c>
      <c r="D16" s="911">
        <v>-4.6120223813399197E-2</v>
      </c>
      <c r="E16" s="255" t="s">
        <v>141</v>
      </c>
      <c r="F16" s="195" t="s">
        <v>141</v>
      </c>
      <c r="G16" s="258" t="s">
        <v>141</v>
      </c>
    </row>
    <row r="17" spans="1:10">
      <c r="A17" s="908" t="s">
        <v>1091</v>
      </c>
      <c r="B17" s="909" t="s">
        <v>141</v>
      </c>
      <c r="C17" s="910" t="s">
        <v>141</v>
      </c>
      <c r="D17" s="911" t="s">
        <v>141</v>
      </c>
      <c r="E17" s="255" t="s">
        <v>141</v>
      </c>
      <c r="F17" s="195" t="s">
        <v>141</v>
      </c>
      <c r="G17" s="258" t="s">
        <v>141</v>
      </c>
    </row>
    <row r="18" spans="1:10" ht="18.75" customHeight="1">
      <c r="A18" s="408" t="s">
        <v>500</v>
      </c>
      <c r="B18" s="409">
        <v>150217282.39999998</v>
      </c>
      <c r="C18" s="410">
        <v>1506902174.3499999</v>
      </c>
      <c r="D18" s="411">
        <v>-0.2024796770816516</v>
      </c>
      <c r="E18" s="409">
        <v>77460</v>
      </c>
      <c r="F18" s="780">
        <v>779746</v>
      </c>
      <c r="G18" s="411">
        <v>0.30899873257287713</v>
      </c>
      <c r="J18" s="77"/>
    </row>
    <row r="19" spans="1:10" ht="15" customHeight="1">
      <c r="A19" s="1142" t="s">
        <v>894</v>
      </c>
      <c r="B19" s="412" t="str">
        <f>B7</f>
        <v>Lipanj 2022.</v>
      </c>
      <c r="C19" s="1138" t="s">
        <v>896</v>
      </c>
      <c r="D19" s="1139" t="s">
        <v>891</v>
      </c>
      <c r="E19" s="811" t="str">
        <f>E7</f>
        <v>Lipanj 2022.</v>
      </c>
      <c r="F19" s="1138" t="s">
        <v>896</v>
      </c>
      <c r="G19" s="1139" t="s">
        <v>891</v>
      </c>
    </row>
    <row r="20" spans="1:10" s="266" customFormat="1">
      <c r="A20" s="1142"/>
      <c r="B20" s="810" t="str">
        <f>B8</f>
        <v>June 2022</v>
      </c>
      <c r="C20" s="1138"/>
      <c r="D20" s="1139"/>
      <c r="E20" s="813" t="str">
        <f>E8</f>
        <v>June 2022</v>
      </c>
      <c r="F20" s="1138"/>
      <c r="G20" s="1139"/>
    </row>
    <row r="21" spans="1:10" ht="25.5">
      <c r="A21" s="247" t="s">
        <v>501</v>
      </c>
      <c r="B21" s="254">
        <v>3976225</v>
      </c>
      <c r="C21" s="249">
        <v>39704720</v>
      </c>
      <c r="D21" s="260">
        <v>-0.77771675024178089</v>
      </c>
      <c r="E21" s="254">
        <v>170</v>
      </c>
      <c r="F21" s="249">
        <v>1931</v>
      </c>
      <c r="G21" s="260">
        <v>0.24087591240875916</v>
      </c>
    </row>
    <row r="22" spans="1:10">
      <c r="A22" s="93" t="s">
        <v>497</v>
      </c>
      <c r="B22" s="255">
        <v>1229003</v>
      </c>
      <c r="C22" s="195">
        <v>14769538</v>
      </c>
      <c r="D22" s="258">
        <v>-0.30758560930909151</v>
      </c>
      <c r="E22" s="255">
        <v>170</v>
      </c>
      <c r="F22" s="195">
        <v>1931</v>
      </c>
      <c r="G22" s="258">
        <v>0.24087591240875916</v>
      </c>
    </row>
    <row r="23" spans="1:10">
      <c r="A23" s="93" t="s">
        <v>496</v>
      </c>
      <c r="B23" s="255">
        <v>2733349</v>
      </c>
      <c r="C23" s="195">
        <v>24607538</v>
      </c>
      <c r="D23" s="258">
        <v>-0.83003604106546147</v>
      </c>
      <c r="E23" s="255" t="s">
        <v>141</v>
      </c>
      <c r="F23" s="195" t="s">
        <v>141</v>
      </c>
      <c r="G23" s="258" t="s">
        <v>141</v>
      </c>
    </row>
    <row r="24" spans="1:10">
      <c r="A24" s="93" t="s">
        <v>498</v>
      </c>
      <c r="B24" s="255" t="s">
        <v>141</v>
      </c>
      <c r="C24" s="195" t="s">
        <v>141</v>
      </c>
      <c r="D24" s="259">
        <v>0</v>
      </c>
      <c r="E24" s="255" t="s">
        <v>141</v>
      </c>
      <c r="F24" s="195" t="s">
        <v>141</v>
      </c>
      <c r="G24" s="258" t="s">
        <v>141</v>
      </c>
    </row>
    <row r="25" spans="1:10">
      <c r="A25" s="93" t="s">
        <v>885</v>
      </c>
      <c r="B25" s="255" t="s">
        <v>141</v>
      </c>
      <c r="C25" s="195" t="s">
        <v>141</v>
      </c>
      <c r="D25" s="259">
        <v>0</v>
      </c>
      <c r="E25" s="255" t="s">
        <v>141</v>
      </c>
      <c r="F25" s="195" t="s">
        <v>141</v>
      </c>
      <c r="G25" s="258" t="s">
        <v>141</v>
      </c>
    </row>
    <row r="26" spans="1:10">
      <c r="A26" s="93" t="s">
        <v>499</v>
      </c>
      <c r="B26" s="255" t="s">
        <v>141</v>
      </c>
      <c r="C26" s="195" t="s">
        <v>141</v>
      </c>
      <c r="D26" s="259">
        <v>0</v>
      </c>
      <c r="E26" s="255" t="s">
        <v>141</v>
      </c>
      <c r="F26" s="195" t="s">
        <v>141</v>
      </c>
      <c r="G26" s="258" t="s">
        <v>141</v>
      </c>
    </row>
    <row r="27" spans="1:10" s="266" customFormat="1">
      <c r="A27" s="93" t="s">
        <v>1094</v>
      </c>
      <c r="B27" s="255">
        <v>13873</v>
      </c>
      <c r="C27" s="195">
        <v>327644</v>
      </c>
      <c r="D27" s="259">
        <v>-0.55555199589927595</v>
      </c>
      <c r="E27" s="255" t="s">
        <v>141</v>
      </c>
      <c r="F27" s="195" t="s">
        <v>141</v>
      </c>
      <c r="G27" s="258" t="s">
        <v>141</v>
      </c>
    </row>
    <row r="28" spans="1:10">
      <c r="A28" s="908" t="s">
        <v>1092</v>
      </c>
      <c r="B28" s="909">
        <v>218000</v>
      </c>
      <c r="C28" s="910">
        <v>3942253</v>
      </c>
      <c r="D28" s="993">
        <v>12.145992884279082</v>
      </c>
      <c r="E28" s="255" t="s">
        <v>141</v>
      </c>
      <c r="F28" s="195" t="s">
        <v>141</v>
      </c>
      <c r="G28" s="258" t="s">
        <v>141</v>
      </c>
    </row>
    <row r="29" spans="1:10">
      <c r="A29" s="908" t="s">
        <v>1093</v>
      </c>
      <c r="B29" s="909" t="s">
        <v>141</v>
      </c>
      <c r="C29" s="910" t="s">
        <v>141</v>
      </c>
      <c r="D29" s="911">
        <v>0</v>
      </c>
      <c r="E29" s="255" t="s">
        <v>141</v>
      </c>
      <c r="F29" s="195" t="s">
        <v>141</v>
      </c>
      <c r="G29" s="258" t="s">
        <v>141</v>
      </c>
    </row>
    <row r="30" spans="1:10" ht="18.75" customHeight="1">
      <c r="A30" s="408" t="s">
        <v>502</v>
      </c>
      <c r="B30" s="409">
        <v>4194225</v>
      </c>
      <c r="C30" s="413">
        <v>43646973</v>
      </c>
      <c r="D30" s="411">
        <v>-0.76574703947565004</v>
      </c>
      <c r="E30" s="409">
        <v>170</v>
      </c>
      <c r="F30" s="413">
        <v>1931</v>
      </c>
      <c r="G30" s="411">
        <v>0.24087591240875916</v>
      </c>
    </row>
    <row r="31" spans="1:10" ht="18.75" customHeight="1">
      <c r="A31" s="416" t="s">
        <v>503</v>
      </c>
      <c r="B31" s="254">
        <v>5744</v>
      </c>
      <c r="C31" s="417">
        <v>51458</v>
      </c>
      <c r="D31" s="418">
        <v>-0.20233300930426334</v>
      </c>
      <c r="E31" s="254">
        <v>7</v>
      </c>
      <c r="F31" s="417">
        <v>95</v>
      </c>
      <c r="G31" s="418">
        <v>-0.125</v>
      </c>
    </row>
    <row r="32" spans="1:10" ht="15" customHeight="1">
      <c r="A32" s="1142" t="s">
        <v>893</v>
      </c>
      <c r="B32" s="412" t="str">
        <f>B7</f>
        <v>Lipanj 2022.</v>
      </c>
      <c r="C32" s="1138" t="s">
        <v>896</v>
      </c>
      <c r="D32" s="1139" t="s">
        <v>891</v>
      </c>
      <c r="E32" s="412" t="str">
        <f>E7</f>
        <v>Lipanj 2022.</v>
      </c>
      <c r="F32" s="1138" t="s">
        <v>896</v>
      </c>
      <c r="G32" s="1139" t="s">
        <v>891</v>
      </c>
    </row>
    <row r="33" spans="1:7" s="266" customFormat="1">
      <c r="A33" s="1142"/>
      <c r="B33" s="810" t="str">
        <f>B8</f>
        <v>June 2022</v>
      </c>
      <c r="C33" s="1138"/>
      <c r="D33" s="1139"/>
      <c r="E33" s="810" t="str">
        <f>E8</f>
        <v>June 2022</v>
      </c>
      <c r="F33" s="1138"/>
      <c r="G33" s="1139"/>
    </row>
    <row r="34" spans="1:7" ht="17.25" customHeight="1">
      <c r="A34" s="248" t="s">
        <v>504</v>
      </c>
      <c r="B34" s="255">
        <v>80709256.719999999</v>
      </c>
      <c r="C34" s="195">
        <v>4087846205.6300001</v>
      </c>
      <c r="D34" s="258">
        <v>-0.7405241150120061</v>
      </c>
      <c r="E34" s="255"/>
      <c r="F34" s="195"/>
      <c r="G34" s="258"/>
    </row>
    <row r="35" spans="1:7" ht="17.25" customHeight="1">
      <c r="A35" s="248" t="s">
        <v>505</v>
      </c>
      <c r="B35" s="255">
        <v>60437061</v>
      </c>
      <c r="C35" s="264">
        <v>2577539539</v>
      </c>
      <c r="D35" s="258">
        <v>-0.69174058031045937</v>
      </c>
      <c r="E35" s="255"/>
      <c r="F35" s="195"/>
      <c r="G35" s="258"/>
    </row>
    <row r="36" spans="1:7">
      <c r="A36" s="1142" t="s">
        <v>889</v>
      </c>
      <c r="B36" s="812" t="str">
        <f>B7</f>
        <v>Lipanj 2022.</v>
      </c>
      <c r="C36" s="1140" t="s">
        <v>890</v>
      </c>
      <c r="D36" s="1139" t="s">
        <v>891</v>
      </c>
      <c r="E36" s="414"/>
      <c r="F36" s="1140"/>
      <c r="G36" s="1139"/>
    </row>
    <row r="37" spans="1:7" s="266" customFormat="1" ht="21" customHeight="1">
      <c r="A37" s="1142"/>
      <c r="B37" s="810" t="str">
        <f>B8</f>
        <v>June 2022</v>
      </c>
      <c r="C37" s="1140"/>
      <c r="D37" s="1139"/>
      <c r="E37" s="414"/>
      <c r="F37" s="1140"/>
      <c r="G37" s="1139"/>
    </row>
    <row r="38" spans="1:7">
      <c r="A38" s="196" t="s">
        <v>63</v>
      </c>
      <c r="B38" s="256">
        <v>2012.13</v>
      </c>
      <c r="C38" s="94">
        <v>-3.2327410007935042E-2</v>
      </c>
      <c r="D38" s="258">
        <v>-3.1875787873247408E-2</v>
      </c>
      <c r="E38" s="256"/>
      <c r="F38" s="94"/>
      <c r="G38" s="258"/>
    </row>
    <row r="39" spans="1:7">
      <c r="A39" s="95" t="s">
        <v>112</v>
      </c>
      <c r="B39" s="256">
        <v>1424.91</v>
      </c>
      <c r="C39" s="94">
        <v>-1.1200166545227375E-2</v>
      </c>
      <c r="D39" s="258">
        <v>-2.0074272746028354E-2</v>
      </c>
      <c r="E39" s="256"/>
      <c r="F39" s="94"/>
      <c r="G39" s="258"/>
    </row>
    <row r="40" spans="1:7">
      <c r="A40" s="95" t="s">
        <v>64</v>
      </c>
      <c r="B40" s="256">
        <v>1192.25</v>
      </c>
      <c r="C40" s="94">
        <v>-5.5501421996181577E-2</v>
      </c>
      <c r="D40" s="258">
        <v>-3.6067137752049505E-2</v>
      </c>
      <c r="E40" s="256"/>
      <c r="F40" s="94"/>
      <c r="G40" s="258"/>
    </row>
    <row r="41" spans="1:7" s="266" customFormat="1">
      <c r="A41" s="95" t="s">
        <v>1078</v>
      </c>
      <c r="B41" s="256">
        <v>1248.31</v>
      </c>
      <c r="C41" s="94">
        <v>-3.4809368065381596E-2</v>
      </c>
      <c r="D41" s="258">
        <v>-2.3231611893583803E-2</v>
      </c>
      <c r="E41" s="256"/>
      <c r="F41" s="94"/>
      <c r="G41" s="258"/>
    </row>
    <row r="42" spans="1:7">
      <c r="A42" s="95" t="s">
        <v>849</v>
      </c>
      <c r="B42" s="256">
        <v>1155.56</v>
      </c>
      <c r="C42" s="94">
        <v>-5.3044768046939694E-2</v>
      </c>
      <c r="D42" s="258">
        <v>-1.5111353544307038E-2</v>
      </c>
      <c r="E42" s="256"/>
      <c r="F42" s="94"/>
      <c r="G42" s="258"/>
    </row>
    <row r="43" spans="1:7" s="266" customFormat="1">
      <c r="A43" s="95" t="s">
        <v>92</v>
      </c>
      <c r="B43" s="256">
        <v>1297.1099999999999</v>
      </c>
      <c r="C43" s="94">
        <v>5.4235276906321461E-2</v>
      </c>
      <c r="D43" s="258">
        <v>-2.5864593894333709E-2</v>
      </c>
      <c r="E43" s="256"/>
      <c r="F43" s="94"/>
      <c r="G43" s="258"/>
    </row>
    <row r="44" spans="1:7">
      <c r="A44" s="95" t="s">
        <v>93</v>
      </c>
      <c r="B44" s="256">
        <v>1083.24</v>
      </c>
      <c r="C44" s="94">
        <v>-3.4459399233443322E-2</v>
      </c>
      <c r="D44" s="258">
        <v>-9.1409303652010498E-2</v>
      </c>
      <c r="E44" s="256"/>
      <c r="F44" s="94"/>
      <c r="G44" s="258"/>
    </row>
    <row r="45" spans="1:7">
      <c r="A45" s="95" t="s">
        <v>94</v>
      </c>
      <c r="B45" s="256">
        <v>421.94</v>
      </c>
      <c r="C45" s="94">
        <v>-0.11884723817479381</v>
      </c>
      <c r="D45" s="258">
        <v>-7.2496263079222745E-2</v>
      </c>
      <c r="E45" s="256"/>
      <c r="F45" s="94"/>
      <c r="G45" s="258"/>
    </row>
    <row r="46" spans="1:7">
      <c r="A46" s="95" t="s">
        <v>95</v>
      </c>
      <c r="B46" s="256">
        <v>747.43</v>
      </c>
      <c r="C46" s="94">
        <v>-3.4016155088853028E-2</v>
      </c>
      <c r="D46" s="258">
        <v>-2.4637548772689866E-2</v>
      </c>
      <c r="E46" s="256"/>
      <c r="F46" s="94"/>
      <c r="G46" s="258"/>
    </row>
    <row r="47" spans="1:7">
      <c r="A47" s="95" t="s">
        <v>96</v>
      </c>
      <c r="B47" s="256">
        <v>1070.1300000000001</v>
      </c>
      <c r="C47" s="94">
        <v>0.32198050624467278</v>
      </c>
      <c r="D47" s="258">
        <v>8.7667203981789399E-3</v>
      </c>
      <c r="E47" s="256"/>
      <c r="F47" s="94"/>
      <c r="G47" s="258"/>
    </row>
    <row r="48" spans="1:7">
      <c r="A48" s="95" t="s">
        <v>97</v>
      </c>
      <c r="B48" s="256">
        <v>3542.18</v>
      </c>
      <c r="C48" s="94">
        <v>-1.3595098858256827E-2</v>
      </c>
      <c r="D48" s="258">
        <v>1.1222226345825037E-2</v>
      </c>
      <c r="E48" s="256"/>
      <c r="F48" s="94"/>
      <c r="G48" s="258"/>
    </row>
    <row r="49" spans="1:7">
      <c r="A49" s="196" t="s">
        <v>65</v>
      </c>
      <c r="B49" s="256">
        <v>100.7878</v>
      </c>
      <c r="C49" s="94">
        <v>-8.8360170265728177E-2</v>
      </c>
      <c r="D49" s="258">
        <v>-1.655183584575548E-2</v>
      </c>
      <c r="E49" s="256"/>
      <c r="F49" s="94"/>
      <c r="G49" s="258"/>
    </row>
    <row r="50" spans="1:7">
      <c r="A50" s="196" t="s">
        <v>83</v>
      </c>
      <c r="B50" s="256">
        <v>173.65199999999999</v>
      </c>
      <c r="C50" s="94">
        <v>-7.7406141168782527E-2</v>
      </c>
      <c r="D50" s="258">
        <v>-1.443511011070675E-2</v>
      </c>
      <c r="E50" s="256"/>
      <c r="F50" s="94"/>
      <c r="G50" s="258"/>
    </row>
    <row r="51" spans="1:7" ht="15" customHeight="1">
      <c r="A51" s="1142" t="s">
        <v>892</v>
      </c>
      <c r="B51" s="412" t="str">
        <f>B7</f>
        <v>Lipanj 2022.</v>
      </c>
      <c r="C51" s="1141"/>
      <c r="D51" s="1139" t="s">
        <v>891</v>
      </c>
      <c r="E51" s="412" t="str">
        <f>E7</f>
        <v>Lipanj 2022.</v>
      </c>
      <c r="F51" s="1141"/>
      <c r="G51" s="1139" t="s">
        <v>891</v>
      </c>
    </row>
    <row r="52" spans="1:7" s="266" customFormat="1">
      <c r="A52" s="1142"/>
      <c r="B52" s="810" t="str">
        <f>B8</f>
        <v>June 2022</v>
      </c>
      <c r="C52" s="1141"/>
      <c r="D52" s="1139"/>
      <c r="E52" s="810" t="str">
        <f>E8</f>
        <v>June 2022</v>
      </c>
      <c r="F52" s="1141"/>
      <c r="G52" s="1139"/>
    </row>
    <row r="53" spans="1:7">
      <c r="A53" s="93" t="s">
        <v>497</v>
      </c>
      <c r="B53" s="255">
        <v>137319.94311791001</v>
      </c>
      <c r="C53" s="195"/>
      <c r="D53" s="258">
        <v>-1.1307252536626344E-2</v>
      </c>
      <c r="E53" s="255">
        <v>304.48548</v>
      </c>
      <c r="F53" s="195"/>
      <c r="G53" s="258">
        <v>-1.4293522618720633E-2</v>
      </c>
    </row>
    <row r="54" spans="1:7">
      <c r="A54" s="93" t="s">
        <v>496</v>
      </c>
      <c r="B54" s="255">
        <v>126548.72878932001</v>
      </c>
      <c r="C54" s="195"/>
      <c r="D54" s="258">
        <v>-1.5843641822669285E-2</v>
      </c>
      <c r="E54" s="255" t="s">
        <v>141</v>
      </c>
      <c r="F54" s="195"/>
      <c r="G54" s="258" t="s">
        <v>141</v>
      </c>
    </row>
    <row r="55" spans="1:7">
      <c r="A55" s="93" t="s">
        <v>498</v>
      </c>
      <c r="B55" s="255" t="s">
        <v>141</v>
      </c>
      <c r="C55" s="195"/>
      <c r="D55" s="259" t="s">
        <v>141</v>
      </c>
      <c r="E55" s="255" t="s">
        <v>141</v>
      </c>
      <c r="F55" s="195"/>
      <c r="G55" s="258" t="s">
        <v>141</v>
      </c>
    </row>
    <row r="56" spans="1:7">
      <c r="A56" s="93" t="s">
        <v>506</v>
      </c>
      <c r="B56" s="255" t="s">
        <v>141</v>
      </c>
      <c r="C56" s="195"/>
      <c r="D56" s="259" t="s">
        <v>141</v>
      </c>
      <c r="E56" s="255" t="s">
        <v>141</v>
      </c>
      <c r="F56" s="195"/>
      <c r="G56" s="258" t="s">
        <v>141</v>
      </c>
    </row>
    <row r="57" spans="1:7" s="266" customFormat="1">
      <c r="A57" s="93" t="s">
        <v>1094</v>
      </c>
      <c r="B57" s="255">
        <v>65.52897879999999</v>
      </c>
      <c r="C57" s="195"/>
      <c r="D57" s="258">
        <v>9.6885478773218736E-3</v>
      </c>
      <c r="E57" s="255" t="s">
        <v>141</v>
      </c>
      <c r="F57" s="195"/>
      <c r="G57" s="258" t="s">
        <v>141</v>
      </c>
    </row>
    <row r="58" spans="1:7" ht="18.75" customHeight="1">
      <c r="A58" s="408" t="s">
        <v>507</v>
      </c>
      <c r="B58" s="409">
        <v>263934.20088603004</v>
      </c>
      <c r="C58" s="413"/>
      <c r="D58" s="411">
        <v>-1.3482443779849751E-2</v>
      </c>
      <c r="E58" s="409">
        <v>304.48548</v>
      </c>
      <c r="F58" s="413"/>
      <c r="G58" s="411">
        <v>-1.4293522618720633E-2</v>
      </c>
    </row>
    <row r="59" spans="1:7" s="202" customFormat="1">
      <c r="A59" s="20" t="s">
        <v>508</v>
      </c>
      <c r="B59" s="261"/>
      <c r="C59" s="242"/>
      <c r="D59" s="242"/>
    </row>
    <row r="60" spans="1:7" s="202" customFormat="1">
      <c r="A60" s="294"/>
      <c r="B60" s="262"/>
      <c r="C60" s="244"/>
      <c r="D60" s="245"/>
    </row>
    <row r="61" spans="1:7" s="202" customFormat="1">
      <c r="B61" s="243"/>
      <c r="C61" s="244"/>
      <c r="D61" s="245"/>
    </row>
    <row r="62" spans="1:7" s="202" customFormat="1">
      <c r="A62" s="624" t="s">
        <v>82</v>
      </c>
      <c r="B62" s="243"/>
      <c r="C62" s="244"/>
      <c r="D62" s="245"/>
    </row>
    <row r="63" spans="1:7" ht="12.75" customHeight="1">
      <c r="B63" s="36"/>
      <c r="C63" s="36"/>
      <c r="D63" s="36"/>
    </row>
    <row r="64" spans="1:7" ht="12.75" customHeight="1">
      <c r="B64" s="52"/>
      <c r="C64" s="52"/>
      <c r="G64" s="14" t="s">
        <v>1123</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4"/>
    </row>
    <row r="118" spans="1:1">
      <c r="A118" s="655"/>
    </row>
    <row r="120" spans="1:1">
      <c r="A120" s="655"/>
    </row>
    <row r="122" spans="1:1">
      <c r="A122" s="655"/>
    </row>
    <row r="124" spans="1:1">
      <c r="A124" s="655"/>
    </row>
    <row r="126" spans="1:1">
      <c r="A126" s="655"/>
    </row>
    <row r="128" spans="1:1">
      <c r="A128" s="655"/>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697</v>
      </c>
      <c r="E1" s="140" t="str">
        <f>Naslovnica!A20</f>
        <v>Lipanj 2022.</v>
      </c>
      <c r="G1" s="142" t="s">
        <v>935</v>
      </c>
      <c r="H1" s="266"/>
      <c r="I1" s="266"/>
      <c r="J1" s="266"/>
      <c r="K1" s="140" t="str">
        <f>E1</f>
        <v>Lipanj 2022.</v>
      </c>
    </row>
    <row r="2" spans="1:18" ht="12.75" customHeight="1">
      <c r="A2" s="541" t="s">
        <v>698</v>
      </c>
      <c r="E2" s="551" t="str">
        <f>Naslovnica!A24</f>
        <v>June 2022</v>
      </c>
      <c r="G2" s="541" t="s">
        <v>936</v>
      </c>
      <c r="H2" s="266"/>
      <c r="I2" s="266"/>
      <c r="J2" s="266"/>
      <c r="K2" s="539" t="str">
        <f>E2</f>
        <v>June 2022</v>
      </c>
    </row>
    <row r="3" spans="1:18" ht="12.75" customHeight="1">
      <c r="A3" s="39" t="s">
        <v>473</v>
      </c>
      <c r="G3" s="39" t="s">
        <v>482</v>
      </c>
      <c r="H3" s="266"/>
      <c r="I3" s="266"/>
      <c r="J3" s="266"/>
      <c r="K3" s="266"/>
    </row>
    <row r="4" spans="1:18" ht="45" customHeight="1">
      <c r="A4" s="419" t="s">
        <v>474</v>
      </c>
      <c r="B4" s="419" t="s">
        <v>475</v>
      </c>
      <c r="C4" s="419" t="s">
        <v>476</v>
      </c>
      <c r="D4" s="419" t="s">
        <v>477</v>
      </c>
      <c r="E4" s="419" t="s">
        <v>478</v>
      </c>
      <c r="G4" s="419" t="s">
        <v>474</v>
      </c>
      <c r="H4" s="419" t="s">
        <v>475</v>
      </c>
      <c r="I4" s="419" t="s">
        <v>476</v>
      </c>
      <c r="J4" s="419" t="s">
        <v>477</v>
      </c>
      <c r="K4" s="419" t="s">
        <v>483</v>
      </c>
    </row>
    <row r="5" spans="1:18" ht="12.75" customHeight="1">
      <c r="A5" s="96" t="s">
        <v>1560</v>
      </c>
      <c r="B5" s="97">
        <v>17434170.699999999</v>
      </c>
      <c r="C5" s="98">
        <v>0.13648058942766933</v>
      </c>
      <c r="D5" s="99">
        <v>33.299999999999997</v>
      </c>
      <c r="E5" s="251">
        <v>2.78</v>
      </c>
      <c r="F5" s="53"/>
      <c r="G5" s="96" t="s">
        <v>1579</v>
      </c>
      <c r="H5" s="97">
        <v>41960</v>
      </c>
      <c r="I5" s="98">
        <v>0.54169894138910402</v>
      </c>
      <c r="J5" s="99">
        <v>795</v>
      </c>
      <c r="K5" s="251">
        <v>-2.4500000000000002</v>
      </c>
      <c r="P5" s="77"/>
      <c r="R5" s="809"/>
    </row>
    <row r="6" spans="1:18" ht="12.75" customHeight="1">
      <c r="A6" s="96" t="s">
        <v>1561</v>
      </c>
      <c r="B6" s="97">
        <v>12667920</v>
      </c>
      <c r="C6" s="98">
        <v>9.9168765648403392E-2</v>
      </c>
      <c r="D6" s="99">
        <v>467</v>
      </c>
      <c r="E6" s="251">
        <v>-11.55</v>
      </c>
      <c r="F6" s="53"/>
      <c r="G6" s="96" t="s">
        <v>1580</v>
      </c>
      <c r="H6" s="97">
        <v>35500</v>
      </c>
      <c r="I6" s="98">
        <v>0.45830105861089593</v>
      </c>
      <c r="J6" s="99">
        <v>300</v>
      </c>
      <c r="K6" s="251">
        <v>-6.25</v>
      </c>
      <c r="P6" s="77"/>
      <c r="R6" s="809"/>
    </row>
    <row r="7" spans="1:18" ht="12.75" customHeight="1">
      <c r="A7" s="96" t="s">
        <v>1562</v>
      </c>
      <c r="B7" s="97">
        <v>12075745</v>
      </c>
      <c r="C7" s="98">
        <v>9.4533019306632743E-2</v>
      </c>
      <c r="D7" s="99">
        <v>248</v>
      </c>
      <c r="E7" s="251">
        <v>3.3300000000000005</v>
      </c>
      <c r="F7" s="53"/>
      <c r="G7" s="96" t="s">
        <v>1581</v>
      </c>
      <c r="H7" s="97">
        <v>0</v>
      </c>
      <c r="I7" s="98">
        <v>0</v>
      </c>
      <c r="J7" s="99">
        <v>15600</v>
      </c>
      <c r="K7" s="97">
        <v>0</v>
      </c>
      <c r="P7" s="77"/>
      <c r="R7" s="809"/>
    </row>
    <row r="8" spans="1:18" ht="12.75" customHeight="1">
      <c r="A8" s="96" t="s">
        <v>1563</v>
      </c>
      <c r="B8" s="97">
        <v>11771103</v>
      </c>
      <c r="C8" s="98">
        <v>9.2148178614185922E-2</v>
      </c>
      <c r="D8" s="99">
        <v>175</v>
      </c>
      <c r="E8" s="251">
        <v>-1.41</v>
      </c>
      <c r="G8" s="96"/>
      <c r="H8" s="97"/>
      <c r="I8" s="98"/>
      <c r="J8" s="99"/>
      <c r="K8" s="251"/>
      <c r="P8" s="77"/>
      <c r="R8" s="809"/>
    </row>
    <row r="9" spans="1:18" ht="12.75" customHeight="1">
      <c r="A9" s="96" t="s">
        <v>1564</v>
      </c>
      <c r="B9" s="97">
        <v>9165230</v>
      </c>
      <c r="C9" s="98">
        <v>7.1748522723834404E-2</v>
      </c>
      <c r="D9" s="99">
        <v>1740</v>
      </c>
      <c r="E9" s="251">
        <v>-6.45</v>
      </c>
      <c r="G9" s="96"/>
      <c r="H9" s="97"/>
      <c r="I9" s="98"/>
      <c r="J9" s="99"/>
      <c r="K9" s="251"/>
      <c r="P9" s="77"/>
      <c r="R9" s="809"/>
    </row>
    <row r="10" spans="1:18" ht="12.75" customHeight="1">
      <c r="A10" s="96" t="s">
        <v>1565</v>
      </c>
      <c r="B10" s="97">
        <v>8808966</v>
      </c>
      <c r="C10" s="98">
        <v>6.8959567542165839E-2</v>
      </c>
      <c r="D10" s="99">
        <v>590</v>
      </c>
      <c r="E10" s="252">
        <v>-2.64</v>
      </c>
      <c r="G10" s="96"/>
      <c r="H10" s="97"/>
      <c r="I10" s="98"/>
      <c r="J10" s="99"/>
      <c r="K10" s="252"/>
    </row>
    <row r="11" spans="1:18" ht="12.75" customHeight="1">
      <c r="A11" s="96" t="s">
        <v>1566</v>
      </c>
      <c r="B11" s="97">
        <v>6363910</v>
      </c>
      <c r="C11" s="98">
        <v>4.9818841561797902E-2</v>
      </c>
      <c r="D11" s="99">
        <v>875</v>
      </c>
      <c r="E11" s="251">
        <v>-5.41</v>
      </c>
      <c r="G11" s="96"/>
      <c r="H11" s="97"/>
      <c r="I11" s="98"/>
      <c r="J11" s="99"/>
      <c r="K11" s="251"/>
    </row>
    <row r="12" spans="1:18" ht="12.75" customHeight="1">
      <c r="A12" s="96" t="s">
        <v>1567</v>
      </c>
      <c r="B12" s="97">
        <v>5999594</v>
      </c>
      <c r="C12" s="98">
        <v>4.6966852598656066E-2</v>
      </c>
      <c r="D12" s="99">
        <v>395</v>
      </c>
      <c r="E12" s="251">
        <v>-6.18</v>
      </c>
      <c r="G12" s="96"/>
      <c r="H12" s="97"/>
      <c r="I12" s="98"/>
      <c r="J12" s="99"/>
      <c r="K12" s="251"/>
    </row>
    <row r="13" spans="1:18" ht="12.75" customHeight="1">
      <c r="A13" s="96" t="s">
        <v>1568</v>
      </c>
      <c r="B13" s="97">
        <v>4028620</v>
      </c>
      <c r="C13" s="98">
        <v>3.1537400983466177E-2</v>
      </c>
      <c r="D13" s="99">
        <v>250</v>
      </c>
      <c r="E13" s="251">
        <v>-5.3</v>
      </c>
      <c r="G13" s="96"/>
      <c r="H13" s="97"/>
      <c r="I13" s="98"/>
      <c r="J13" s="99"/>
      <c r="K13" s="251"/>
    </row>
    <row r="14" spans="1:18" ht="12.75" customHeight="1">
      <c r="A14" s="96" t="s">
        <v>1569</v>
      </c>
      <c r="B14" s="97">
        <v>3594016</v>
      </c>
      <c r="C14" s="98">
        <v>2.8135173764960008E-2</v>
      </c>
      <c r="D14" s="99">
        <v>88.6</v>
      </c>
      <c r="E14" s="251">
        <v>-6.34</v>
      </c>
      <c r="G14" s="96"/>
      <c r="H14" s="97"/>
      <c r="I14" s="98"/>
      <c r="J14" s="99"/>
      <c r="K14" s="251"/>
    </row>
    <row r="15" spans="1:18" ht="12.75" customHeight="1">
      <c r="A15" s="96" t="s">
        <v>479</v>
      </c>
      <c r="B15" s="97">
        <v>35831752.599999994</v>
      </c>
      <c r="C15" s="98">
        <v>0.28050308782822819</v>
      </c>
      <c r="D15" s="100"/>
      <c r="E15" s="253"/>
      <c r="G15" s="96" t="s">
        <v>484</v>
      </c>
      <c r="H15" s="97"/>
      <c r="I15" s="98"/>
      <c r="J15" s="100"/>
      <c r="K15" s="253"/>
    </row>
    <row r="16" spans="1:18" ht="15.75" customHeight="1">
      <c r="A16" s="421" t="s">
        <v>480</v>
      </c>
      <c r="B16" s="422">
        <f>SUM(B5:B15)</f>
        <v>127741027.3</v>
      </c>
      <c r="C16" s="423"/>
      <c r="D16" s="424"/>
      <c r="E16" s="424"/>
      <c r="G16" s="421" t="s">
        <v>480</v>
      </c>
      <c r="H16" s="422">
        <f>SUM(H5:H15)</f>
        <v>77460</v>
      </c>
      <c r="I16" s="423"/>
      <c r="J16" s="424"/>
      <c r="K16" s="424"/>
    </row>
    <row r="17" spans="1:11" ht="12.75" customHeight="1">
      <c r="A17" s="38" t="s">
        <v>481</v>
      </c>
      <c r="G17" s="38" t="s">
        <v>481</v>
      </c>
      <c r="H17" s="266"/>
      <c r="I17" s="266"/>
      <c r="J17" s="266"/>
      <c r="K17" s="266"/>
    </row>
    <row r="18" spans="1:11" ht="12.75" customHeight="1"/>
    <row r="19" spans="1:11" ht="12.75" customHeight="1">
      <c r="A19" s="142" t="s">
        <v>937</v>
      </c>
    </row>
    <row r="20" spans="1:11" ht="12.75" customHeight="1">
      <c r="A20" s="541" t="s">
        <v>938</v>
      </c>
    </row>
    <row r="21" spans="1:11" ht="12.75" customHeight="1">
      <c r="A21" s="39" t="s">
        <v>485</v>
      </c>
    </row>
    <row r="22" spans="1:11" ht="43.5">
      <c r="A22" s="419" t="s">
        <v>486</v>
      </c>
      <c r="B22" s="419" t="s">
        <v>475</v>
      </c>
      <c r="C22" s="419" t="s">
        <v>476</v>
      </c>
      <c r="D22" s="419" t="s">
        <v>487</v>
      </c>
    </row>
    <row r="23" spans="1:11" ht="15" customHeight="1">
      <c r="A23" s="102" t="s">
        <v>1570</v>
      </c>
      <c r="B23" s="97">
        <v>5262649</v>
      </c>
      <c r="C23" s="103">
        <v>0.75892321701248133</v>
      </c>
      <c r="D23" s="137">
        <v>70</v>
      </c>
      <c r="E23" s="53"/>
      <c r="F23" s="53"/>
      <c r="H23" s="45"/>
    </row>
    <row r="24" spans="1:11" ht="12.75" customHeight="1">
      <c r="A24" s="102" t="s">
        <v>1571</v>
      </c>
      <c r="B24" s="97">
        <v>1664730</v>
      </c>
      <c r="C24" s="103">
        <v>0.24006963927428718</v>
      </c>
      <c r="D24" s="137">
        <v>96</v>
      </c>
      <c r="E24" s="53"/>
      <c r="F24" s="53"/>
    </row>
    <row r="25" spans="1:11" ht="12.75" customHeight="1">
      <c r="A25" s="102" t="s">
        <v>1572</v>
      </c>
      <c r="B25" s="97">
        <v>6983.9</v>
      </c>
      <c r="C25" s="103">
        <v>1.0071437132313913E-3</v>
      </c>
      <c r="D25" s="137">
        <v>110</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484</v>
      </c>
      <c r="B33" s="270">
        <v>0</v>
      </c>
      <c r="C33" s="103"/>
      <c r="D33" s="104"/>
    </row>
    <row r="34" spans="1:10" ht="15" customHeight="1">
      <c r="A34" s="429" t="s">
        <v>480</v>
      </c>
      <c r="B34" s="430">
        <f>SUM(B23:B33)</f>
        <v>6934362.9000000004</v>
      </c>
      <c r="C34" s="431"/>
      <c r="D34" s="432"/>
    </row>
    <row r="35" spans="1:10" ht="15" customHeight="1">
      <c r="A35" s="101" t="s">
        <v>488</v>
      </c>
      <c r="B35" s="97"/>
      <c r="C35" s="103"/>
      <c r="D35" s="104"/>
    </row>
    <row r="36" spans="1:10" ht="12.75" customHeight="1">
      <c r="A36" s="191"/>
      <c r="B36" s="270"/>
      <c r="C36" s="103"/>
      <c r="D36" s="104"/>
    </row>
    <row r="37" spans="1:10" ht="12.75" customHeight="1">
      <c r="A37" s="96" t="s">
        <v>484</v>
      </c>
      <c r="B37" s="271">
        <v>0</v>
      </c>
      <c r="C37" s="103"/>
      <c r="D37" s="104"/>
    </row>
    <row r="38" spans="1:10" ht="15" customHeight="1">
      <c r="A38" s="105" t="s">
        <v>480</v>
      </c>
      <c r="B38" s="97"/>
      <c r="C38" s="103"/>
      <c r="D38" s="104"/>
    </row>
    <row r="39" spans="1:10" ht="26.25" customHeight="1">
      <c r="A39" s="425" t="s">
        <v>489</v>
      </c>
      <c r="B39" s="426">
        <f>B34+B38</f>
        <v>6934362.9000000004</v>
      </c>
      <c r="C39" s="427"/>
      <c r="D39" s="428"/>
    </row>
    <row r="40" spans="1:10" ht="12.75" customHeight="1"/>
    <row r="41" spans="1:10" ht="12.75" customHeight="1">
      <c r="A41" s="142" t="s">
        <v>939</v>
      </c>
      <c r="G41" s="147"/>
      <c r="H41" s="202"/>
      <c r="I41" s="202"/>
      <c r="J41" s="202"/>
    </row>
    <row r="42" spans="1:10" ht="12.75" customHeight="1">
      <c r="A42" s="541" t="s">
        <v>940</v>
      </c>
      <c r="B42" s="45"/>
      <c r="G42" s="166"/>
      <c r="H42" s="202"/>
      <c r="I42" s="202"/>
      <c r="J42" s="202"/>
    </row>
    <row r="43" spans="1:10" ht="12.75" customHeight="1">
      <c r="A43" s="39" t="s">
        <v>485</v>
      </c>
      <c r="G43" s="215"/>
      <c r="H43" s="202"/>
      <c r="I43" s="202"/>
      <c r="J43" s="202"/>
    </row>
    <row r="44" spans="1:10" ht="43.5">
      <c r="A44" s="419" t="s">
        <v>989</v>
      </c>
      <c r="B44" s="419" t="s">
        <v>475</v>
      </c>
      <c r="C44" s="419" t="s">
        <v>476</v>
      </c>
      <c r="D44" s="205"/>
      <c r="G44" s="205"/>
      <c r="H44" s="216"/>
      <c r="I44" s="205"/>
      <c r="J44" s="205"/>
    </row>
    <row r="45" spans="1:10" ht="12.75" customHeight="1">
      <c r="A45" s="102" t="s">
        <v>1573</v>
      </c>
      <c r="B45" s="97">
        <v>19422549.84</v>
      </c>
      <c r="C45" s="103">
        <v>0.24064835471576129</v>
      </c>
      <c r="D45" s="207"/>
      <c r="E45" s="53"/>
      <c r="F45" s="53"/>
      <c r="G45" s="204"/>
      <c r="H45" s="201"/>
      <c r="I45" s="206"/>
      <c r="J45" s="207"/>
    </row>
    <row r="46" spans="1:10" ht="12.75" customHeight="1">
      <c r="A46" s="102" t="s">
        <v>1574</v>
      </c>
      <c r="B46" s="97">
        <v>17345693.940000001</v>
      </c>
      <c r="C46" s="103">
        <v>0.21491579336650843</v>
      </c>
      <c r="D46" s="207"/>
      <c r="E46" s="53"/>
      <c r="F46" s="53"/>
      <c r="G46" s="212"/>
      <c r="H46" s="213"/>
      <c r="I46" s="206"/>
      <c r="J46" s="207"/>
    </row>
    <row r="47" spans="1:10" ht="12.75" customHeight="1">
      <c r="A47" s="102" t="s">
        <v>1575</v>
      </c>
      <c r="B47" s="97">
        <v>15215370</v>
      </c>
      <c r="C47" s="103">
        <v>0.18852075484706557</v>
      </c>
      <c r="D47" s="207"/>
      <c r="E47" s="53"/>
      <c r="G47" s="212"/>
      <c r="H47" s="213"/>
      <c r="I47" s="206"/>
      <c r="J47" s="207"/>
    </row>
    <row r="48" spans="1:10" ht="12.75" customHeight="1">
      <c r="A48" s="102" t="s">
        <v>1570</v>
      </c>
      <c r="B48" s="97">
        <v>10523485</v>
      </c>
      <c r="C48" s="103">
        <v>0.13038758412196166</v>
      </c>
      <c r="D48" s="207"/>
      <c r="G48" s="212"/>
      <c r="H48" s="213"/>
      <c r="I48" s="206"/>
      <c r="J48" s="207"/>
    </row>
    <row r="49" spans="1:10" ht="12.75" customHeight="1">
      <c r="A49" s="102" t="s">
        <v>1576</v>
      </c>
      <c r="B49" s="97">
        <v>9888879</v>
      </c>
      <c r="C49" s="103">
        <v>0.12252471899607403</v>
      </c>
      <c r="D49" s="207"/>
      <c r="G49" s="212"/>
      <c r="H49" s="213"/>
      <c r="I49" s="206"/>
      <c r="J49" s="207"/>
    </row>
    <row r="50" spans="1:10" ht="12.75" customHeight="1">
      <c r="A50" s="102" t="s">
        <v>1577</v>
      </c>
      <c r="B50" s="97">
        <v>3280991.47</v>
      </c>
      <c r="C50" s="103">
        <v>4.065198470830373E-2</v>
      </c>
      <c r="D50" s="208"/>
      <c r="G50" s="212"/>
      <c r="H50" s="213"/>
      <c r="I50" s="206"/>
      <c r="J50" s="208"/>
    </row>
    <row r="51" spans="1:10" ht="12.75" customHeight="1">
      <c r="A51" s="102" t="s">
        <v>1578</v>
      </c>
      <c r="B51" s="97">
        <v>3021721.47</v>
      </c>
      <c r="C51" s="103">
        <v>3.7439589866167217E-2</v>
      </c>
      <c r="D51" s="207"/>
      <c r="G51" s="212"/>
      <c r="H51" s="213"/>
      <c r="I51" s="206"/>
      <c r="J51" s="207"/>
    </row>
    <row r="52" spans="1:10" ht="12.75" customHeight="1">
      <c r="A52" s="102" t="s">
        <v>1571</v>
      </c>
      <c r="B52" s="97">
        <v>1455000</v>
      </c>
      <c r="C52" s="103">
        <v>1.8027671906925721E-2</v>
      </c>
      <c r="D52" s="207"/>
      <c r="G52" s="212"/>
      <c r="H52" s="213"/>
      <c r="I52" s="206"/>
      <c r="J52" s="207"/>
    </row>
    <row r="53" spans="1:10" ht="12.75" customHeight="1">
      <c r="A53" s="102" t="s">
        <v>1572</v>
      </c>
      <c r="B53" s="97">
        <v>555566</v>
      </c>
      <c r="C53" s="103">
        <v>6.8835474712323676E-3</v>
      </c>
      <c r="D53" s="207"/>
      <c r="G53" s="212"/>
      <c r="H53" s="213"/>
      <c r="I53" s="206"/>
      <c r="J53" s="207"/>
    </row>
    <row r="54" spans="1:10" ht="12.75" customHeight="1">
      <c r="A54" s="106"/>
      <c r="B54" s="97"/>
      <c r="C54" s="103"/>
      <c r="D54" s="207"/>
      <c r="G54" s="212"/>
      <c r="H54" s="213"/>
      <c r="I54" s="206"/>
      <c r="J54" s="207"/>
    </row>
    <row r="55" spans="1:10" ht="24">
      <c r="A55" s="107" t="s">
        <v>490</v>
      </c>
      <c r="B55" s="97"/>
      <c r="C55" s="103"/>
      <c r="D55" s="209"/>
      <c r="G55" s="214"/>
      <c r="H55" s="213"/>
      <c r="I55" s="206"/>
      <c r="J55" s="209"/>
    </row>
    <row r="56" spans="1:10" ht="26.25" customHeight="1">
      <c r="A56" s="425" t="s">
        <v>491</v>
      </c>
      <c r="B56" s="426">
        <f>SUM(B45:B55)</f>
        <v>80709256.719999999</v>
      </c>
      <c r="C56" s="427"/>
      <c r="D56" s="211"/>
      <c r="G56" s="204"/>
      <c r="H56" s="201"/>
      <c r="I56" s="210"/>
      <c r="J56" s="211"/>
    </row>
    <row r="57" spans="1:10" ht="12.75" customHeight="1">
      <c r="G57" s="202"/>
      <c r="H57" s="202"/>
      <c r="I57" s="202"/>
      <c r="J57" s="202"/>
    </row>
    <row r="58" spans="1:10" ht="12.75" customHeight="1">
      <c r="A58" s="143" t="s">
        <v>941</v>
      </c>
      <c r="G58" s="217"/>
      <c r="H58" s="202"/>
      <c r="I58" s="202"/>
      <c r="J58" s="202"/>
    </row>
    <row r="59" spans="1:10" ht="12.75" customHeight="1">
      <c r="A59" s="552" t="s">
        <v>942</v>
      </c>
      <c r="G59" s="218"/>
      <c r="H59" s="202"/>
      <c r="I59" s="202"/>
      <c r="J59" s="202"/>
    </row>
    <row r="60" spans="1:10" ht="12.75" customHeight="1">
      <c r="A60" s="39" t="s">
        <v>492</v>
      </c>
      <c r="G60" s="215"/>
      <c r="H60" s="202"/>
      <c r="I60" s="202"/>
      <c r="J60" s="202"/>
    </row>
    <row r="61" spans="1:10" ht="12.75" customHeight="1">
      <c r="A61" s="420"/>
      <c r="B61" s="912" t="s">
        <v>66</v>
      </c>
      <c r="C61" s="912" t="s">
        <v>67</v>
      </c>
      <c r="D61" s="912" t="s">
        <v>68</v>
      </c>
      <c r="E61" s="912" t="s">
        <v>69</v>
      </c>
      <c r="F61" s="912" t="s">
        <v>70</v>
      </c>
      <c r="G61" s="219"/>
      <c r="H61" s="199"/>
      <c r="I61" s="199"/>
      <c r="J61" s="199"/>
    </row>
    <row r="62" spans="1:10" ht="12.75" customHeight="1">
      <c r="A62" s="420"/>
      <c r="B62" s="913" t="s">
        <v>71</v>
      </c>
      <c r="C62" s="913" t="s">
        <v>72</v>
      </c>
      <c r="D62" s="913" t="s">
        <v>203</v>
      </c>
      <c r="E62" s="913" t="s">
        <v>73</v>
      </c>
      <c r="F62" s="913" t="s">
        <v>74</v>
      </c>
      <c r="G62" s="219"/>
      <c r="H62" s="200"/>
      <c r="I62" s="200"/>
      <c r="J62" s="200"/>
    </row>
    <row r="63" spans="1:10" ht="12.75" customHeight="1">
      <c r="A63" s="108" t="s">
        <v>141</v>
      </c>
      <c r="B63" s="109" t="s">
        <v>141</v>
      </c>
      <c r="C63" s="109" t="s">
        <v>141</v>
      </c>
      <c r="D63" s="109" t="s">
        <v>141</v>
      </c>
      <c r="E63" s="110" t="s">
        <v>141</v>
      </c>
      <c r="F63" s="110" t="s">
        <v>141</v>
      </c>
      <c r="G63" s="204"/>
      <c r="H63" s="201"/>
      <c r="I63" s="201"/>
      <c r="J63" s="203"/>
    </row>
    <row r="64" spans="1:10" ht="15" customHeight="1">
      <c r="A64" s="421" t="s">
        <v>480</v>
      </c>
      <c r="B64" s="433"/>
      <c r="C64" s="433"/>
      <c r="D64" s="433"/>
      <c r="E64" s="434" t="str">
        <f>IF(SUM(E63:E63)=0,"",SUM(E63:E63))</f>
        <v/>
      </c>
      <c r="F64" s="434" t="str">
        <f>IF(SUM(F63:F63)=0,"",SUM(F63:F63))</f>
        <v/>
      </c>
      <c r="G64" s="204"/>
      <c r="H64" s="201"/>
      <c r="I64" s="201"/>
      <c r="J64" s="203"/>
    </row>
    <row r="65" spans="1:7" ht="12.75" customHeight="1"/>
    <row r="66" spans="1:7" ht="12.75" customHeight="1">
      <c r="A66" s="143" t="s">
        <v>943</v>
      </c>
    </row>
    <row r="67" spans="1:7" ht="12.75" customHeight="1">
      <c r="A67" s="552" t="s">
        <v>944</v>
      </c>
    </row>
    <row r="68" spans="1:7" ht="12.75" customHeight="1">
      <c r="A68" s="39" t="s">
        <v>493</v>
      </c>
    </row>
    <row r="69" spans="1:7" ht="12.75" customHeight="1">
      <c r="A69" s="420"/>
      <c r="B69" s="912" t="s">
        <v>66</v>
      </c>
      <c r="C69" s="912" t="s">
        <v>67</v>
      </c>
      <c r="D69" s="912" t="s">
        <v>68</v>
      </c>
      <c r="E69" s="912" t="s">
        <v>69</v>
      </c>
      <c r="F69" s="912" t="s">
        <v>70</v>
      </c>
    </row>
    <row r="70" spans="1:7" ht="12.75" customHeight="1">
      <c r="A70" s="420"/>
      <c r="B70" s="913" t="s">
        <v>71</v>
      </c>
      <c r="C70" s="913" t="s">
        <v>72</v>
      </c>
      <c r="D70" s="913" t="s">
        <v>203</v>
      </c>
      <c r="E70" s="913" t="s">
        <v>73</v>
      </c>
      <c r="F70" s="913" t="s">
        <v>74</v>
      </c>
    </row>
    <row r="71" spans="1:7" ht="12.75" customHeight="1">
      <c r="A71" s="108" t="s">
        <v>141</v>
      </c>
      <c r="B71" s="111" t="s">
        <v>141</v>
      </c>
      <c r="C71" s="111" t="s">
        <v>141</v>
      </c>
      <c r="D71" s="111" t="s">
        <v>141</v>
      </c>
      <c r="E71" s="112" t="s">
        <v>141</v>
      </c>
      <c r="F71" s="112" t="s">
        <v>141</v>
      </c>
      <c r="G71" s="53"/>
    </row>
    <row r="72" spans="1:7" ht="15" customHeight="1">
      <c r="A72" s="421" t="s">
        <v>480</v>
      </c>
      <c r="B72" s="435"/>
      <c r="C72" s="435"/>
      <c r="D72" s="435"/>
      <c r="E72" s="434" t="str">
        <f>IF(SUM(E71)=0,"",SUM(E71))</f>
        <v/>
      </c>
      <c r="F72" s="434" t="str">
        <f>IF(SUM(F71)=0,"",SUM(F71))</f>
        <v/>
      </c>
    </row>
    <row r="73" spans="1:7" ht="12.75" customHeight="1">
      <c r="A73" s="17"/>
    </row>
    <row r="74" spans="1:7" s="266" customFormat="1" ht="12.75" customHeight="1">
      <c r="A74" s="143" t="s">
        <v>1096</v>
      </c>
    </row>
    <row r="75" spans="1:7" s="266" customFormat="1" ht="12.75" customHeight="1">
      <c r="A75" s="552" t="s">
        <v>1097</v>
      </c>
    </row>
    <row r="76" spans="1:7" ht="12.75" customHeight="1">
      <c r="A76" s="39" t="s">
        <v>493</v>
      </c>
    </row>
    <row r="77" spans="1:7" ht="43.5">
      <c r="A77" s="419" t="s">
        <v>1095</v>
      </c>
      <c r="B77" s="419" t="s">
        <v>475</v>
      </c>
      <c r="C77" s="419" t="s">
        <v>476</v>
      </c>
      <c r="D77" s="419" t="s">
        <v>477</v>
      </c>
      <c r="E77" s="419" t="s">
        <v>478</v>
      </c>
    </row>
    <row r="78" spans="1:7" ht="12.75" customHeight="1">
      <c r="A78" s="96" t="s">
        <v>1179</v>
      </c>
      <c r="B78" s="97">
        <v>1923711.8</v>
      </c>
      <c r="C78" s="98">
        <v>0.96267793068501195</v>
      </c>
      <c r="D78" s="99">
        <v>141.80000000000001</v>
      </c>
      <c r="E78" s="251">
        <v>-0.13999999999999999</v>
      </c>
    </row>
    <row r="79" spans="1:7" ht="12.75" customHeight="1">
      <c r="A79" s="96" t="s">
        <v>1088</v>
      </c>
      <c r="B79" s="97">
        <v>74580.399999999994</v>
      </c>
      <c r="C79" s="98">
        <v>3.732206931498807E-2</v>
      </c>
      <c r="D79" s="99">
        <v>117.8</v>
      </c>
      <c r="E79" s="251">
        <v>-2.8899999999999997</v>
      </c>
    </row>
    <row r="80" spans="1:7" ht="12.75" customHeight="1">
      <c r="A80" s="421" t="s">
        <v>480</v>
      </c>
      <c r="B80" s="422">
        <f>SUM(B78:B79)</f>
        <v>1998292.2</v>
      </c>
      <c r="C80" s="423"/>
      <c r="D80" s="424"/>
      <c r="E80" s="424"/>
    </row>
    <row r="81" spans="1:11" ht="12.75" customHeight="1">
      <c r="A81" s="17" t="s">
        <v>494</v>
      </c>
      <c r="B81" s="266"/>
      <c r="C81" s="266"/>
      <c r="D81" s="266"/>
      <c r="E81" s="266"/>
    </row>
    <row r="82" spans="1:11" ht="12.75" customHeight="1">
      <c r="A82" s="266"/>
      <c r="B82" s="266"/>
      <c r="C82" s="266"/>
      <c r="D82" s="266"/>
      <c r="E82" s="266"/>
    </row>
    <row r="83" spans="1:11" ht="12.75" customHeight="1">
      <c r="A83" s="624" t="s">
        <v>82</v>
      </c>
      <c r="K83" s="35" t="s">
        <v>1124</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9"/>
    <col min="2" max="2" width="13.42578125" style="319" customWidth="1"/>
    <col min="3" max="4" width="14.85546875" style="319" bestFit="1" customWidth="1"/>
    <col min="5" max="5" width="14.42578125" style="319" bestFit="1" customWidth="1"/>
    <col min="6" max="6" width="10.5703125" style="319" bestFit="1" customWidth="1"/>
    <col min="7" max="7" width="11.140625" style="319" bestFit="1" customWidth="1"/>
    <col min="8" max="8" width="13.5703125" style="319" customWidth="1"/>
    <col min="9" max="9" width="12.7109375" style="319" bestFit="1" customWidth="1"/>
    <col min="10" max="10" width="12.85546875" style="319" bestFit="1" customWidth="1"/>
    <col min="11" max="11" width="10.7109375" style="319" bestFit="1" customWidth="1"/>
    <col min="12" max="16384" width="9.140625" style="319"/>
  </cols>
  <sheetData>
    <row r="1" spans="1:7" ht="15">
      <c r="A1" s="729" t="s">
        <v>699</v>
      </c>
      <c r="B1" s="728"/>
      <c r="C1" s="728"/>
      <c r="D1" s="728"/>
    </row>
    <row r="2" spans="1:7">
      <c r="A2" s="730" t="s">
        <v>700</v>
      </c>
      <c r="B2" s="728"/>
      <c r="C2" s="728"/>
      <c r="D2" s="728"/>
    </row>
    <row r="3" spans="1:7">
      <c r="A3" s="42" t="s">
        <v>886</v>
      </c>
    </row>
    <row r="4" spans="1:7">
      <c r="A4" s="1148"/>
      <c r="B4" s="1148"/>
      <c r="C4" s="1148"/>
      <c r="D4" s="1148"/>
      <c r="E4" s="1148"/>
      <c r="F4" s="1148"/>
      <c r="G4" s="1148"/>
    </row>
    <row r="5" spans="1:7">
      <c r="A5" s="151" t="s">
        <v>702</v>
      </c>
    </row>
    <row r="6" spans="1:7" s="732" customFormat="1">
      <c r="A6" s="731" t="s">
        <v>703</v>
      </c>
    </row>
    <row r="8" spans="1:7" ht="63.75">
      <c r="A8" s="754" t="s">
        <v>701</v>
      </c>
      <c r="B8" s="735" t="s">
        <v>656</v>
      </c>
      <c r="C8" s="735" t="s">
        <v>657</v>
      </c>
      <c r="D8" s="735" t="s">
        <v>658</v>
      </c>
      <c r="E8" s="727"/>
    </row>
    <row r="9" spans="1:7">
      <c r="A9" s="736" t="s">
        <v>990</v>
      </c>
      <c r="B9" s="737">
        <v>8</v>
      </c>
      <c r="C9" s="737">
        <v>13</v>
      </c>
      <c r="D9" s="737">
        <v>7</v>
      </c>
    </row>
    <row r="10" spans="1:7">
      <c r="A10" s="736" t="s">
        <v>1081</v>
      </c>
      <c r="B10" s="737">
        <v>7</v>
      </c>
      <c r="C10" s="737">
        <v>13</v>
      </c>
      <c r="D10" s="737">
        <v>7</v>
      </c>
    </row>
    <row r="11" spans="1:7">
      <c r="A11" s="736" t="s">
        <v>1085</v>
      </c>
      <c r="B11" s="737">
        <v>7</v>
      </c>
      <c r="C11" s="737">
        <v>13</v>
      </c>
      <c r="D11" s="737">
        <v>7</v>
      </c>
    </row>
    <row r="12" spans="1:7">
      <c r="A12" s="736" t="s">
        <v>1180</v>
      </c>
      <c r="B12" s="737">
        <v>7</v>
      </c>
      <c r="C12" s="737">
        <v>13</v>
      </c>
      <c r="D12" s="737">
        <v>7</v>
      </c>
    </row>
    <row r="13" spans="1:7">
      <c r="A13" s="736" t="s">
        <v>1209</v>
      </c>
      <c r="B13" s="737">
        <v>7</v>
      </c>
      <c r="C13" s="737">
        <v>13</v>
      </c>
      <c r="D13" s="737">
        <v>6</v>
      </c>
    </row>
    <row r="14" spans="1:7">
      <c r="A14" s="736" t="s">
        <v>1428</v>
      </c>
      <c r="B14" s="737">
        <v>7</v>
      </c>
      <c r="C14" s="737">
        <v>13</v>
      </c>
      <c r="D14" s="737">
        <v>6</v>
      </c>
    </row>
    <row r="15" spans="1:7">
      <c r="A15" s="736" t="s">
        <v>1452</v>
      </c>
      <c r="B15" s="737">
        <v>7</v>
      </c>
      <c r="C15" s="737">
        <v>13</v>
      </c>
      <c r="D15" s="737">
        <v>6</v>
      </c>
    </row>
    <row r="16" spans="1:7">
      <c r="A16" s="319" t="s">
        <v>1517</v>
      </c>
      <c r="B16" s="319">
        <v>6</v>
      </c>
      <c r="C16" s="319">
        <v>13</v>
      </c>
      <c r="D16" s="319">
        <v>6</v>
      </c>
    </row>
    <row r="17" spans="1:8">
      <c r="A17" s="825" t="s">
        <v>1530</v>
      </c>
      <c r="B17" s="319">
        <v>6</v>
      </c>
      <c r="C17" s="319">
        <v>13</v>
      </c>
      <c r="D17" s="319">
        <v>6</v>
      </c>
    </row>
    <row r="18" spans="1:8">
      <c r="A18" s="34" t="s">
        <v>509</v>
      </c>
    </row>
    <row r="19" spans="1:8">
      <c r="A19" s="34"/>
    </row>
    <row r="20" spans="1:8">
      <c r="A20" s="151" t="s">
        <v>704</v>
      </c>
    </row>
    <row r="21" spans="1:8" s="732" customFormat="1">
      <c r="A21" s="731" t="s">
        <v>705</v>
      </c>
    </row>
    <row r="23" spans="1:8" s="733" customFormat="1">
      <c r="D23" s="140" t="s">
        <v>655</v>
      </c>
    </row>
    <row r="24" spans="1:8" s="733" customFormat="1" ht="63.75">
      <c r="A24" s="754" t="s">
        <v>701</v>
      </c>
      <c r="B24" s="735" t="s">
        <v>656</v>
      </c>
      <c r="C24" s="735" t="s">
        <v>657</v>
      </c>
      <c r="D24" s="735" t="s">
        <v>658</v>
      </c>
      <c r="H24" s="625"/>
    </row>
    <row r="25" spans="1:8">
      <c r="A25" s="736" t="s">
        <v>990</v>
      </c>
      <c r="B25" s="738">
        <v>23106079.199999999</v>
      </c>
      <c r="C25" s="738">
        <v>446254295.61000001</v>
      </c>
      <c r="D25" s="738">
        <v>4762517597.2600002</v>
      </c>
      <c r="H25" s="626"/>
    </row>
    <row r="26" spans="1:8">
      <c r="A26" s="736" t="s">
        <v>1081</v>
      </c>
      <c r="B26" s="738">
        <v>25085759.48</v>
      </c>
      <c r="C26" s="738">
        <v>466382089.70999998</v>
      </c>
      <c r="D26" s="738">
        <v>4767162185.4899998</v>
      </c>
    </row>
    <row r="27" spans="1:8">
      <c r="A27" s="736" t="s">
        <v>1085</v>
      </c>
      <c r="B27" s="738">
        <v>24967072.579999998</v>
      </c>
      <c r="C27" s="738">
        <v>476551769.30000001</v>
      </c>
      <c r="D27" s="738">
        <v>4788638479.9700003</v>
      </c>
    </row>
    <row r="28" spans="1:8">
      <c r="A28" s="736" t="s">
        <v>1180</v>
      </c>
      <c r="B28" s="738">
        <v>26311748.579999998</v>
      </c>
      <c r="C28" s="738">
        <v>495411108.20999998</v>
      </c>
      <c r="D28" s="738">
        <v>4848513273.4499998</v>
      </c>
    </row>
    <row r="29" spans="1:8">
      <c r="A29" s="736" t="s">
        <v>1209</v>
      </c>
      <c r="B29" s="738">
        <v>20389558.68</v>
      </c>
      <c r="C29" s="738">
        <v>506920029.89999998</v>
      </c>
      <c r="D29" s="738">
        <v>4853211758.4700003</v>
      </c>
      <c r="E29" s="1001"/>
      <c r="F29" s="1001"/>
      <c r="G29" s="1001"/>
    </row>
    <row r="30" spans="1:8">
      <c r="A30" s="736" t="s">
        <v>1428</v>
      </c>
      <c r="B30" s="738">
        <v>29839912.25</v>
      </c>
      <c r="C30" s="738">
        <v>494742404.03999996</v>
      </c>
      <c r="D30" s="738">
        <v>4698968245.6599998</v>
      </c>
    </row>
    <row r="31" spans="1:8">
      <c r="A31" s="736" t="s">
        <v>1452</v>
      </c>
      <c r="B31" s="738">
        <v>30142383.050000001</v>
      </c>
      <c r="C31" s="738">
        <v>516442651.60999995</v>
      </c>
      <c r="D31" s="738">
        <v>4869458568.3299999</v>
      </c>
    </row>
    <row r="32" spans="1:8">
      <c r="A32" s="319" t="s">
        <v>1517</v>
      </c>
      <c r="B32" s="738">
        <v>33059923.469999999</v>
      </c>
      <c r="C32" s="738">
        <v>500314872.61000001</v>
      </c>
      <c r="D32" s="738">
        <v>4769833979.6399994</v>
      </c>
    </row>
    <row r="33" spans="1:11">
      <c r="A33" s="825" t="s">
        <v>1530</v>
      </c>
      <c r="B33" s="738">
        <v>33215522.059999999</v>
      </c>
      <c r="C33" s="738">
        <v>454620004.53000003</v>
      </c>
      <c r="D33" s="738">
        <v>4537358092.9499998</v>
      </c>
      <c r="E33" s="738"/>
      <c r="F33" s="738"/>
      <c r="G33" s="738"/>
      <c r="I33" s="814"/>
      <c r="J33" s="814"/>
      <c r="K33" s="814"/>
    </row>
    <row r="34" spans="1:11">
      <c r="A34" s="34" t="s">
        <v>509</v>
      </c>
      <c r="E34" s="1001"/>
      <c r="F34" s="1001"/>
      <c r="G34" s="1001"/>
      <c r="I34" s="1001"/>
      <c r="J34" s="1001"/>
      <c r="K34" s="1001"/>
    </row>
    <row r="35" spans="1:11">
      <c r="A35" s="566"/>
    </row>
    <row r="36" spans="1:11" s="732" customFormat="1">
      <c r="A36" s="151" t="s">
        <v>706</v>
      </c>
      <c r="B36" s="319"/>
      <c r="C36" s="319"/>
      <c r="D36" s="319"/>
      <c r="E36" s="319"/>
      <c r="F36" s="319"/>
      <c r="G36" s="319"/>
      <c r="H36" s="319"/>
      <c r="I36" s="319"/>
      <c r="J36" s="319"/>
    </row>
    <row r="37" spans="1:11">
      <c r="A37" s="731" t="s">
        <v>707</v>
      </c>
      <c r="B37" s="732"/>
      <c r="C37" s="732"/>
      <c r="D37" s="732"/>
      <c r="E37" s="732"/>
      <c r="F37" s="732"/>
      <c r="G37" s="732"/>
      <c r="H37" s="732"/>
      <c r="I37" s="732"/>
      <c r="J37" s="732"/>
    </row>
    <row r="38" spans="1:11" s="733" customFormat="1">
      <c r="A38" s="319"/>
      <c r="B38" s="319"/>
      <c r="C38" s="319"/>
      <c r="D38" s="319"/>
      <c r="E38" s="319"/>
      <c r="F38" s="319"/>
      <c r="G38" s="319"/>
      <c r="H38" s="319"/>
      <c r="I38" s="319"/>
      <c r="J38" s="319"/>
    </row>
    <row r="39" spans="1:11" s="733" customFormat="1">
      <c r="C39" s="140" t="s">
        <v>655</v>
      </c>
    </row>
    <row r="40" spans="1:11" ht="51">
      <c r="A40" s="754" t="s">
        <v>701</v>
      </c>
      <c r="B40" s="735" t="s">
        <v>656</v>
      </c>
      <c r="C40" s="735" t="s">
        <v>657</v>
      </c>
      <c r="D40" s="733"/>
      <c r="E40" s="733"/>
      <c r="F40" s="733"/>
      <c r="G40" s="733"/>
      <c r="H40" s="733"/>
      <c r="I40" s="733"/>
      <c r="J40" s="733"/>
    </row>
    <row r="41" spans="1:11">
      <c r="A41" s="736" t="s">
        <v>990</v>
      </c>
      <c r="B41" s="738">
        <v>1055282770.03</v>
      </c>
      <c r="C41" s="738">
        <v>64379615908.760002</v>
      </c>
    </row>
    <row r="42" spans="1:11">
      <c r="A42" s="736" t="s">
        <v>1081</v>
      </c>
      <c r="B42" s="738">
        <v>1556161632.3999999</v>
      </c>
      <c r="C42" s="738">
        <v>74137097962.550003</v>
      </c>
    </row>
    <row r="43" spans="1:11">
      <c r="A43" s="736" t="s">
        <v>1085</v>
      </c>
      <c r="B43" s="738">
        <v>1576542951.0999999</v>
      </c>
      <c r="C43" s="738">
        <v>74376441449.460007</v>
      </c>
    </row>
    <row r="44" spans="1:11">
      <c r="A44" s="736" t="s">
        <v>1180</v>
      </c>
      <c r="B44" s="738">
        <v>1822577372.0999999</v>
      </c>
      <c r="C44" s="738">
        <v>68389725441.550003</v>
      </c>
      <c r="D44" s="724"/>
      <c r="E44" s="724"/>
      <c r="F44" s="724"/>
      <c r="G44" s="724"/>
      <c r="H44" s="724"/>
      <c r="I44" s="724"/>
      <c r="J44" s="724"/>
    </row>
    <row r="45" spans="1:11">
      <c r="A45" s="736" t="s">
        <v>1209</v>
      </c>
      <c r="B45" s="738">
        <v>2838499516.8299999</v>
      </c>
      <c r="C45" s="738">
        <v>73847968479.62999</v>
      </c>
      <c r="H45" s="626"/>
    </row>
    <row r="46" spans="1:11">
      <c r="A46" s="736" t="s">
        <v>1428</v>
      </c>
      <c r="B46" s="738">
        <v>2923885266.8499999</v>
      </c>
      <c r="C46" s="738">
        <v>83705869911.970001</v>
      </c>
    </row>
    <row r="47" spans="1:11">
      <c r="A47" s="736" t="s">
        <v>1452</v>
      </c>
      <c r="B47" s="738">
        <v>3334927210.27</v>
      </c>
      <c r="C47" s="738">
        <v>82464919501.729996</v>
      </c>
    </row>
    <row r="48" spans="1:11">
      <c r="A48" s="319" t="s">
        <v>1517</v>
      </c>
      <c r="B48" s="738">
        <v>4378444518.3999996</v>
      </c>
      <c r="C48" s="738">
        <v>82452811126.809998</v>
      </c>
    </row>
    <row r="49" spans="1:10">
      <c r="A49" s="825" t="s">
        <v>1530</v>
      </c>
      <c r="B49" s="738">
        <v>4538405158.2000008</v>
      </c>
      <c r="C49" s="738">
        <v>82336255258.059998</v>
      </c>
    </row>
    <row r="50" spans="1:10">
      <c r="A50" s="282" t="s">
        <v>864</v>
      </c>
    </row>
    <row r="51" spans="1:10">
      <c r="A51" s="784" t="s">
        <v>865</v>
      </c>
    </row>
    <row r="52" spans="1:10">
      <c r="A52" s="34" t="s">
        <v>509</v>
      </c>
    </row>
    <row r="53" spans="1:10">
      <c r="A53" s="34"/>
    </row>
    <row r="54" spans="1:10">
      <c r="A54" s="151" t="s">
        <v>910</v>
      </c>
    </row>
    <row r="55" spans="1:10" ht="15" customHeight="1">
      <c r="A55" s="731" t="s">
        <v>911</v>
      </c>
    </row>
    <row r="56" spans="1:10" ht="15" customHeight="1">
      <c r="J56" s="140" t="s">
        <v>655</v>
      </c>
    </row>
    <row r="57" spans="1:10" ht="15">
      <c r="A57" s="728"/>
      <c r="B57" s="1149" t="s">
        <v>925</v>
      </c>
      <c r="C57" s="1149"/>
      <c r="D57" s="1149"/>
      <c r="E57" s="1149"/>
      <c r="F57" s="1149"/>
      <c r="G57" s="1149"/>
      <c r="H57" s="1149"/>
      <c r="I57" s="1149"/>
      <c r="J57" s="1149"/>
    </row>
    <row r="58" spans="1:10" ht="84">
      <c r="A58" s="754" t="s">
        <v>701</v>
      </c>
      <c r="B58" s="816" t="s">
        <v>926</v>
      </c>
      <c r="C58" s="816" t="s">
        <v>927</v>
      </c>
      <c r="D58" s="816" t="s">
        <v>928</v>
      </c>
      <c r="E58" s="816" t="s">
        <v>929</v>
      </c>
      <c r="F58" s="816" t="s">
        <v>930</v>
      </c>
      <c r="G58" s="816" t="s">
        <v>931</v>
      </c>
      <c r="H58" s="824" t="s">
        <v>932</v>
      </c>
      <c r="I58" s="824" t="s">
        <v>933</v>
      </c>
      <c r="J58" s="816" t="s">
        <v>912</v>
      </c>
    </row>
    <row r="59" spans="1:10">
      <c r="A59" s="825" t="s">
        <v>990</v>
      </c>
      <c r="B59" s="814">
        <v>3248325997.1374593</v>
      </c>
      <c r="C59" s="814">
        <v>15779178.74418975</v>
      </c>
      <c r="D59" s="814">
        <v>0</v>
      </c>
      <c r="E59" s="814">
        <v>0</v>
      </c>
      <c r="F59" s="814">
        <v>0</v>
      </c>
      <c r="G59" s="814">
        <v>60032322.7324</v>
      </c>
      <c r="H59" s="814">
        <v>0</v>
      </c>
      <c r="I59" s="814">
        <v>8669671.3699999992</v>
      </c>
      <c r="J59" s="814">
        <f>SUM(B59:I59)</f>
        <v>3332807169.9840488</v>
      </c>
    </row>
    <row r="60" spans="1:10">
      <c r="A60" s="825" t="s">
        <v>1081</v>
      </c>
      <c r="B60" s="814">
        <v>1065610680.5776603</v>
      </c>
      <c r="C60" s="814">
        <v>2361570.7503999993</v>
      </c>
      <c r="D60" s="814">
        <v>0</v>
      </c>
      <c r="E60" s="814">
        <v>0</v>
      </c>
      <c r="F60" s="814">
        <v>0</v>
      </c>
      <c r="G60" s="814">
        <v>74187470.391000003</v>
      </c>
      <c r="H60" s="814">
        <v>0</v>
      </c>
      <c r="I60" s="814">
        <v>16743858.124341002</v>
      </c>
      <c r="J60" s="814">
        <f t="shared" ref="J60:J67" si="0">SUM(B60:I60)</f>
        <v>1158903579.8434012</v>
      </c>
    </row>
    <row r="61" spans="1:10">
      <c r="A61" s="825" t="s">
        <v>1085</v>
      </c>
      <c r="B61" s="814">
        <v>1226025283.1185656</v>
      </c>
      <c r="C61" s="814">
        <v>782433.43800000008</v>
      </c>
      <c r="D61" s="814">
        <v>0</v>
      </c>
      <c r="E61" s="814">
        <v>0</v>
      </c>
      <c r="F61" s="814">
        <v>0</v>
      </c>
      <c r="G61" s="814">
        <v>1830368.923</v>
      </c>
      <c r="H61" s="814">
        <v>0</v>
      </c>
      <c r="I61" s="814">
        <v>6640210.54</v>
      </c>
      <c r="J61" s="814">
        <f t="shared" si="0"/>
        <v>1235278296.0195656</v>
      </c>
    </row>
    <row r="62" spans="1:10">
      <c r="A62" s="825" t="s">
        <v>1180</v>
      </c>
      <c r="B62" s="814">
        <v>1217931277.6589918</v>
      </c>
      <c r="C62" s="814">
        <v>36587646.544</v>
      </c>
      <c r="D62" s="814">
        <v>48306405.590000004</v>
      </c>
      <c r="E62" s="814">
        <v>0</v>
      </c>
      <c r="F62" s="814">
        <v>0</v>
      </c>
      <c r="G62" s="814">
        <v>112100238.66600001</v>
      </c>
      <c r="H62" s="814">
        <v>0</v>
      </c>
      <c r="I62" s="814">
        <v>6456466.4500000002</v>
      </c>
      <c r="J62" s="814">
        <f t="shared" si="0"/>
        <v>1421382034.9089916</v>
      </c>
    </row>
    <row r="63" spans="1:10">
      <c r="A63" s="825" t="s">
        <v>1209</v>
      </c>
      <c r="B63" s="814">
        <v>1730100207.7345986</v>
      </c>
      <c r="C63" s="814">
        <v>22980291.312305998</v>
      </c>
      <c r="D63" s="814">
        <v>98418138.030000001</v>
      </c>
      <c r="E63" s="814">
        <v>0</v>
      </c>
      <c r="F63" s="814">
        <v>0</v>
      </c>
      <c r="G63" s="814">
        <v>43116686.745338805</v>
      </c>
      <c r="H63" s="814">
        <v>0</v>
      </c>
      <c r="I63" s="814">
        <v>42807156.219999999</v>
      </c>
      <c r="J63" s="814">
        <f t="shared" si="0"/>
        <v>1937422480.0422435</v>
      </c>
    </row>
    <row r="64" spans="1:10">
      <c r="A64" s="825" t="s">
        <v>1428</v>
      </c>
      <c r="B64" s="814">
        <v>1773020765.1849144</v>
      </c>
      <c r="C64" s="814">
        <v>52789384.563280001</v>
      </c>
      <c r="D64" s="814">
        <v>0</v>
      </c>
      <c r="E64" s="814">
        <v>0</v>
      </c>
      <c r="F64" s="814">
        <v>0</v>
      </c>
      <c r="G64" s="814">
        <v>122361249.82817401</v>
      </c>
      <c r="H64" s="814">
        <v>0</v>
      </c>
      <c r="I64" s="814">
        <v>24110251.68</v>
      </c>
      <c r="J64" s="814">
        <f t="shared" si="0"/>
        <v>1972281651.2563686</v>
      </c>
    </row>
    <row r="65" spans="1:10">
      <c r="A65" s="825" t="s">
        <v>1452</v>
      </c>
      <c r="B65" s="814">
        <v>1931779269.3241148</v>
      </c>
      <c r="C65" s="814">
        <v>27816611.439200003</v>
      </c>
      <c r="D65" s="814">
        <v>0</v>
      </c>
      <c r="E65" s="814">
        <v>0</v>
      </c>
      <c r="F65" s="814">
        <v>0</v>
      </c>
      <c r="G65" s="814">
        <v>40708441.464000002</v>
      </c>
      <c r="H65" s="814">
        <v>0</v>
      </c>
      <c r="I65" s="814">
        <v>2146355.9500000002</v>
      </c>
      <c r="J65" s="814">
        <f t="shared" si="0"/>
        <v>2002450678.1773148</v>
      </c>
    </row>
    <row r="66" spans="1:10">
      <c r="A66" s="825" t="s">
        <v>1517</v>
      </c>
      <c r="B66" s="814">
        <v>1749662827</v>
      </c>
      <c r="C66" s="814">
        <v>41502792</v>
      </c>
      <c r="D66" s="814">
        <v>0</v>
      </c>
      <c r="E66" s="814">
        <v>0</v>
      </c>
      <c r="F66" s="814">
        <v>0</v>
      </c>
      <c r="G66" s="814">
        <v>190087394</v>
      </c>
      <c r="H66" s="814">
        <v>0</v>
      </c>
      <c r="I66" s="814">
        <v>29403051</v>
      </c>
      <c r="J66" s="814">
        <f t="shared" si="0"/>
        <v>2010656064</v>
      </c>
    </row>
    <row r="67" spans="1:10">
      <c r="A67" s="825" t="s">
        <v>1530</v>
      </c>
      <c r="B67" s="814">
        <v>1889738817.1753395</v>
      </c>
      <c r="C67" s="814">
        <v>64196256.069802508</v>
      </c>
      <c r="D67" s="814">
        <v>0</v>
      </c>
      <c r="E67" s="814">
        <v>0</v>
      </c>
      <c r="F67" s="814">
        <v>0</v>
      </c>
      <c r="G67" s="814">
        <v>147474532.48049998</v>
      </c>
      <c r="H67" s="814">
        <v>0</v>
      </c>
      <c r="I67" s="814">
        <v>60921041.719999999</v>
      </c>
      <c r="J67" s="814">
        <f t="shared" si="0"/>
        <v>2162330647.445642</v>
      </c>
    </row>
    <row r="68" spans="1:10">
      <c r="A68" s="34" t="s">
        <v>509</v>
      </c>
    </row>
    <row r="70" spans="1:10">
      <c r="A70" s="624" t="s">
        <v>82</v>
      </c>
    </row>
    <row r="75" spans="1:10">
      <c r="J75" s="35" t="s">
        <v>1125</v>
      </c>
    </row>
    <row r="106" spans="2:2">
      <c r="B106" s="734"/>
    </row>
    <row r="107" spans="2:2">
      <c r="B107" s="739"/>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6"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1" t="s">
        <v>708</v>
      </c>
      <c r="B1" s="547"/>
      <c r="C1" s="547"/>
      <c r="D1" s="547"/>
      <c r="E1" s="548"/>
      <c r="F1" s="548"/>
      <c r="G1" s="548"/>
      <c r="H1" s="548"/>
      <c r="I1" s="548"/>
      <c r="J1" s="548"/>
      <c r="K1" s="548"/>
      <c r="L1" s="548"/>
    </row>
    <row r="2" spans="1:19" ht="15" customHeight="1">
      <c r="A2" s="612" t="s">
        <v>709</v>
      </c>
      <c r="B2" s="550"/>
      <c r="C2" s="550"/>
      <c r="D2" s="550"/>
      <c r="E2" s="550"/>
      <c r="F2" s="550"/>
      <c r="G2" s="550"/>
      <c r="H2" s="550"/>
      <c r="I2" s="550"/>
      <c r="J2" s="548"/>
      <c r="K2" s="548"/>
      <c r="L2" s="548"/>
    </row>
    <row r="3" spans="1:19" s="266" customFormat="1">
      <c r="A3" s="549"/>
      <c r="B3" s="550"/>
      <c r="C3" s="550"/>
      <c r="D3" s="550"/>
      <c r="E3" s="550"/>
      <c r="F3" s="550"/>
      <c r="G3" s="550"/>
      <c r="H3" s="550"/>
      <c r="I3" s="550"/>
      <c r="J3" s="548"/>
      <c r="K3" s="548"/>
      <c r="L3" s="548"/>
    </row>
    <row r="4" spans="1:19" ht="12.75" customHeight="1">
      <c r="A4" s="142" t="s">
        <v>710</v>
      </c>
    </row>
    <row r="5" spans="1:19" ht="12.75" customHeight="1">
      <c r="A5" s="541" t="s">
        <v>711</v>
      </c>
      <c r="H5" s="266"/>
      <c r="I5" s="266"/>
    </row>
    <row r="6" spans="1:19" ht="12.75" customHeight="1">
      <c r="F6" s="140"/>
      <c r="G6" s="140"/>
      <c r="H6" s="1151" t="str">
        <f>Naslovnica!A20</f>
        <v>Lipanj 2022.</v>
      </c>
      <c r="I6" s="1151"/>
    </row>
    <row r="7" spans="1:19" ht="12.75" customHeight="1">
      <c r="F7" s="288"/>
      <c r="G7" s="288"/>
      <c r="H7" s="1152" t="str">
        <f>Naslovnica!A24</f>
        <v>June 2022</v>
      </c>
      <c r="I7" s="1152"/>
    </row>
    <row r="8" spans="1:19" ht="15" customHeight="1">
      <c r="A8" s="570"/>
      <c r="B8" s="571"/>
      <c r="C8" s="571"/>
      <c r="D8" s="571"/>
      <c r="E8" s="571"/>
      <c r="F8" s="571"/>
      <c r="G8" s="571"/>
      <c r="H8" s="759"/>
      <c r="I8" s="759"/>
      <c r="J8" s="572"/>
      <c r="K8" s="1150" t="s">
        <v>1175</v>
      </c>
      <c r="L8" s="1150"/>
    </row>
    <row r="9" spans="1:19" ht="33.75">
      <c r="A9" s="573" t="s">
        <v>75</v>
      </c>
      <c r="B9" s="574" t="s">
        <v>169</v>
      </c>
      <c r="C9" s="574" t="s">
        <v>170</v>
      </c>
      <c r="D9" s="575" t="s">
        <v>76</v>
      </c>
      <c r="E9" s="574" t="s">
        <v>105</v>
      </c>
      <c r="F9" s="574" t="s">
        <v>143</v>
      </c>
      <c r="G9" s="574" t="s">
        <v>665</v>
      </c>
      <c r="H9" s="574" t="s">
        <v>811</v>
      </c>
      <c r="I9" s="574" t="s">
        <v>1437</v>
      </c>
      <c r="J9" s="574" t="s">
        <v>661</v>
      </c>
      <c r="K9" s="574" t="s">
        <v>663</v>
      </c>
      <c r="L9" s="574" t="s">
        <v>60</v>
      </c>
    </row>
    <row r="10" spans="1:19" ht="31.5">
      <c r="A10" s="576" t="s">
        <v>204</v>
      </c>
      <c r="B10" s="577" t="s">
        <v>172</v>
      </c>
      <c r="C10" s="577" t="s">
        <v>171</v>
      </c>
      <c r="D10" s="578" t="s">
        <v>77</v>
      </c>
      <c r="E10" s="577" t="s">
        <v>468</v>
      </c>
      <c r="F10" s="577" t="s">
        <v>144</v>
      </c>
      <c r="G10" s="579" t="s">
        <v>666</v>
      </c>
      <c r="H10" s="579" t="s">
        <v>812</v>
      </c>
      <c r="I10" s="579" t="s">
        <v>813</v>
      </c>
      <c r="J10" s="579" t="s">
        <v>806</v>
      </c>
      <c r="K10" s="579" t="s">
        <v>249</v>
      </c>
      <c r="L10" s="579" t="s">
        <v>250</v>
      </c>
    </row>
    <row r="11" spans="1:19" ht="12.75" customHeight="1">
      <c r="A11" s="136" t="s">
        <v>1217</v>
      </c>
      <c r="B11" s="193">
        <v>28508707379</v>
      </c>
      <c r="C11" s="436" t="s">
        <v>1218</v>
      </c>
      <c r="D11" s="436" t="s">
        <v>1219</v>
      </c>
      <c r="E11" s="437" t="s">
        <v>1220</v>
      </c>
      <c r="F11" s="437" t="s">
        <v>1216</v>
      </c>
      <c r="G11" s="437" t="s">
        <v>1221</v>
      </c>
      <c r="H11" s="438">
        <v>32451371.379999999</v>
      </c>
      <c r="I11" s="439">
        <v>1517.1435885334504</v>
      </c>
      <c r="J11" s="440">
        <v>-8.0858949452535578E-2</v>
      </c>
      <c r="K11" s="440">
        <v>-1.8820980149744537E-2</v>
      </c>
      <c r="L11" s="440">
        <v>-4.1500752075675718E-2</v>
      </c>
      <c r="M11" s="295"/>
      <c r="N11" s="295"/>
      <c r="O11" s="295"/>
      <c r="P11" s="167"/>
      <c r="Q11" s="198"/>
      <c r="R11" s="77"/>
      <c r="S11" s="77"/>
    </row>
    <row r="12" spans="1:19" ht="12.75" customHeight="1">
      <c r="A12" s="136" t="s">
        <v>1222</v>
      </c>
      <c r="B12" s="193">
        <v>26655747081</v>
      </c>
      <c r="C12" s="436" t="s">
        <v>1223</v>
      </c>
      <c r="D12" s="436" t="s">
        <v>1219</v>
      </c>
      <c r="E12" s="437" t="s">
        <v>1224</v>
      </c>
      <c r="F12" s="437" t="s">
        <v>1216</v>
      </c>
      <c r="G12" s="437" t="s">
        <v>1225</v>
      </c>
      <c r="H12" s="438">
        <v>108197893.5</v>
      </c>
      <c r="I12" s="439">
        <v>180.35080971331703</v>
      </c>
      <c r="J12" s="440">
        <v>-3.3814133547842684E-2</v>
      </c>
      <c r="K12" s="440">
        <v>-2.5750340140532124E-2</v>
      </c>
      <c r="L12" s="440">
        <v>-7.5874791788370088E-2</v>
      </c>
      <c r="M12" s="295"/>
      <c r="N12" s="295"/>
      <c r="O12" s="295"/>
      <c r="P12" s="167"/>
      <c r="Q12" s="198"/>
      <c r="R12" s="77"/>
      <c r="S12" s="77"/>
    </row>
    <row r="13" spans="1:19" ht="12.75" customHeight="1">
      <c r="A13" s="136" t="s">
        <v>1226</v>
      </c>
      <c r="B13" s="193">
        <v>12916294683</v>
      </c>
      <c r="C13" s="436" t="s">
        <v>1227</v>
      </c>
      <c r="D13" s="436" t="s">
        <v>1219</v>
      </c>
      <c r="E13" s="114" t="s">
        <v>1228</v>
      </c>
      <c r="F13" s="114" t="s">
        <v>1216</v>
      </c>
      <c r="G13" s="114" t="s">
        <v>1225</v>
      </c>
      <c r="H13" s="438">
        <v>147389408.36000001</v>
      </c>
      <c r="I13" s="439">
        <v>119.43938202903183</v>
      </c>
      <c r="J13" s="440">
        <v>-6.6265464457726631E-2</v>
      </c>
      <c r="K13" s="440">
        <v>-1.5680282353636166E-3</v>
      </c>
      <c r="L13" s="440">
        <v>-6.390378563496224E-3</v>
      </c>
      <c r="M13" s="295"/>
      <c r="N13" s="295"/>
      <c r="O13" s="295"/>
      <c r="P13" s="167"/>
      <c r="Q13" s="198"/>
      <c r="R13" s="77"/>
      <c r="S13" s="77"/>
    </row>
    <row r="14" spans="1:19" s="266" customFormat="1" ht="12.75" customHeight="1">
      <c r="A14" s="136" t="s">
        <v>1229</v>
      </c>
      <c r="B14" s="193">
        <v>37695515978</v>
      </c>
      <c r="C14" s="436" t="s">
        <v>1230</v>
      </c>
      <c r="D14" s="436" t="s">
        <v>78</v>
      </c>
      <c r="E14" s="114" t="s">
        <v>1220</v>
      </c>
      <c r="F14" s="114" t="s">
        <v>1216</v>
      </c>
      <c r="G14" s="114" t="s">
        <v>1225</v>
      </c>
      <c r="H14" s="438">
        <v>6886353.7999999998</v>
      </c>
      <c r="I14" s="439">
        <v>79.332253417939086</v>
      </c>
      <c r="J14" s="440">
        <v>-3.6392944510912018E-2</v>
      </c>
      <c r="K14" s="440">
        <v>-3.6406996102595235E-2</v>
      </c>
      <c r="L14" s="440">
        <v>-0.10307995695920347</v>
      </c>
      <c r="M14" s="295"/>
      <c r="N14" s="295"/>
      <c r="O14" s="295"/>
      <c r="P14" s="167"/>
      <c r="Q14" s="198"/>
      <c r="R14" s="77"/>
      <c r="S14" s="77"/>
    </row>
    <row r="15" spans="1:19" s="266" customFormat="1" ht="12.75" customHeight="1">
      <c r="A15" s="136" t="s">
        <v>1231</v>
      </c>
      <c r="B15" s="193">
        <v>56499633647</v>
      </c>
      <c r="C15" s="436" t="s">
        <v>1232</v>
      </c>
      <c r="D15" s="436" t="s">
        <v>104</v>
      </c>
      <c r="E15" s="114" t="s">
        <v>1228</v>
      </c>
      <c r="F15" s="114" t="s">
        <v>1216</v>
      </c>
      <c r="G15" s="114" t="s">
        <v>1221</v>
      </c>
      <c r="H15" s="438">
        <v>854429268.38999999</v>
      </c>
      <c r="I15" s="439">
        <v>804.78767080734713</v>
      </c>
      <c r="J15" s="440">
        <v>-6.2151198007077357E-2</v>
      </c>
      <c r="K15" s="440">
        <v>-3.989310688121539E-2</v>
      </c>
      <c r="L15" s="440">
        <v>-0.15413675602710053</v>
      </c>
      <c r="M15" s="295"/>
      <c r="N15" s="295"/>
      <c r="O15" s="295"/>
      <c r="P15" s="167"/>
      <c r="Q15" s="198"/>
      <c r="R15" s="77"/>
      <c r="S15" s="77"/>
    </row>
    <row r="16" spans="1:19" s="266" customFormat="1" ht="12.75" customHeight="1">
      <c r="A16" s="136" t="s">
        <v>1233</v>
      </c>
      <c r="B16" s="193">
        <v>29300390100</v>
      </c>
      <c r="C16" s="436" t="s">
        <v>1234</v>
      </c>
      <c r="D16" s="436" t="s">
        <v>104</v>
      </c>
      <c r="E16" s="114" t="s">
        <v>1220</v>
      </c>
      <c r="F16" s="114" t="s">
        <v>1216</v>
      </c>
      <c r="G16" s="114" t="s">
        <v>1221</v>
      </c>
      <c r="H16" s="438">
        <v>119792109.81999999</v>
      </c>
      <c r="I16" s="439">
        <v>666.91720402754424</v>
      </c>
      <c r="J16" s="440">
        <v>-3.7306718621451629E-2</v>
      </c>
      <c r="K16" s="440">
        <v>-3.8831565187939066E-2</v>
      </c>
      <c r="L16" s="440">
        <v>-9.9909204414006636E-2</v>
      </c>
      <c r="M16" s="295"/>
      <c r="N16" s="295"/>
      <c r="O16" s="295"/>
      <c r="P16" s="167"/>
      <c r="Q16" s="198"/>
      <c r="R16" s="77"/>
      <c r="S16" s="77"/>
    </row>
    <row r="17" spans="1:19" s="266" customFormat="1" ht="12.75" customHeight="1">
      <c r="A17" s="136" t="s">
        <v>1235</v>
      </c>
      <c r="B17" s="193" t="s">
        <v>1236</v>
      </c>
      <c r="C17" s="436" t="s">
        <v>1237</v>
      </c>
      <c r="D17" s="436" t="s">
        <v>104</v>
      </c>
      <c r="E17" s="114" t="s">
        <v>1238</v>
      </c>
      <c r="F17" s="114" t="s">
        <v>1216</v>
      </c>
      <c r="G17" s="114" t="s">
        <v>1221</v>
      </c>
      <c r="H17" s="438">
        <v>158941871.43000001</v>
      </c>
      <c r="I17" s="439">
        <v>661.3131641240077</v>
      </c>
      <c r="J17" s="440">
        <v>-5.6627295943284861E-2</v>
      </c>
      <c r="K17" s="440">
        <v>-4.4943740107914021E-2</v>
      </c>
      <c r="L17" s="440">
        <v>-0.13882369354023927</v>
      </c>
      <c r="M17" s="295"/>
      <c r="N17" s="295"/>
      <c r="O17" s="295"/>
      <c r="P17" s="167"/>
      <c r="Q17" s="198"/>
      <c r="R17" s="77"/>
      <c r="S17" s="77"/>
    </row>
    <row r="18" spans="1:19" s="266" customFormat="1" ht="12.75" customHeight="1">
      <c r="A18" s="136" t="s">
        <v>1239</v>
      </c>
      <c r="B18" s="193">
        <v>96069213114</v>
      </c>
      <c r="C18" s="436" t="s">
        <v>1240</v>
      </c>
      <c r="D18" s="436" t="s">
        <v>104</v>
      </c>
      <c r="E18" s="114" t="s">
        <v>1228</v>
      </c>
      <c r="F18" s="114" t="s">
        <v>1216</v>
      </c>
      <c r="G18" s="114" t="s">
        <v>1225</v>
      </c>
      <c r="H18" s="438">
        <v>184679999.97999999</v>
      </c>
      <c r="I18" s="439">
        <v>147.35948557695332</v>
      </c>
      <c r="J18" s="440">
        <v>-4.6136208477962071E-2</v>
      </c>
      <c r="K18" s="440">
        <v>-1.8958638116414184E-2</v>
      </c>
      <c r="L18" s="440">
        <v>-5.1476104395096201E-2</v>
      </c>
      <c r="M18" s="295"/>
      <c r="N18" s="295"/>
      <c r="O18" s="295"/>
      <c r="P18" s="167"/>
      <c r="Q18" s="198"/>
      <c r="R18" s="77"/>
      <c r="S18" s="77"/>
    </row>
    <row r="19" spans="1:19" s="266" customFormat="1" ht="12.75" customHeight="1">
      <c r="A19" s="136" t="s">
        <v>1241</v>
      </c>
      <c r="B19" s="193">
        <v>15448763136</v>
      </c>
      <c r="C19" s="436" t="s">
        <v>1242</v>
      </c>
      <c r="D19" s="436" t="s">
        <v>104</v>
      </c>
      <c r="E19" s="114" t="s">
        <v>1228</v>
      </c>
      <c r="F19" s="114" t="s">
        <v>1216</v>
      </c>
      <c r="G19" s="114" t="s">
        <v>1221</v>
      </c>
      <c r="H19" s="438">
        <v>330722739.14999998</v>
      </c>
      <c r="I19" s="439">
        <v>833.49055004308423</v>
      </c>
      <c r="J19" s="440">
        <v>-2.204597989544943E-2</v>
      </c>
      <c r="K19" s="440">
        <v>-1.7002022486022228E-2</v>
      </c>
      <c r="L19" s="440">
        <v>-6.8240673138659669E-2</v>
      </c>
      <c r="M19" s="295"/>
      <c r="N19" s="295"/>
      <c r="O19" s="295"/>
      <c r="P19" s="167"/>
      <c r="Q19" s="198"/>
      <c r="R19" s="77"/>
      <c r="S19" s="77"/>
    </row>
    <row r="20" spans="1:19" s="266" customFormat="1" ht="12.75" customHeight="1">
      <c r="A20" s="136" t="s">
        <v>1510</v>
      </c>
      <c r="B20" s="193" t="s">
        <v>1511</v>
      </c>
      <c r="C20" s="436" t="s">
        <v>1512</v>
      </c>
      <c r="D20" s="436" t="s">
        <v>104</v>
      </c>
      <c r="E20" s="114" t="s">
        <v>1244</v>
      </c>
      <c r="F20" s="114" t="s">
        <v>1216</v>
      </c>
      <c r="G20" s="114" t="s">
        <v>1221</v>
      </c>
      <c r="H20" s="438">
        <v>8357439.1500000004</v>
      </c>
      <c r="I20" s="439">
        <v>662.5941440553662</v>
      </c>
      <c r="J20" s="440">
        <v>-1.156469916333025E-2</v>
      </c>
      <c r="K20" s="440">
        <v>-4.4165279697440885E-2</v>
      </c>
      <c r="L20" s="440" t="s">
        <v>1216</v>
      </c>
      <c r="M20" s="295"/>
      <c r="N20" s="295"/>
      <c r="O20" s="295"/>
      <c r="P20" s="167"/>
      <c r="Q20" s="198"/>
      <c r="R20" s="77"/>
      <c r="S20" s="77"/>
    </row>
    <row r="21" spans="1:19" s="266" customFormat="1" ht="12.75" customHeight="1">
      <c r="A21" s="136" t="s">
        <v>1243</v>
      </c>
      <c r="B21" s="193" t="s">
        <v>1421</v>
      </c>
      <c r="C21" s="436" t="s">
        <v>1422</v>
      </c>
      <c r="D21" s="436" t="s">
        <v>104</v>
      </c>
      <c r="E21" s="114" t="s">
        <v>1244</v>
      </c>
      <c r="F21" s="114" t="s">
        <v>1216</v>
      </c>
      <c r="G21" s="114" t="s">
        <v>1221</v>
      </c>
      <c r="H21" s="438">
        <v>55104240.560000002</v>
      </c>
      <c r="I21" s="439">
        <v>642.04503107832056</v>
      </c>
      <c r="J21" s="440">
        <v>-6.559655476860915E-2</v>
      </c>
      <c r="K21" s="440">
        <v>-8.2044424116740067E-2</v>
      </c>
      <c r="L21" s="440">
        <v>-0.19318857174850912</v>
      </c>
      <c r="M21" s="295"/>
      <c r="N21" s="295"/>
      <c r="O21" s="295"/>
      <c r="P21" s="167"/>
      <c r="Q21" s="198"/>
      <c r="R21" s="77"/>
      <c r="S21" s="77"/>
    </row>
    <row r="22" spans="1:19" s="266" customFormat="1" ht="12.75" customHeight="1">
      <c r="A22" s="136" t="s">
        <v>1513</v>
      </c>
      <c r="B22" s="193" t="s">
        <v>1514</v>
      </c>
      <c r="C22" s="436" t="s">
        <v>1515</v>
      </c>
      <c r="D22" s="436" t="s">
        <v>104</v>
      </c>
      <c r="E22" s="114" t="s">
        <v>1244</v>
      </c>
      <c r="F22" s="114" t="s">
        <v>1216</v>
      </c>
      <c r="G22" s="114" t="s">
        <v>1221</v>
      </c>
      <c r="H22" s="438">
        <v>14846021.039999999</v>
      </c>
      <c r="I22" s="439">
        <v>688.95268305109471</v>
      </c>
      <c r="J22" s="440" t="s">
        <v>1216</v>
      </c>
      <c r="K22" s="440" t="s">
        <v>1216</v>
      </c>
      <c r="L22" s="440" t="s">
        <v>1216</v>
      </c>
      <c r="M22" s="295"/>
      <c r="N22" s="295"/>
      <c r="O22" s="295"/>
      <c r="P22" s="167"/>
      <c r="Q22" s="198"/>
      <c r="R22" s="77"/>
      <c r="S22" s="77"/>
    </row>
    <row r="23" spans="1:19" s="266" customFormat="1" ht="12.75" customHeight="1">
      <c r="A23" s="136" t="s">
        <v>1245</v>
      </c>
      <c r="B23" s="193" t="s">
        <v>1423</v>
      </c>
      <c r="C23" s="436" t="s">
        <v>1424</v>
      </c>
      <c r="D23" s="436" t="s">
        <v>104</v>
      </c>
      <c r="E23" s="114" t="s">
        <v>1244</v>
      </c>
      <c r="F23" s="114" t="s">
        <v>1216</v>
      </c>
      <c r="G23" s="114" t="s">
        <v>1221</v>
      </c>
      <c r="H23" s="438">
        <v>60974450.719999999</v>
      </c>
      <c r="I23" s="439">
        <v>759.73893089249884</v>
      </c>
      <c r="J23" s="440">
        <v>-3.7114703939208127E-2</v>
      </c>
      <c r="K23" s="440">
        <v>-4.5942260651013811E-2</v>
      </c>
      <c r="L23" s="440">
        <v>-0.17045614567400225</v>
      </c>
      <c r="M23" s="295"/>
      <c r="N23" s="295"/>
      <c r="O23" s="295"/>
      <c r="P23" s="167"/>
      <c r="Q23" s="198"/>
      <c r="R23" s="77"/>
      <c r="S23" s="77"/>
    </row>
    <row r="24" spans="1:19" s="266" customFormat="1" ht="12.75" customHeight="1">
      <c r="A24" s="136" t="s">
        <v>1547</v>
      </c>
      <c r="B24" s="193" t="s">
        <v>1548</v>
      </c>
      <c r="C24" s="436" t="s">
        <v>1549</v>
      </c>
      <c r="D24" s="436" t="s">
        <v>1494</v>
      </c>
      <c r="E24" s="114" t="s">
        <v>1238</v>
      </c>
      <c r="F24" s="114" t="s">
        <v>1216</v>
      </c>
      <c r="G24" s="114" t="s">
        <v>1221</v>
      </c>
      <c r="H24" s="438">
        <v>67697518.590000004</v>
      </c>
      <c r="I24" s="439">
        <v>739.15052576890605</v>
      </c>
      <c r="J24" s="440" t="s">
        <v>1216</v>
      </c>
      <c r="K24" s="440" t="s">
        <v>1216</v>
      </c>
      <c r="L24" s="440" t="s">
        <v>1216</v>
      </c>
      <c r="M24" s="295"/>
      <c r="N24" s="295"/>
      <c r="O24" s="295"/>
      <c r="P24" s="167"/>
      <c r="Q24" s="198"/>
      <c r="R24" s="77"/>
      <c r="S24" s="77"/>
    </row>
    <row r="25" spans="1:19" s="266" customFormat="1" ht="12.75" customHeight="1">
      <c r="A25" s="136" t="s">
        <v>1493</v>
      </c>
      <c r="B25" s="193" t="s">
        <v>1333</v>
      </c>
      <c r="C25" s="436" t="s">
        <v>1334</v>
      </c>
      <c r="D25" s="436" t="s">
        <v>1494</v>
      </c>
      <c r="E25" s="114" t="s">
        <v>1228</v>
      </c>
      <c r="F25" s="114" t="s">
        <v>1216</v>
      </c>
      <c r="G25" s="114" t="s">
        <v>1221</v>
      </c>
      <c r="H25" s="438">
        <v>565145041.78999996</v>
      </c>
      <c r="I25" s="439">
        <v>935.91985211139581</v>
      </c>
      <c r="J25" s="440">
        <v>-4.96069599519815E-2</v>
      </c>
      <c r="K25" s="440">
        <v>-2.2305283744963877E-2</v>
      </c>
      <c r="L25" s="440">
        <v>-0.10998917581726575</v>
      </c>
      <c r="M25" s="295"/>
      <c r="N25" s="295"/>
      <c r="O25" s="295"/>
      <c r="P25" s="167"/>
      <c r="Q25" s="198"/>
      <c r="R25" s="77"/>
      <c r="S25" s="77"/>
    </row>
    <row r="26" spans="1:19" s="266" customFormat="1" ht="12.75" customHeight="1">
      <c r="A26" s="136" t="s">
        <v>1495</v>
      </c>
      <c r="B26" s="193">
        <v>97407922886</v>
      </c>
      <c r="C26" s="436" t="s">
        <v>1335</v>
      </c>
      <c r="D26" s="436" t="s">
        <v>1494</v>
      </c>
      <c r="E26" s="114" t="s">
        <v>1228</v>
      </c>
      <c r="F26" s="114" t="s">
        <v>1216</v>
      </c>
      <c r="G26" s="114" t="s">
        <v>1221</v>
      </c>
      <c r="H26" s="438">
        <v>509958403.17000002</v>
      </c>
      <c r="I26" s="439">
        <v>834.44838080597651</v>
      </c>
      <c r="J26" s="440">
        <v>-3.7320841254928183E-2</v>
      </c>
      <c r="K26" s="440">
        <v>-1.4407118233960348E-2</v>
      </c>
      <c r="L26" s="440">
        <v>-9.2909124516178831E-2</v>
      </c>
      <c r="M26" s="295"/>
      <c r="N26" s="295"/>
      <c r="O26" s="295"/>
      <c r="P26" s="167"/>
      <c r="Q26" s="198"/>
      <c r="R26" s="77"/>
      <c r="S26" s="77"/>
    </row>
    <row r="27" spans="1:19" s="266" customFormat="1" ht="12.75" customHeight="1">
      <c r="A27" s="136" t="s">
        <v>1496</v>
      </c>
      <c r="B27" s="193" t="s">
        <v>1336</v>
      </c>
      <c r="C27" s="436" t="s">
        <v>1337</v>
      </c>
      <c r="D27" s="436" t="s">
        <v>1494</v>
      </c>
      <c r="E27" s="114" t="s">
        <v>1238</v>
      </c>
      <c r="F27" s="114" t="s">
        <v>1216</v>
      </c>
      <c r="G27" s="114" t="s">
        <v>1271</v>
      </c>
      <c r="H27" s="438">
        <v>39427144.560000002</v>
      </c>
      <c r="I27" s="439">
        <v>659.69121976225051</v>
      </c>
      <c r="J27" s="440">
        <v>-2.0349505634050136E-2</v>
      </c>
      <c r="K27" s="440">
        <v>-2.6002323997401655E-2</v>
      </c>
      <c r="L27" s="440">
        <v>-7.5427838537007963E-2</v>
      </c>
      <c r="M27" s="295"/>
      <c r="N27" s="295"/>
      <c r="O27" s="295"/>
      <c r="P27" s="167"/>
      <c r="Q27" s="198"/>
      <c r="R27" s="77"/>
      <c r="S27" s="77"/>
    </row>
    <row r="28" spans="1:19" ht="12.75" customHeight="1">
      <c r="A28" s="136" t="s">
        <v>1497</v>
      </c>
      <c r="B28" s="193">
        <v>30096106301</v>
      </c>
      <c r="C28" s="436" t="s">
        <v>1338</v>
      </c>
      <c r="D28" s="436" t="s">
        <v>1494</v>
      </c>
      <c r="E28" s="437" t="s">
        <v>1228</v>
      </c>
      <c r="F28" s="437" t="s">
        <v>1216</v>
      </c>
      <c r="G28" s="437" t="s">
        <v>1271</v>
      </c>
      <c r="H28" s="438">
        <v>330169287.19999999</v>
      </c>
      <c r="I28" s="439">
        <v>987.83833360941924</v>
      </c>
      <c r="J28" s="440">
        <v>-2.8613073271663958E-2</v>
      </c>
      <c r="K28" s="440">
        <v>-1.3568617920884929E-3</v>
      </c>
      <c r="L28" s="440">
        <v>-1.8438087763296696E-2</v>
      </c>
      <c r="M28" s="295"/>
      <c r="N28" s="295"/>
      <c r="O28" s="295"/>
      <c r="P28" s="167"/>
      <c r="Q28" s="198"/>
      <c r="R28" s="77"/>
      <c r="S28" s="77"/>
    </row>
    <row r="29" spans="1:19" s="266" customFormat="1" ht="12.75" customHeight="1">
      <c r="A29" s="136" t="s">
        <v>1498</v>
      </c>
      <c r="B29" s="193">
        <v>18911840764</v>
      </c>
      <c r="C29" s="436" t="s">
        <v>1339</v>
      </c>
      <c r="D29" s="436" t="s">
        <v>1494</v>
      </c>
      <c r="E29" s="437" t="s">
        <v>1220</v>
      </c>
      <c r="F29" s="437" t="s">
        <v>1216</v>
      </c>
      <c r="G29" s="437" t="s">
        <v>1221</v>
      </c>
      <c r="H29" s="438">
        <v>334961923.68000001</v>
      </c>
      <c r="I29" s="439">
        <v>109.44237881613989</v>
      </c>
      <c r="J29" s="440">
        <v>-1.7311736475066009E-2</v>
      </c>
      <c r="K29" s="440">
        <v>-1.1617097871542525E-2</v>
      </c>
      <c r="L29" s="440">
        <v>-4.3164714314914976E-2</v>
      </c>
      <c r="M29" s="295"/>
      <c r="N29" s="295"/>
      <c r="O29" s="295"/>
      <c r="P29" s="167"/>
      <c r="Q29" s="198"/>
      <c r="R29" s="77"/>
      <c r="S29" s="77"/>
    </row>
    <row r="30" spans="1:19" s="266" customFormat="1" ht="12.75" customHeight="1">
      <c r="A30" s="136" t="s">
        <v>1499</v>
      </c>
      <c r="B30" s="193" t="s">
        <v>1435</v>
      </c>
      <c r="C30" s="436" t="s">
        <v>1436</v>
      </c>
      <c r="D30" s="436" t="s">
        <v>1494</v>
      </c>
      <c r="E30" s="437" t="s">
        <v>1238</v>
      </c>
      <c r="F30" s="437" t="s">
        <v>1216</v>
      </c>
      <c r="G30" s="437" t="s">
        <v>1221</v>
      </c>
      <c r="H30" s="438">
        <v>64489217.810000002</v>
      </c>
      <c r="I30" s="439">
        <v>699.41654623447585</v>
      </c>
      <c r="J30" s="440">
        <v>-6.3194081326768292E-2</v>
      </c>
      <c r="K30" s="440">
        <v>-4.9070146676087667E-2</v>
      </c>
      <c r="L30" s="440">
        <v>-0.12854899647508733</v>
      </c>
      <c r="M30" s="295"/>
      <c r="N30" s="295"/>
      <c r="O30" s="295"/>
      <c r="P30" s="167"/>
      <c r="Q30" s="198"/>
      <c r="R30" s="77"/>
      <c r="S30" s="77"/>
    </row>
    <row r="31" spans="1:19" s="266" customFormat="1" ht="12.75" customHeight="1">
      <c r="A31" s="136" t="s">
        <v>1500</v>
      </c>
      <c r="B31" s="193" t="s">
        <v>1340</v>
      </c>
      <c r="C31" s="436" t="s">
        <v>1341</v>
      </c>
      <c r="D31" s="436" t="s">
        <v>1494</v>
      </c>
      <c r="E31" s="437" t="s">
        <v>1228</v>
      </c>
      <c r="F31" s="437" t="s">
        <v>1216</v>
      </c>
      <c r="G31" s="437" t="s">
        <v>1221</v>
      </c>
      <c r="H31" s="438">
        <v>204900707.71000001</v>
      </c>
      <c r="I31" s="439">
        <v>729.11482798981478</v>
      </c>
      <c r="J31" s="440">
        <v>-6.5553399663656475E-2</v>
      </c>
      <c r="K31" s="440">
        <v>-8.8625359377928481E-3</v>
      </c>
      <c r="L31" s="440">
        <v>-4.3782962863713526E-2</v>
      </c>
      <c r="M31" s="295"/>
      <c r="N31" s="295"/>
      <c r="O31" s="295"/>
      <c r="P31" s="167"/>
      <c r="Q31" s="198"/>
      <c r="R31" s="77"/>
      <c r="S31" s="77"/>
    </row>
    <row r="32" spans="1:19" s="266" customFormat="1" ht="12.75" customHeight="1">
      <c r="A32" s="136" t="s">
        <v>1501</v>
      </c>
      <c r="B32" s="193">
        <v>62937824927</v>
      </c>
      <c r="C32" s="436" t="s">
        <v>1342</v>
      </c>
      <c r="D32" s="436" t="s">
        <v>1494</v>
      </c>
      <c r="E32" s="437" t="s">
        <v>1238</v>
      </c>
      <c r="F32" s="437" t="s">
        <v>1216</v>
      </c>
      <c r="G32" s="437" t="s">
        <v>1221</v>
      </c>
      <c r="H32" s="438">
        <v>162331665.12</v>
      </c>
      <c r="I32" s="439">
        <v>773.49473726402493</v>
      </c>
      <c r="J32" s="440">
        <v>-3.7917202338216383E-2</v>
      </c>
      <c r="K32" s="440">
        <v>-3.5033436462209466E-2</v>
      </c>
      <c r="L32" s="440">
        <v>-9.4222791940363315E-2</v>
      </c>
      <c r="M32" s="295"/>
      <c r="N32" s="295"/>
      <c r="O32" s="295"/>
      <c r="P32" s="167"/>
      <c r="Q32" s="198"/>
      <c r="R32" s="77"/>
      <c r="S32" s="77"/>
    </row>
    <row r="33" spans="1:19" s="266" customFormat="1" ht="12.75" customHeight="1">
      <c r="A33" s="136" t="s">
        <v>1502</v>
      </c>
      <c r="B33" s="193">
        <v>52772437018</v>
      </c>
      <c r="C33" s="436" t="s">
        <v>1343</v>
      </c>
      <c r="D33" s="436" t="s">
        <v>1494</v>
      </c>
      <c r="E33" s="437" t="s">
        <v>1224</v>
      </c>
      <c r="F33" s="437" t="s">
        <v>1216</v>
      </c>
      <c r="G33" s="437" t="s">
        <v>1221</v>
      </c>
      <c r="H33" s="438">
        <v>411926317.01999998</v>
      </c>
      <c r="I33" s="439">
        <v>131.02199093266356</v>
      </c>
      <c r="J33" s="440">
        <v>-5.4858527017879299E-2</v>
      </c>
      <c r="K33" s="440">
        <v>-3.9362472156068362E-2</v>
      </c>
      <c r="L33" s="440">
        <v>-0.11991355720876617</v>
      </c>
      <c r="M33" s="295"/>
      <c r="N33" s="295"/>
      <c r="O33" s="295"/>
      <c r="P33" s="167"/>
      <c r="Q33" s="198"/>
      <c r="R33" s="77"/>
      <c r="S33" s="77"/>
    </row>
    <row r="34" spans="1:19" ht="12.75" customHeight="1">
      <c r="A34" s="113" t="s">
        <v>1503</v>
      </c>
      <c r="B34" s="441" t="s">
        <v>1344</v>
      </c>
      <c r="C34" s="442" t="s">
        <v>1345</v>
      </c>
      <c r="D34" s="442" t="s">
        <v>1494</v>
      </c>
      <c r="E34" s="114" t="s">
        <v>1238</v>
      </c>
      <c r="F34" s="114" t="s">
        <v>1216</v>
      </c>
      <c r="G34" s="114" t="s">
        <v>1221</v>
      </c>
      <c r="H34" s="438">
        <v>29433787.059999999</v>
      </c>
      <c r="I34" s="439">
        <v>705.62736814893196</v>
      </c>
      <c r="J34" s="440">
        <v>-3.9067010070790054E-2</v>
      </c>
      <c r="K34" s="440">
        <v>-2.835601605977478E-2</v>
      </c>
      <c r="L34" s="440">
        <v>-8.1744942384176622E-2</v>
      </c>
      <c r="M34" s="295"/>
      <c r="N34" s="295"/>
      <c r="O34" s="295"/>
      <c r="P34" s="167"/>
      <c r="Q34" s="198"/>
      <c r="R34" s="77"/>
      <c r="S34" s="77"/>
    </row>
    <row r="35" spans="1:19" s="266" customFormat="1" ht="12.75" customHeight="1">
      <c r="A35" s="113" t="s">
        <v>1504</v>
      </c>
      <c r="B35" s="441" t="s">
        <v>1346</v>
      </c>
      <c r="C35" s="442" t="s">
        <v>1347</v>
      </c>
      <c r="D35" s="442" t="s">
        <v>1494</v>
      </c>
      <c r="E35" s="114" t="s">
        <v>1238</v>
      </c>
      <c r="F35" s="114" t="s">
        <v>1216</v>
      </c>
      <c r="G35" s="114" t="s">
        <v>1221</v>
      </c>
      <c r="H35" s="438">
        <v>29117027.43</v>
      </c>
      <c r="I35" s="439">
        <v>690.22366248004141</v>
      </c>
      <c r="J35" s="440">
        <v>-8.0432243571024853E-2</v>
      </c>
      <c r="K35" s="440">
        <v>-3.302711350389842E-2</v>
      </c>
      <c r="L35" s="440">
        <v>-0.10533781211896853</v>
      </c>
      <c r="M35" s="295"/>
      <c r="N35" s="295"/>
      <c r="O35" s="295"/>
      <c r="P35" s="167"/>
      <c r="Q35" s="198"/>
      <c r="R35" s="77"/>
      <c r="S35" s="77"/>
    </row>
    <row r="36" spans="1:19" s="266" customFormat="1" ht="12.75" customHeight="1">
      <c r="A36" s="113" t="s">
        <v>1505</v>
      </c>
      <c r="B36" s="441">
        <v>31076456551</v>
      </c>
      <c r="C36" s="442" t="s">
        <v>1348</v>
      </c>
      <c r="D36" s="442" t="s">
        <v>1494</v>
      </c>
      <c r="E36" s="114" t="s">
        <v>1228</v>
      </c>
      <c r="F36" s="114" t="s">
        <v>1216</v>
      </c>
      <c r="G36" s="114" t="s">
        <v>1225</v>
      </c>
      <c r="H36" s="438">
        <v>269203961.94999999</v>
      </c>
      <c r="I36" s="439">
        <v>102.77684835932943</v>
      </c>
      <c r="J36" s="440">
        <v>-4.3460289092942306E-2</v>
      </c>
      <c r="K36" s="440">
        <v>-7.1205941081881052E-3</v>
      </c>
      <c r="L36" s="440">
        <v>-3.1038629709307708E-2</v>
      </c>
      <c r="M36" s="295"/>
      <c r="N36" s="295"/>
      <c r="O36" s="295"/>
      <c r="P36" s="167"/>
      <c r="Q36" s="198"/>
      <c r="R36" s="77"/>
      <c r="S36" s="77"/>
    </row>
    <row r="37" spans="1:19" s="266" customFormat="1" ht="12.75" customHeight="1">
      <c r="A37" s="449" t="s">
        <v>1506</v>
      </c>
      <c r="B37" s="441">
        <v>66324185184</v>
      </c>
      <c r="C37" s="442" t="s">
        <v>1349</v>
      </c>
      <c r="D37" s="442" t="s">
        <v>1494</v>
      </c>
      <c r="E37" s="114" t="s">
        <v>1228</v>
      </c>
      <c r="F37" s="114" t="s">
        <v>1216</v>
      </c>
      <c r="G37" s="114" t="s">
        <v>1225</v>
      </c>
      <c r="H37" s="438">
        <v>447657272.14999998</v>
      </c>
      <c r="I37" s="439">
        <v>141.3718252547005</v>
      </c>
      <c r="J37" s="440">
        <v>-7.2338999143412464E-2</v>
      </c>
      <c r="K37" s="440">
        <v>-5.0504458166993338E-3</v>
      </c>
      <c r="L37" s="440">
        <v>-2.1340838856118927E-2</v>
      </c>
      <c r="M37" s="295"/>
      <c r="N37" s="295"/>
      <c r="O37" s="295"/>
      <c r="P37" s="167"/>
      <c r="Q37" s="198"/>
      <c r="R37" s="77"/>
      <c r="S37" s="77"/>
    </row>
    <row r="38" spans="1:19" s="266" customFormat="1" ht="12.75" customHeight="1">
      <c r="A38" s="449" t="s">
        <v>1246</v>
      </c>
      <c r="B38" s="441">
        <v>66973781540</v>
      </c>
      <c r="C38" s="442" t="s">
        <v>1247</v>
      </c>
      <c r="D38" s="442" t="s">
        <v>883</v>
      </c>
      <c r="E38" s="114" t="s">
        <v>1224</v>
      </c>
      <c r="F38" s="114" t="s">
        <v>1216</v>
      </c>
      <c r="G38" s="114" t="s">
        <v>1225</v>
      </c>
      <c r="H38" s="438">
        <v>11596547.6096</v>
      </c>
      <c r="I38" s="439">
        <v>132.66775881458091</v>
      </c>
      <c r="J38" s="440">
        <v>3.9930662413230511E-2</v>
      </c>
      <c r="K38" s="440">
        <v>-4.4301699838340647E-2</v>
      </c>
      <c r="L38" s="440">
        <v>-7.0131313320679678E-2</v>
      </c>
      <c r="M38" s="295"/>
      <c r="N38" s="295"/>
      <c r="O38" s="295"/>
      <c r="P38" s="167"/>
      <c r="Q38" s="198"/>
      <c r="R38" s="77"/>
      <c r="S38" s="77"/>
    </row>
    <row r="39" spans="1:19" s="266" customFormat="1" ht="12.75" customHeight="1">
      <c r="A39" s="449" t="s">
        <v>1248</v>
      </c>
      <c r="B39" s="441">
        <v>16642777540</v>
      </c>
      <c r="C39" s="442" t="s">
        <v>1249</v>
      </c>
      <c r="D39" s="442" t="s">
        <v>883</v>
      </c>
      <c r="E39" s="114" t="s">
        <v>1220</v>
      </c>
      <c r="F39" s="114" t="s">
        <v>1216</v>
      </c>
      <c r="G39" s="114" t="s">
        <v>1221</v>
      </c>
      <c r="H39" s="438">
        <v>5019050.68</v>
      </c>
      <c r="I39" s="439">
        <v>637.4498392751043</v>
      </c>
      <c r="J39" s="440">
        <v>-1.1605154665551676E-2</v>
      </c>
      <c r="K39" s="440">
        <v>-7.2195515016817424E-3</v>
      </c>
      <c r="L39" s="440">
        <v>-9.9324325108401279E-2</v>
      </c>
      <c r="M39" s="295"/>
      <c r="N39" s="295"/>
      <c r="O39" s="295"/>
      <c r="P39" s="167"/>
      <c r="Q39" s="198"/>
      <c r="R39" s="77"/>
      <c r="S39" s="77"/>
    </row>
    <row r="40" spans="1:19" s="266" customFormat="1" ht="12.75" customHeight="1">
      <c r="A40" s="449" t="s">
        <v>1250</v>
      </c>
      <c r="B40" s="441">
        <v>30082084002</v>
      </c>
      <c r="C40" s="442" t="s">
        <v>1251</v>
      </c>
      <c r="D40" s="442" t="s">
        <v>883</v>
      </c>
      <c r="E40" s="114" t="s">
        <v>1238</v>
      </c>
      <c r="F40" s="114" t="s">
        <v>1216</v>
      </c>
      <c r="G40" s="114" t="s">
        <v>1225</v>
      </c>
      <c r="H40" s="438">
        <v>17680444.850000001</v>
      </c>
      <c r="I40" s="439">
        <v>10.638816591218959</v>
      </c>
      <c r="J40" s="440">
        <v>-3.880519208757327E-2</v>
      </c>
      <c r="K40" s="440">
        <v>-0.14064925708826281</v>
      </c>
      <c r="L40" s="440">
        <v>6.1192294261625868E-2</v>
      </c>
      <c r="M40" s="295"/>
      <c r="N40" s="295"/>
      <c r="O40" s="295"/>
      <c r="P40" s="167"/>
      <c r="Q40" s="198"/>
      <c r="R40" s="77"/>
      <c r="S40" s="77"/>
    </row>
    <row r="41" spans="1:19" s="266" customFormat="1" ht="12.75" customHeight="1">
      <c r="A41" s="449" t="s">
        <v>1252</v>
      </c>
      <c r="B41" s="441">
        <v>44832307529</v>
      </c>
      <c r="C41" s="442" t="s">
        <v>1253</v>
      </c>
      <c r="D41" s="442" t="s">
        <v>883</v>
      </c>
      <c r="E41" s="114" t="s">
        <v>1220</v>
      </c>
      <c r="F41" s="114" t="s">
        <v>1216</v>
      </c>
      <c r="G41" s="114" t="s">
        <v>1221</v>
      </c>
      <c r="H41" s="438">
        <v>18023382.850000001</v>
      </c>
      <c r="I41" s="439">
        <v>907.63399709094949</v>
      </c>
      <c r="J41" s="440">
        <v>-9.6145497638794319E-2</v>
      </c>
      <c r="K41" s="440">
        <v>-9.2333379465237231E-2</v>
      </c>
      <c r="L41" s="440">
        <v>-0.15133266015709446</v>
      </c>
      <c r="M41" s="295"/>
      <c r="N41" s="295"/>
      <c r="O41" s="295"/>
      <c r="P41" s="167"/>
      <c r="Q41" s="198"/>
      <c r="R41" s="77"/>
      <c r="S41" s="77"/>
    </row>
    <row r="42" spans="1:19" s="266" customFormat="1" ht="12.75" customHeight="1">
      <c r="A42" s="449" t="s">
        <v>1254</v>
      </c>
      <c r="B42" s="441" t="s">
        <v>1255</v>
      </c>
      <c r="C42" s="442" t="s">
        <v>1256</v>
      </c>
      <c r="D42" s="442" t="s">
        <v>883</v>
      </c>
      <c r="E42" s="114" t="s">
        <v>1228</v>
      </c>
      <c r="F42" s="114" t="s">
        <v>1216</v>
      </c>
      <c r="G42" s="114" t="s">
        <v>1225</v>
      </c>
      <c r="H42" s="438">
        <v>5367157.41</v>
      </c>
      <c r="I42" s="439">
        <v>962.02205512929118</v>
      </c>
      <c r="J42" s="440">
        <v>7.5859835358462968E-2</v>
      </c>
      <c r="K42" s="440">
        <v>-2.2964886370435145E-2</v>
      </c>
      <c r="L42" s="440">
        <v>-5.0250689763262524E-2</v>
      </c>
      <c r="M42" s="295"/>
      <c r="N42" s="295"/>
      <c r="O42" s="295"/>
      <c r="P42" s="167"/>
      <c r="Q42" s="198"/>
      <c r="R42" s="77"/>
      <c r="S42" s="77"/>
    </row>
    <row r="43" spans="1:19" s="266" customFormat="1" ht="12.75" customHeight="1">
      <c r="A43" s="449" t="s">
        <v>1257</v>
      </c>
      <c r="B43" s="441">
        <v>30290598804</v>
      </c>
      <c r="C43" s="442" t="s">
        <v>1258</v>
      </c>
      <c r="D43" s="442" t="s">
        <v>883</v>
      </c>
      <c r="E43" s="114" t="s">
        <v>1220</v>
      </c>
      <c r="F43" s="114" t="s">
        <v>1216</v>
      </c>
      <c r="G43" s="114" t="s">
        <v>1225</v>
      </c>
      <c r="H43" s="438">
        <v>16777588.399999999</v>
      </c>
      <c r="I43" s="439">
        <v>2.8699818526785403</v>
      </c>
      <c r="J43" s="440">
        <v>-0.10343413350709485</v>
      </c>
      <c r="K43" s="440">
        <v>-0.11918217096590455</v>
      </c>
      <c r="L43" s="440">
        <v>-0.59806100173029697</v>
      </c>
      <c r="M43" s="295"/>
      <c r="N43" s="295"/>
      <c r="O43" s="295"/>
      <c r="P43" s="167"/>
      <c r="Q43" s="198"/>
      <c r="R43" s="77"/>
      <c r="S43" s="77"/>
    </row>
    <row r="44" spans="1:19" s="266" customFormat="1" ht="12.75" customHeight="1">
      <c r="A44" s="449" t="s">
        <v>1259</v>
      </c>
      <c r="B44" s="441">
        <v>10423796399</v>
      </c>
      <c r="C44" s="442" t="s">
        <v>1260</v>
      </c>
      <c r="D44" s="442" t="s">
        <v>883</v>
      </c>
      <c r="E44" s="114" t="s">
        <v>1228</v>
      </c>
      <c r="F44" s="114" t="s">
        <v>1216</v>
      </c>
      <c r="G44" s="114" t="s">
        <v>1225</v>
      </c>
      <c r="H44" s="438">
        <v>63679958.030000001</v>
      </c>
      <c r="I44" s="439">
        <v>1407.548785705116</v>
      </c>
      <c r="J44" s="440">
        <v>-0.13220954567136334</v>
      </c>
      <c r="K44" s="440">
        <v>-1.118047706729508E-2</v>
      </c>
      <c r="L44" s="440">
        <v>-1.5347130519404728E-2</v>
      </c>
      <c r="M44" s="295"/>
      <c r="N44" s="295"/>
      <c r="O44" s="295"/>
      <c r="P44" s="167"/>
      <c r="Q44" s="198"/>
      <c r="R44" s="77"/>
      <c r="S44" s="77"/>
    </row>
    <row r="45" spans="1:19" s="266" customFormat="1" ht="12.75" customHeight="1">
      <c r="A45" s="449" t="s">
        <v>1261</v>
      </c>
      <c r="B45" s="441">
        <v>86292133603</v>
      </c>
      <c r="C45" s="442" t="s">
        <v>1262</v>
      </c>
      <c r="D45" s="442" t="s">
        <v>883</v>
      </c>
      <c r="E45" s="114" t="s">
        <v>1238</v>
      </c>
      <c r="F45" s="114" t="s">
        <v>1216</v>
      </c>
      <c r="G45" s="114" t="s">
        <v>1225</v>
      </c>
      <c r="H45" s="438">
        <v>17751628.559999999</v>
      </c>
      <c r="I45" s="439">
        <v>20.073010347717545</v>
      </c>
      <c r="J45" s="440">
        <v>8.8970017625856324E-2</v>
      </c>
      <c r="K45" s="440">
        <v>-4.4754713772958032E-2</v>
      </c>
      <c r="L45" s="440">
        <v>-0.13315020536139122</v>
      </c>
      <c r="M45" s="295"/>
      <c r="N45" s="295"/>
      <c r="O45" s="295"/>
      <c r="P45" s="167"/>
      <c r="Q45" s="198"/>
      <c r="R45" s="77"/>
      <c r="S45" s="77"/>
    </row>
    <row r="46" spans="1:19" s="266" customFormat="1" ht="12.75" customHeight="1">
      <c r="A46" s="449" t="s">
        <v>1263</v>
      </c>
      <c r="B46" s="441" t="s">
        <v>1264</v>
      </c>
      <c r="C46" s="442" t="s">
        <v>1265</v>
      </c>
      <c r="D46" s="442" t="s">
        <v>883</v>
      </c>
      <c r="E46" s="114" t="s">
        <v>1220</v>
      </c>
      <c r="F46" s="114" t="s">
        <v>1216</v>
      </c>
      <c r="G46" s="114" t="s">
        <v>1225</v>
      </c>
      <c r="H46" s="438">
        <v>55701039.869999997</v>
      </c>
      <c r="I46" s="439">
        <v>21.994018852056254</v>
      </c>
      <c r="J46" s="440">
        <v>-1.8285007011713872E-2</v>
      </c>
      <c r="K46" s="440">
        <v>-1.8246001098597198E-2</v>
      </c>
      <c r="L46" s="440">
        <v>-4.8014114986320244E-2</v>
      </c>
      <c r="M46" s="295"/>
      <c r="N46" s="295"/>
      <c r="O46" s="295"/>
      <c r="P46" s="167"/>
      <c r="Q46" s="198"/>
      <c r="R46" s="77"/>
      <c r="S46" s="77"/>
    </row>
    <row r="47" spans="1:19" s="266" customFormat="1" ht="12.75" customHeight="1">
      <c r="A47" s="449" t="s">
        <v>1266</v>
      </c>
      <c r="B47" s="441">
        <v>84300431782</v>
      </c>
      <c r="C47" s="442" t="s">
        <v>1267</v>
      </c>
      <c r="D47" s="442" t="s">
        <v>142</v>
      </c>
      <c r="E47" s="114" t="s">
        <v>1220</v>
      </c>
      <c r="F47" s="114" t="s">
        <v>1216</v>
      </c>
      <c r="G47" s="114" t="s">
        <v>1225</v>
      </c>
      <c r="H47" s="438">
        <v>40256720.353500001</v>
      </c>
      <c r="I47" s="439">
        <v>153.37813809032704</v>
      </c>
      <c r="J47" s="440">
        <v>-8.5565125364982508E-2</v>
      </c>
      <c r="K47" s="440">
        <v>-5.0709740345618037E-2</v>
      </c>
      <c r="L47" s="440">
        <v>2.4301182493404738E-3</v>
      </c>
      <c r="M47" s="295"/>
      <c r="N47" s="295"/>
      <c r="O47" s="295"/>
      <c r="P47" s="167"/>
      <c r="Q47" s="198"/>
      <c r="R47" s="77"/>
      <c r="S47" s="77"/>
    </row>
    <row r="48" spans="1:19" s="266" customFormat="1" ht="12.75" customHeight="1">
      <c r="A48" s="449" t="s">
        <v>1268</v>
      </c>
      <c r="B48" s="441" t="s">
        <v>1269</v>
      </c>
      <c r="C48" s="442" t="s">
        <v>1270</v>
      </c>
      <c r="D48" s="442" t="s">
        <v>142</v>
      </c>
      <c r="E48" s="114" t="s">
        <v>1220</v>
      </c>
      <c r="F48" s="114" t="s">
        <v>1216</v>
      </c>
      <c r="G48" s="114" t="s">
        <v>1271</v>
      </c>
      <c r="H48" s="438">
        <v>5709196.3307999996</v>
      </c>
      <c r="I48" s="439">
        <v>166.84434235211572</v>
      </c>
      <c r="J48" s="440">
        <v>-7.7713137443169322E-2</v>
      </c>
      <c r="K48" s="440">
        <v>-9.697680482035842E-2</v>
      </c>
      <c r="L48" s="440">
        <v>-0.17975492338682952</v>
      </c>
      <c r="M48" s="295"/>
      <c r="N48" s="295"/>
      <c r="O48" s="295"/>
      <c r="P48" s="167"/>
      <c r="Q48" s="198"/>
      <c r="R48" s="77"/>
      <c r="S48" s="77"/>
    </row>
    <row r="49" spans="1:19" s="266" customFormat="1" ht="12.75" customHeight="1">
      <c r="A49" s="449" t="s">
        <v>1272</v>
      </c>
      <c r="B49" s="441" t="s">
        <v>1273</v>
      </c>
      <c r="C49" s="442" t="s">
        <v>1274</v>
      </c>
      <c r="D49" s="442" t="s">
        <v>1275</v>
      </c>
      <c r="E49" s="114" t="s">
        <v>1224</v>
      </c>
      <c r="F49" s="114" t="s">
        <v>1216</v>
      </c>
      <c r="G49" s="114" t="s">
        <v>1221</v>
      </c>
      <c r="H49" s="438">
        <v>66290735.43</v>
      </c>
      <c r="I49" s="439">
        <v>731.83044446626729</v>
      </c>
      <c r="J49" s="440">
        <v>-5.3063294857301546E-2</v>
      </c>
      <c r="K49" s="440">
        <v>-2.1344064754235226E-2</v>
      </c>
      <c r="L49" s="440">
        <v>-0.1034105327050352</v>
      </c>
      <c r="M49" s="295"/>
      <c r="N49" s="295"/>
      <c r="O49" s="295"/>
      <c r="P49" s="167"/>
      <c r="Q49" s="198"/>
      <c r="R49" s="77"/>
      <c r="S49" s="77"/>
    </row>
    <row r="50" spans="1:19" s="266" customFormat="1" ht="12.75" customHeight="1">
      <c r="A50" s="449" t="s">
        <v>1276</v>
      </c>
      <c r="B50" s="441">
        <v>80921653541</v>
      </c>
      <c r="C50" s="442" t="s">
        <v>1277</v>
      </c>
      <c r="D50" s="442" t="s">
        <v>1275</v>
      </c>
      <c r="E50" s="114" t="s">
        <v>1220</v>
      </c>
      <c r="F50" s="114" t="s">
        <v>1216</v>
      </c>
      <c r="G50" s="114" t="s">
        <v>1225</v>
      </c>
      <c r="H50" s="438">
        <v>28941171.620000001</v>
      </c>
      <c r="I50" s="439">
        <v>124.17863367380977</v>
      </c>
      <c r="J50" s="440">
        <v>-5.7327159225150304E-2</v>
      </c>
      <c r="K50" s="440">
        <v>-5.7896235835195875E-2</v>
      </c>
      <c r="L50" s="440">
        <v>-0.16016804369865001</v>
      </c>
      <c r="M50" s="295"/>
      <c r="N50" s="295"/>
      <c r="O50" s="295"/>
      <c r="P50" s="167"/>
      <c r="Q50" s="198"/>
      <c r="R50" s="77"/>
      <c r="S50" s="77"/>
    </row>
    <row r="51" spans="1:19" s="266" customFormat="1" ht="12.75" customHeight="1">
      <c r="A51" s="449" t="s">
        <v>1278</v>
      </c>
      <c r="B51" s="441">
        <v>43449016606</v>
      </c>
      <c r="C51" s="442" t="s">
        <v>1279</v>
      </c>
      <c r="D51" s="442" t="s">
        <v>1275</v>
      </c>
      <c r="E51" s="114" t="s">
        <v>1224</v>
      </c>
      <c r="F51" s="114" t="s">
        <v>1216</v>
      </c>
      <c r="G51" s="114" t="s">
        <v>1225</v>
      </c>
      <c r="H51" s="438">
        <v>82804600.030000001</v>
      </c>
      <c r="I51" s="439">
        <v>114.6525903525044</v>
      </c>
      <c r="J51" s="440">
        <v>-4.3509056122929102E-2</v>
      </c>
      <c r="K51" s="440">
        <v>-4.2324856747018136E-2</v>
      </c>
      <c r="L51" s="440">
        <v>-0.13818885855936636</v>
      </c>
      <c r="M51" s="295"/>
      <c r="N51" s="295"/>
      <c r="O51" s="295"/>
      <c r="P51" s="167"/>
      <c r="Q51" s="198"/>
      <c r="R51" s="77"/>
      <c r="S51" s="77"/>
    </row>
    <row r="52" spans="1:19" s="266" customFormat="1" ht="12.75" customHeight="1">
      <c r="A52" s="449" t="s">
        <v>1280</v>
      </c>
      <c r="B52" s="441">
        <v>70498146370</v>
      </c>
      <c r="C52" s="442" t="s">
        <v>1281</v>
      </c>
      <c r="D52" s="442" t="s">
        <v>1275</v>
      </c>
      <c r="E52" s="114" t="s">
        <v>1228</v>
      </c>
      <c r="F52" s="114" t="s">
        <v>1216</v>
      </c>
      <c r="G52" s="114" t="s">
        <v>1221</v>
      </c>
      <c r="H52" s="438">
        <v>54401107.490000002</v>
      </c>
      <c r="I52" s="439">
        <v>808.38387884678843</v>
      </c>
      <c r="J52" s="440">
        <v>1.2158771320291528E-2</v>
      </c>
      <c r="K52" s="440">
        <v>5.5817622310505577E-4</v>
      </c>
      <c r="L52" s="440">
        <v>2.9700341071858816E-4</v>
      </c>
      <c r="M52" s="295"/>
      <c r="N52" s="295"/>
      <c r="O52" s="295"/>
      <c r="P52" s="167"/>
      <c r="Q52" s="198"/>
      <c r="R52" s="77"/>
      <c r="S52" s="77"/>
    </row>
    <row r="53" spans="1:19" ht="12.75" customHeight="1">
      <c r="A53" s="113" t="s">
        <v>1282</v>
      </c>
      <c r="B53" s="441" t="s">
        <v>1283</v>
      </c>
      <c r="C53" s="442" t="s">
        <v>1284</v>
      </c>
      <c r="D53" s="442" t="s">
        <v>1275</v>
      </c>
      <c r="E53" s="114" t="s">
        <v>1228</v>
      </c>
      <c r="F53" s="114" t="s">
        <v>1216</v>
      </c>
      <c r="G53" s="114" t="s">
        <v>1225</v>
      </c>
      <c r="H53" s="438">
        <v>401798541.44999999</v>
      </c>
      <c r="I53" s="439">
        <v>145.03300964040059</v>
      </c>
      <c r="J53" s="440">
        <v>3.9607941107410172E-2</v>
      </c>
      <c r="K53" s="440">
        <v>2.2596086677317828E-5</v>
      </c>
      <c r="L53" s="440">
        <v>1.9181418190639121E-4</v>
      </c>
      <c r="M53" s="295"/>
      <c r="N53" s="295"/>
      <c r="O53" s="295"/>
      <c r="P53" s="167"/>
      <c r="Q53" s="198"/>
      <c r="R53" s="77"/>
      <c r="S53" s="77"/>
    </row>
    <row r="54" spans="1:19" ht="12.75" customHeight="1">
      <c r="A54" s="449" t="s">
        <v>1285</v>
      </c>
      <c r="B54" s="441" t="s">
        <v>1286</v>
      </c>
      <c r="C54" s="442" t="s">
        <v>1287</v>
      </c>
      <c r="D54" s="442" t="s">
        <v>1275</v>
      </c>
      <c r="E54" s="114" t="s">
        <v>1228</v>
      </c>
      <c r="F54" s="114" t="s">
        <v>1216</v>
      </c>
      <c r="G54" s="114" t="s">
        <v>1221</v>
      </c>
      <c r="H54" s="438">
        <v>174393322.91999999</v>
      </c>
      <c r="I54" s="439">
        <v>1156.5779849688831</v>
      </c>
      <c r="J54" s="440">
        <v>-5.4499638614706192E-2</v>
      </c>
      <c r="K54" s="440">
        <v>-2.5743305455539267E-2</v>
      </c>
      <c r="L54" s="440">
        <v>-0.10158022981024395</v>
      </c>
      <c r="M54" s="295"/>
      <c r="N54" s="295"/>
      <c r="O54" s="295"/>
      <c r="P54" s="167"/>
      <c r="Q54" s="198"/>
      <c r="R54" s="77"/>
      <c r="S54" s="77"/>
    </row>
    <row r="55" spans="1:19" ht="12.75" customHeight="1">
      <c r="A55" s="113" t="s">
        <v>1288</v>
      </c>
      <c r="B55" s="193">
        <v>99792542550</v>
      </c>
      <c r="C55" s="436" t="s">
        <v>1289</v>
      </c>
      <c r="D55" s="442" t="s">
        <v>113</v>
      </c>
      <c r="E55" s="114" t="s">
        <v>1224</v>
      </c>
      <c r="F55" s="114" t="s">
        <v>115</v>
      </c>
      <c r="G55" s="114" t="s">
        <v>1221</v>
      </c>
      <c r="H55" s="443">
        <v>88118964.702900007</v>
      </c>
      <c r="I55" s="444">
        <v>117.9273</v>
      </c>
      <c r="J55" s="440">
        <v>-5.2289713130317161E-2</v>
      </c>
      <c r="K55" s="440">
        <v>-4.4440121971655588E-2</v>
      </c>
      <c r="L55" s="440">
        <v>-0.11154409377600538</v>
      </c>
      <c r="M55" s="295"/>
      <c r="N55" s="295"/>
      <c r="O55" s="295"/>
      <c r="P55" s="167"/>
      <c r="Q55" s="198"/>
      <c r="R55" s="77"/>
      <c r="S55" s="77"/>
    </row>
    <row r="56" spans="1:19" ht="12.75" customHeight="1">
      <c r="A56" s="445" t="s">
        <v>1216</v>
      </c>
      <c r="B56" s="446" t="s">
        <v>1216</v>
      </c>
      <c r="C56" s="896" t="s">
        <v>1216</v>
      </c>
      <c r="D56" s="442" t="s">
        <v>1216</v>
      </c>
      <c r="E56" s="437" t="s">
        <v>1216</v>
      </c>
      <c r="F56" s="437" t="s">
        <v>116</v>
      </c>
      <c r="G56" s="437" t="s">
        <v>1221</v>
      </c>
      <c r="H56" s="115">
        <v>38903272.051100001</v>
      </c>
      <c r="I56" s="116">
        <v>114.5312</v>
      </c>
      <c r="J56" s="440">
        <v>-0.10171762933826523</v>
      </c>
      <c r="K56" s="440">
        <v>-4.4856954856117071E-2</v>
      </c>
      <c r="L56" s="440">
        <v>-0.11378663595071847</v>
      </c>
      <c r="M56" s="295"/>
      <c r="N56" s="295"/>
      <c r="O56" s="295"/>
      <c r="P56" s="167"/>
      <c r="Q56" s="198"/>
      <c r="R56" s="77"/>
      <c r="S56" s="77"/>
    </row>
    <row r="57" spans="1:19" ht="12.75" customHeight="1">
      <c r="A57" s="113" t="s">
        <v>1216</v>
      </c>
      <c r="B57" s="193" t="s">
        <v>1216</v>
      </c>
      <c r="C57" s="436" t="s">
        <v>1216</v>
      </c>
      <c r="D57" s="442" t="s">
        <v>1216</v>
      </c>
      <c r="E57" s="114" t="s">
        <v>1216</v>
      </c>
      <c r="F57" s="114" t="s">
        <v>117</v>
      </c>
      <c r="G57" s="114" t="s">
        <v>1221</v>
      </c>
      <c r="H57" s="438">
        <v>10.405900000000001</v>
      </c>
      <c r="I57" s="439">
        <v>0</v>
      </c>
      <c r="J57" s="440" t="s">
        <v>1216</v>
      </c>
      <c r="K57" s="440" t="s">
        <v>1216</v>
      </c>
      <c r="L57" s="440" t="s">
        <v>1216</v>
      </c>
      <c r="M57" s="295"/>
      <c r="N57" s="295"/>
      <c r="O57" s="295"/>
      <c r="P57" s="167"/>
      <c r="Q57" s="198"/>
      <c r="R57" s="77"/>
      <c r="S57" s="77"/>
    </row>
    <row r="58" spans="1:19" ht="12.75" customHeight="1">
      <c r="A58" s="136" t="s">
        <v>1290</v>
      </c>
      <c r="B58" s="193">
        <v>48827873221</v>
      </c>
      <c r="C58" s="436" t="s">
        <v>1291</v>
      </c>
      <c r="D58" s="442" t="s">
        <v>113</v>
      </c>
      <c r="E58" s="114" t="s">
        <v>1228</v>
      </c>
      <c r="F58" s="114" t="s">
        <v>115</v>
      </c>
      <c r="G58" s="114" t="s">
        <v>1221</v>
      </c>
      <c r="H58" s="438">
        <v>32111870.9353</v>
      </c>
      <c r="I58" s="439">
        <v>1663.6090999999999</v>
      </c>
      <c r="J58" s="440">
        <v>1.6751780108543466</v>
      </c>
      <c r="K58" s="440">
        <v>-2.2833728407252951E-2</v>
      </c>
      <c r="L58" s="440">
        <v>-9.0760718023986664E-2</v>
      </c>
      <c r="M58" s="295"/>
      <c r="N58" s="295"/>
      <c r="O58" s="295"/>
      <c r="P58" s="167"/>
      <c r="Q58" s="198"/>
      <c r="R58" s="77"/>
      <c r="S58" s="77"/>
    </row>
    <row r="59" spans="1:19" ht="12.75" customHeight="1">
      <c r="A59" s="113" t="s">
        <v>1216</v>
      </c>
      <c r="B59" s="193" t="s">
        <v>1216</v>
      </c>
      <c r="C59" s="436" t="s">
        <v>1216</v>
      </c>
      <c r="D59" s="442" t="s">
        <v>1216</v>
      </c>
      <c r="E59" s="114" t="s">
        <v>1216</v>
      </c>
      <c r="F59" s="114" t="s">
        <v>116</v>
      </c>
      <c r="G59" s="114" t="s">
        <v>1221</v>
      </c>
      <c r="H59" s="438">
        <v>75468148.4947</v>
      </c>
      <c r="I59" s="439">
        <v>1602.9118000000001</v>
      </c>
      <c r="J59" s="440">
        <v>-6.7246035396863024E-2</v>
      </c>
      <c r="K59" s="440">
        <v>-2.3131452598268321E-2</v>
      </c>
      <c r="L59" s="440">
        <v>-9.2295063848373049E-2</v>
      </c>
      <c r="M59" s="295"/>
      <c r="N59" s="295"/>
      <c r="O59" s="295"/>
      <c r="P59" s="167"/>
      <c r="Q59" s="198"/>
      <c r="R59" s="77"/>
      <c r="S59" s="77"/>
    </row>
    <row r="60" spans="1:19" s="266" customFormat="1" ht="12.75" customHeight="1">
      <c r="A60" s="113" t="s">
        <v>1292</v>
      </c>
      <c r="B60" s="193" t="s">
        <v>1293</v>
      </c>
      <c r="C60" s="436" t="s">
        <v>1294</v>
      </c>
      <c r="D60" s="442" t="s">
        <v>113</v>
      </c>
      <c r="E60" s="114" t="s">
        <v>1238</v>
      </c>
      <c r="F60" s="114" t="s">
        <v>115</v>
      </c>
      <c r="G60" s="114" t="s">
        <v>1221</v>
      </c>
      <c r="H60" s="438">
        <v>12631656.245100001</v>
      </c>
      <c r="I60" s="439">
        <v>681.06410000000005</v>
      </c>
      <c r="J60" s="440">
        <v>-4.7040843390049658E-2</v>
      </c>
      <c r="K60" s="440">
        <v>-4.0230080006179225E-2</v>
      </c>
      <c r="L60" s="440">
        <v>-0.11158186253744962</v>
      </c>
      <c r="M60" s="295"/>
      <c r="N60" s="295"/>
      <c r="O60" s="295"/>
      <c r="P60" s="167"/>
      <c r="Q60" s="198"/>
      <c r="R60" s="77"/>
      <c r="S60" s="77"/>
    </row>
    <row r="61" spans="1:19" ht="12.75" customHeight="1">
      <c r="A61" s="113" t="s">
        <v>1216</v>
      </c>
      <c r="B61" s="193" t="s">
        <v>1216</v>
      </c>
      <c r="C61" s="436" t="s">
        <v>1216</v>
      </c>
      <c r="D61" s="442" t="s">
        <v>1216</v>
      </c>
      <c r="E61" s="114" t="s">
        <v>1216</v>
      </c>
      <c r="F61" s="114" t="s">
        <v>116</v>
      </c>
      <c r="G61" s="114" t="s">
        <v>1221</v>
      </c>
      <c r="H61" s="438">
        <v>9560389.1149000004</v>
      </c>
      <c r="I61" s="439">
        <v>677.36159999999995</v>
      </c>
      <c r="J61" s="440">
        <v>-4.5391416820436015E-2</v>
      </c>
      <c r="K61" s="440">
        <v>-4.0641013814097349E-2</v>
      </c>
      <c r="L61" s="440">
        <v>-0.11379011380628312</v>
      </c>
      <c r="M61" s="295"/>
      <c r="N61" s="295"/>
      <c r="O61" s="295"/>
      <c r="P61" s="167"/>
      <c r="Q61" s="198"/>
      <c r="R61" s="77"/>
      <c r="S61" s="77"/>
    </row>
    <row r="62" spans="1:19" ht="12.75" customHeight="1">
      <c r="A62" s="113" t="s">
        <v>1216</v>
      </c>
      <c r="B62" s="193" t="s">
        <v>1216</v>
      </c>
      <c r="C62" s="436" t="s">
        <v>1216</v>
      </c>
      <c r="D62" s="436" t="s">
        <v>1216</v>
      </c>
      <c r="E62" s="114" t="s">
        <v>1216</v>
      </c>
      <c r="F62" s="114" t="s">
        <v>117</v>
      </c>
      <c r="G62" s="114" t="s">
        <v>1221</v>
      </c>
      <c r="H62" s="438">
        <v>0</v>
      </c>
      <c r="I62" s="439">
        <v>0</v>
      </c>
      <c r="J62" s="440" t="s">
        <v>1216</v>
      </c>
      <c r="K62" s="440" t="s">
        <v>1216</v>
      </c>
      <c r="L62" s="440" t="s">
        <v>1216</v>
      </c>
      <c r="M62" s="295"/>
      <c r="N62" s="295"/>
      <c r="O62" s="295"/>
      <c r="P62" s="167"/>
      <c r="Q62" s="198"/>
      <c r="R62" s="77"/>
      <c r="S62" s="77"/>
    </row>
    <row r="63" spans="1:19" ht="12.75" customHeight="1">
      <c r="A63" s="449" t="s">
        <v>1295</v>
      </c>
      <c r="B63" s="193" t="s">
        <v>1296</v>
      </c>
      <c r="C63" s="436" t="s">
        <v>1088</v>
      </c>
      <c r="D63" s="436" t="s">
        <v>113</v>
      </c>
      <c r="E63" s="114" t="s">
        <v>1220</v>
      </c>
      <c r="F63" s="114" t="s">
        <v>115</v>
      </c>
      <c r="G63" s="114" t="s">
        <v>1225</v>
      </c>
      <c r="H63" s="438">
        <v>27445391.9375</v>
      </c>
      <c r="I63" s="439">
        <v>117.4114</v>
      </c>
      <c r="J63" s="440">
        <v>-2.4047446508367099E-2</v>
      </c>
      <c r="K63" s="440">
        <v>-2.404733326461872E-2</v>
      </c>
      <c r="L63" s="440">
        <v>-3.9475705284372276E-2</v>
      </c>
      <c r="M63" s="295"/>
      <c r="N63" s="295"/>
      <c r="O63" s="295"/>
      <c r="P63" s="167"/>
      <c r="Q63" s="198"/>
      <c r="R63" s="77"/>
      <c r="S63" s="77"/>
    </row>
    <row r="64" spans="1:19" ht="12.75" customHeight="1">
      <c r="A64" s="449" t="s">
        <v>1216</v>
      </c>
      <c r="B64" s="193" t="s">
        <v>1216</v>
      </c>
      <c r="C64" s="436" t="s">
        <v>1216</v>
      </c>
      <c r="D64" s="436" t="s">
        <v>1216</v>
      </c>
      <c r="E64" s="114" t="s">
        <v>1216</v>
      </c>
      <c r="F64" s="114" t="s">
        <v>116</v>
      </c>
      <c r="G64" s="114" t="s">
        <v>1225</v>
      </c>
      <c r="H64" s="438">
        <v>3404959.0825</v>
      </c>
      <c r="I64" s="439">
        <v>117.41240000000001</v>
      </c>
      <c r="J64" s="440">
        <v>-2.4047444401700591E-2</v>
      </c>
      <c r="K64" s="440">
        <v>-2.4047133378884089E-2</v>
      </c>
      <c r="L64" s="440" t="s">
        <v>1216</v>
      </c>
      <c r="M64" s="295"/>
      <c r="N64" s="295"/>
      <c r="O64" s="295"/>
      <c r="P64" s="167"/>
      <c r="Q64" s="198"/>
      <c r="R64" s="77"/>
      <c r="S64" s="77"/>
    </row>
    <row r="65" spans="1:19" ht="12.75" customHeight="1">
      <c r="A65" s="113" t="s">
        <v>1297</v>
      </c>
      <c r="B65" s="193" t="s">
        <v>1298</v>
      </c>
      <c r="C65" s="436" t="s">
        <v>1299</v>
      </c>
      <c r="D65" s="436" t="s">
        <v>113</v>
      </c>
      <c r="E65" s="114" t="s">
        <v>1228</v>
      </c>
      <c r="F65" s="114" t="s">
        <v>115</v>
      </c>
      <c r="G65" s="114" t="s">
        <v>1271</v>
      </c>
      <c r="H65" s="438">
        <v>8111313.8865999999</v>
      </c>
      <c r="I65" s="439">
        <v>747.84339999999997</v>
      </c>
      <c r="J65" s="440">
        <v>3.7845430980945061E-2</v>
      </c>
      <c r="K65" s="440">
        <v>5.8173976572728492E-4</v>
      </c>
      <c r="L65" s="440">
        <v>-1.4872533140400712E-2</v>
      </c>
      <c r="M65" s="295"/>
      <c r="N65" s="295"/>
      <c r="O65" s="295"/>
      <c r="P65" s="167"/>
      <c r="Q65" s="198"/>
      <c r="R65" s="77"/>
      <c r="S65" s="77"/>
    </row>
    <row r="66" spans="1:19" ht="12.75" customHeight="1">
      <c r="A66" s="136" t="s">
        <v>1216</v>
      </c>
      <c r="B66" s="193" t="s">
        <v>1216</v>
      </c>
      <c r="C66" s="436" t="s">
        <v>1216</v>
      </c>
      <c r="D66" s="436" t="s">
        <v>1216</v>
      </c>
      <c r="E66" s="447" t="s">
        <v>1216</v>
      </c>
      <c r="F66" s="447" t="s">
        <v>116</v>
      </c>
      <c r="G66" s="447" t="s">
        <v>1271</v>
      </c>
      <c r="H66" s="438">
        <v>2872325.0734000001</v>
      </c>
      <c r="I66" s="439">
        <v>729.25639999999999</v>
      </c>
      <c r="J66" s="440">
        <v>4.7631321886945077E-2</v>
      </c>
      <c r="K66" s="440">
        <v>2.8008241683208368E-4</v>
      </c>
      <c r="L66" s="440">
        <v>-1.6674801428591457E-2</v>
      </c>
      <c r="M66" s="295"/>
      <c r="N66" s="295"/>
      <c r="O66" s="295"/>
      <c r="P66" s="167"/>
      <c r="Q66" s="198"/>
      <c r="R66" s="77"/>
      <c r="S66" s="77"/>
    </row>
    <row r="67" spans="1:19" ht="12.75" customHeight="1">
      <c r="A67" s="113" t="s">
        <v>1300</v>
      </c>
      <c r="B67" s="193">
        <v>61691616181</v>
      </c>
      <c r="C67" s="436" t="s">
        <v>1301</v>
      </c>
      <c r="D67" s="436" t="s">
        <v>113</v>
      </c>
      <c r="E67" s="114" t="s">
        <v>1220</v>
      </c>
      <c r="F67" s="114" t="s">
        <v>115</v>
      </c>
      <c r="G67" s="114" t="s">
        <v>1221</v>
      </c>
      <c r="H67" s="115">
        <v>127276270.30239999</v>
      </c>
      <c r="I67" s="116">
        <v>121.7889</v>
      </c>
      <c r="J67" s="440">
        <v>-4.5799540717900933E-2</v>
      </c>
      <c r="K67" s="440">
        <v>-5.7843783231209422E-2</v>
      </c>
      <c r="L67" s="440">
        <v>-0.10722427887721064</v>
      </c>
      <c r="M67" s="295"/>
      <c r="N67" s="295"/>
      <c r="O67" s="295"/>
      <c r="P67" s="167"/>
      <c r="Q67" s="198"/>
      <c r="R67" s="77"/>
      <c r="S67" s="77"/>
    </row>
    <row r="68" spans="1:19" ht="12.75" customHeight="1">
      <c r="A68" s="113" t="s">
        <v>1216</v>
      </c>
      <c r="B68" s="193" t="s">
        <v>1216</v>
      </c>
      <c r="C68" s="436" t="s">
        <v>1216</v>
      </c>
      <c r="D68" s="436" t="s">
        <v>1216</v>
      </c>
      <c r="E68" s="114" t="s">
        <v>1216</v>
      </c>
      <c r="F68" s="114" t="s">
        <v>116</v>
      </c>
      <c r="G68" s="114" t="s">
        <v>1221</v>
      </c>
      <c r="H68" s="115">
        <v>11384616.035700001</v>
      </c>
      <c r="I68" s="116">
        <v>117.3248</v>
      </c>
      <c r="J68" s="440">
        <v>-5.9865511646740699E-2</v>
      </c>
      <c r="K68" s="440">
        <v>-5.8635747549585338E-2</v>
      </c>
      <c r="L68" s="440">
        <v>-0.11171021117282343</v>
      </c>
      <c r="M68" s="295"/>
      <c r="N68" s="295"/>
      <c r="O68" s="295"/>
      <c r="P68" s="167"/>
      <c r="Q68" s="198"/>
      <c r="R68" s="77"/>
      <c r="S68" s="77"/>
    </row>
    <row r="69" spans="1:19" ht="12.75" customHeight="1">
      <c r="A69" s="113" t="s">
        <v>1216</v>
      </c>
      <c r="B69" s="193" t="s">
        <v>1216</v>
      </c>
      <c r="C69" s="436" t="s">
        <v>1216</v>
      </c>
      <c r="D69" s="436" t="s">
        <v>1216</v>
      </c>
      <c r="E69" s="114" t="s">
        <v>1216</v>
      </c>
      <c r="F69" s="114" t="s">
        <v>117</v>
      </c>
      <c r="G69" s="114" t="s">
        <v>1221</v>
      </c>
      <c r="H69" s="115">
        <v>21.100100000000001</v>
      </c>
      <c r="I69" s="116">
        <v>0</v>
      </c>
      <c r="J69" s="440">
        <v>-5.641367344018311E-2</v>
      </c>
      <c r="K69" s="440" t="s">
        <v>1216</v>
      </c>
      <c r="L69" s="440" t="s">
        <v>1216</v>
      </c>
      <c r="M69" s="295"/>
      <c r="N69" s="295"/>
      <c r="O69" s="295"/>
      <c r="P69" s="167"/>
      <c r="Q69" s="198"/>
      <c r="R69" s="77"/>
      <c r="S69" s="77"/>
    </row>
    <row r="70" spans="1:19" ht="12.75" customHeight="1">
      <c r="A70" s="113" t="s">
        <v>1216</v>
      </c>
      <c r="B70" s="441" t="s">
        <v>1216</v>
      </c>
      <c r="C70" s="442" t="s">
        <v>1216</v>
      </c>
      <c r="D70" s="442" t="s">
        <v>1216</v>
      </c>
      <c r="E70" s="114" t="s">
        <v>1216</v>
      </c>
      <c r="F70" s="114" t="s">
        <v>1220</v>
      </c>
      <c r="G70" s="114" t="s">
        <v>1221</v>
      </c>
      <c r="H70" s="438">
        <v>742341.02179999999</v>
      </c>
      <c r="I70" s="448">
        <v>124.892</v>
      </c>
      <c r="J70" s="440">
        <v>-5.4086030809578411E-2</v>
      </c>
      <c r="K70" s="440">
        <v>-5.7049796747664305E-2</v>
      </c>
      <c r="L70" s="440">
        <v>-0.10272761257222929</v>
      </c>
      <c r="M70" s="295"/>
      <c r="N70" s="295"/>
      <c r="O70" s="295"/>
      <c r="P70" s="167"/>
      <c r="Q70" s="198"/>
      <c r="R70" s="77"/>
      <c r="S70" s="77"/>
    </row>
    <row r="71" spans="1:19" ht="12.75" customHeight="1">
      <c r="A71" s="136" t="s">
        <v>1302</v>
      </c>
      <c r="B71" s="441" t="s">
        <v>1303</v>
      </c>
      <c r="C71" s="442" t="s">
        <v>1304</v>
      </c>
      <c r="D71" s="442" t="s">
        <v>113</v>
      </c>
      <c r="E71" s="114" t="s">
        <v>1220</v>
      </c>
      <c r="F71" s="114" t="s">
        <v>115</v>
      </c>
      <c r="G71" s="114" t="s">
        <v>1271</v>
      </c>
      <c r="H71" s="438">
        <v>42593117.781300001</v>
      </c>
      <c r="I71" s="448">
        <v>520.89319999999998</v>
      </c>
      <c r="J71" s="440">
        <v>-0.10163871863656293</v>
      </c>
      <c r="K71" s="440">
        <v>-9.8169090623559607E-2</v>
      </c>
      <c r="L71" s="440">
        <v>-0.36224248497126543</v>
      </c>
      <c r="M71" s="295"/>
      <c r="N71" s="295"/>
      <c r="O71" s="295"/>
      <c r="P71" s="167"/>
      <c r="Q71" s="198"/>
      <c r="R71" s="77"/>
      <c r="S71" s="77"/>
    </row>
    <row r="72" spans="1:19" s="266" customFormat="1" ht="13.5" customHeight="1">
      <c r="A72" s="113" t="s">
        <v>1216</v>
      </c>
      <c r="B72" s="441" t="s">
        <v>1216</v>
      </c>
      <c r="C72" s="442" t="s">
        <v>1216</v>
      </c>
      <c r="D72" s="442" t="s">
        <v>1216</v>
      </c>
      <c r="E72" s="114" t="s">
        <v>1216</v>
      </c>
      <c r="F72" s="114" t="s">
        <v>116</v>
      </c>
      <c r="G72" s="114" t="s">
        <v>1271</v>
      </c>
      <c r="H72" s="438">
        <v>41391029.104500003</v>
      </c>
      <c r="I72" s="448">
        <v>514.73410000000001</v>
      </c>
      <c r="J72" s="440">
        <v>-8.7013606673053911E-2</v>
      </c>
      <c r="K72" s="440">
        <v>-9.8962147932455391E-2</v>
      </c>
      <c r="L72" s="440">
        <v>-0.36553651690267497</v>
      </c>
      <c r="M72" s="295"/>
      <c r="N72" s="295"/>
      <c r="O72" s="295"/>
      <c r="P72" s="167"/>
      <c r="Q72" s="198"/>
      <c r="R72" s="77"/>
      <c r="S72" s="77"/>
    </row>
    <row r="73" spans="1:19" s="266" customFormat="1" ht="13.5" customHeight="1">
      <c r="A73" s="113" t="s">
        <v>1216</v>
      </c>
      <c r="B73" s="441" t="s">
        <v>1216</v>
      </c>
      <c r="C73" s="442" t="s">
        <v>1216</v>
      </c>
      <c r="D73" s="442" t="s">
        <v>1216</v>
      </c>
      <c r="E73" s="114" t="s">
        <v>1216</v>
      </c>
      <c r="F73" s="114" t="s">
        <v>1220</v>
      </c>
      <c r="G73" s="114" t="s">
        <v>1271</v>
      </c>
      <c r="H73" s="438">
        <v>1107886.4027</v>
      </c>
      <c r="I73" s="448">
        <v>527.94439999999997</v>
      </c>
      <c r="J73" s="440">
        <v>-0.13649003864327225</v>
      </c>
      <c r="K73" s="440">
        <v>-9.7364229420286885E-2</v>
      </c>
      <c r="L73" s="440">
        <v>-0.35885736736149876</v>
      </c>
      <c r="M73" s="295"/>
      <c r="N73" s="295"/>
      <c r="O73" s="295"/>
      <c r="P73" s="167"/>
      <c r="Q73" s="198"/>
      <c r="R73" s="77"/>
      <c r="S73" s="77"/>
    </row>
    <row r="74" spans="1:19" s="266" customFormat="1" ht="13.5" customHeight="1">
      <c r="A74" s="113" t="s">
        <v>1305</v>
      </c>
      <c r="B74" s="441" t="s">
        <v>1306</v>
      </c>
      <c r="C74" s="442" t="s">
        <v>1307</v>
      </c>
      <c r="D74" s="442" t="s">
        <v>113</v>
      </c>
      <c r="E74" s="114" t="s">
        <v>1238</v>
      </c>
      <c r="F74" s="114" t="s">
        <v>115</v>
      </c>
      <c r="G74" s="114" t="s">
        <v>1221</v>
      </c>
      <c r="H74" s="438">
        <v>35070680.026699997</v>
      </c>
      <c r="I74" s="448">
        <v>824.0924</v>
      </c>
      <c r="J74" s="440">
        <v>-2.9835070132657515E-2</v>
      </c>
      <c r="K74" s="440">
        <v>-2.4998753416005881E-2</v>
      </c>
      <c r="L74" s="440">
        <v>-8.6202157588912587E-2</v>
      </c>
      <c r="M74" s="295"/>
      <c r="N74" s="295"/>
      <c r="O74" s="295"/>
      <c r="P74" s="167"/>
      <c r="Q74" s="198"/>
      <c r="R74" s="77"/>
      <c r="S74" s="77"/>
    </row>
    <row r="75" spans="1:19" s="266" customFormat="1" ht="13.5" customHeight="1">
      <c r="A75" s="113" t="s">
        <v>1216</v>
      </c>
      <c r="B75" s="441" t="s">
        <v>1216</v>
      </c>
      <c r="C75" s="442" t="s">
        <v>1216</v>
      </c>
      <c r="D75" s="442" t="s">
        <v>1216</v>
      </c>
      <c r="E75" s="114" t="s">
        <v>1216</v>
      </c>
      <c r="F75" s="114" t="s">
        <v>116</v>
      </c>
      <c r="G75" s="114" t="s">
        <v>1221</v>
      </c>
      <c r="H75" s="438">
        <v>175808257.7911</v>
      </c>
      <c r="I75" s="448">
        <v>802.22190000000001</v>
      </c>
      <c r="J75" s="440">
        <v>-5.5464255730735545E-2</v>
      </c>
      <c r="K75" s="440">
        <v>-2.5393116917273417E-2</v>
      </c>
      <c r="L75" s="440">
        <v>-8.8440669995922594E-2</v>
      </c>
      <c r="M75" s="295"/>
      <c r="N75" s="295"/>
      <c r="O75" s="295"/>
      <c r="P75" s="167"/>
      <c r="Q75" s="198"/>
      <c r="R75" s="77"/>
      <c r="S75" s="77"/>
    </row>
    <row r="76" spans="1:19" ht="13.5" customHeight="1">
      <c r="A76" s="449" t="s">
        <v>1216</v>
      </c>
      <c r="B76" s="441" t="s">
        <v>1216</v>
      </c>
      <c r="C76" s="442" t="s">
        <v>1216</v>
      </c>
      <c r="D76" s="442" t="s">
        <v>1216</v>
      </c>
      <c r="E76" s="114" t="s">
        <v>1216</v>
      </c>
      <c r="F76" s="114" t="s">
        <v>117</v>
      </c>
      <c r="G76" s="114" t="s">
        <v>1221</v>
      </c>
      <c r="H76" s="438">
        <v>11.202199999999999</v>
      </c>
      <c r="I76" s="448">
        <v>0</v>
      </c>
      <c r="J76" s="440">
        <v>-2.3901015117849589E-2</v>
      </c>
      <c r="K76" s="440" t="s">
        <v>1216</v>
      </c>
      <c r="L76" s="440" t="s">
        <v>1216</v>
      </c>
      <c r="M76" s="295"/>
      <c r="N76" s="295"/>
      <c r="O76" s="295"/>
      <c r="P76" s="167"/>
      <c r="Q76" s="198"/>
      <c r="R76" s="77"/>
      <c r="S76" s="77"/>
    </row>
    <row r="77" spans="1:19" s="266" customFormat="1" ht="12.75" customHeight="1">
      <c r="A77" s="449" t="s">
        <v>1308</v>
      </c>
      <c r="B77" s="441" t="s">
        <v>1309</v>
      </c>
      <c r="C77" s="442" t="s">
        <v>1179</v>
      </c>
      <c r="D77" s="442" t="s">
        <v>113</v>
      </c>
      <c r="E77" s="114" t="s">
        <v>1220</v>
      </c>
      <c r="F77" s="114" t="s">
        <v>115</v>
      </c>
      <c r="G77" s="114" t="s">
        <v>1225</v>
      </c>
      <c r="H77" s="438">
        <v>37845808.827399999</v>
      </c>
      <c r="I77" s="448">
        <v>141.25149999999999</v>
      </c>
      <c r="J77" s="440">
        <v>-4.9472007982280797E-3</v>
      </c>
      <c r="K77" s="440">
        <v>-4.9473842898183351E-3</v>
      </c>
      <c r="L77" s="440">
        <v>-9.3247135131504066E-2</v>
      </c>
      <c r="M77" s="295"/>
      <c r="N77" s="295"/>
      <c r="O77" s="295"/>
      <c r="P77" s="167"/>
      <c r="Q77" s="198"/>
      <c r="R77" s="77"/>
      <c r="S77" s="77"/>
    </row>
    <row r="78" spans="1:19" ht="12.75" customHeight="1">
      <c r="A78" s="136" t="s">
        <v>1216</v>
      </c>
      <c r="B78" s="441" t="s">
        <v>1216</v>
      </c>
      <c r="C78" s="442" t="s">
        <v>1216</v>
      </c>
      <c r="D78" s="442" t="s">
        <v>1216</v>
      </c>
      <c r="E78" s="114" t="s">
        <v>1216</v>
      </c>
      <c r="F78" s="114" t="s">
        <v>116</v>
      </c>
      <c r="G78" s="114" t="s">
        <v>1225</v>
      </c>
      <c r="H78" s="438">
        <v>565017.3726</v>
      </c>
      <c r="I78" s="439">
        <v>141.2543</v>
      </c>
      <c r="J78" s="440">
        <v>-4.9470060465748311E-3</v>
      </c>
      <c r="K78" s="440">
        <v>-4.9472867059369152E-3</v>
      </c>
      <c r="L78" s="440" t="s">
        <v>1216</v>
      </c>
      <c r="M78" s="295"/>
      <c r="N78" s="295"/>
      <c r="O78" s="295"/>
      <c r="P78" s="167"/>
      <c r="Q78" s="198"/>
      <c r="R78" s="77"/>
      <c r="S78" s="77"/>
    </row>
    <row r="79" spans="1:19" ht="12.75" customHeight="1">
      <c r="A79" s="136" t="s">
        <v>1310</v>
      </c>
      <c r="B79" s="441" t="s">
        <v>1311</v>
      </c>
      <c r="C79" s="442" t="s">
        <v>1312</v>
      </c>
      <c r="D79" s="442" t="s">
        <v>113</v>
      </c>
      <c r="E79" s="114" t="s">
        <v>1220</v>
      </c>
      <c r="F79" s="114" t="s">
        <v>115</v>
      </c>
      <c r="G79" s="114" t="s">
        <v>1221</v>
      </c>
      <c r="H79" s="438">
        <v>197220684.46259999</v>
      </c>
      <c r="I79" s="439">
        <v>1127.3722</v>
      </c>
      <c r="J79" s="440">
        <v>-3.5730762981301067E-2</v>
      </c>
      <c r="K79" s="440">
        <v>-3.1098560271847098E-2</v>
      </c>
      <c r="L79" s="440">
        <v>-4.5449109469430482E-2</v>
      </c>
      <c r="M79" s="295"/>
      <c r="N79" s="295"/>
      <c r="O79" s="295"/>
      <c r="P79" s="167"/>
      <c r="Q79" s="198"/>
      <c r="R79" s="77"/>
      <c r="S79" s="77"/>
    </row>
    <row r="80" spans="1:19" s="266" customFormat="1" ht="12.75" customHeight="1">
      <c r="A80" s="136" t="s">
        <v>1216</v>
      </c>
      <c r="B80" s="441" t="s">
        <v>1216</v>
      </c>
      <c r="C80" s="442" t="s">
        <v>1216</v>
      </c>
      <c r="D80" s="442" t="s">
        <v>1216</v>
      </c>
      <c r="E80" s="114" t="s">
        <v>1216</v>
      </c>
      <c r="F80" s="114" t="s">
        <v>116</v>
      </c>
      <c r="G80" s="114" t="s">
        <v>1221</v>
      </c>
      <c r="H80" s="438">
        <v>13586928.897700001</v>
      </c>
      <c r="I80" s="439">
        <v>1042.7693999999999</v>
      </c>
      <c r="J80" s="440">
        <v>-6.4143900898822048E-2</v>
      </c>
      <c r="K80" s="440">
        <v>-3.190127481236027E-2</v>
      </c>
      <c r="L80" s="440">
        <v>-5.0205316532628275E-2</v>
      </c>
      <c r="M80" s="295"/>
      <c r="N80" s="295"/>
      <c r="O80" s="295"/>
      <c r="P80" s="240"/>
      <c r="Q80" s="241"/>
      <c r="R80" s="77"/>
      <c r="S80" s="77"/>
    </row>
    <row r="81" spans="1:19" s="266" customFormat="1" ht="12.75" customHeight="1">
      <c r="A81" s="136" t="s">
        <v>1216</v>
      </c>
      <c r="B81" s="441" t="s">
        <v>1216</v>
      </c>
      <c r="C81" s="442" t="s">
        <v>1216</v>
      </c>
      <c r="D81" s="442" t="s">
        <v>1216</v>
      </c>
      <c r="E81" s="114" t="s">
        <v>1216</v>
      </c>
      <c r="F81" s="114" t="s">
        <v>117</v>
      </c>
      <c r="G81" s="114" t="s">
        <v>1221</v>
      </c>
      <c r="H81" s="438">
        <v>138.78229999999999</v>
      </c>
      <c r="I81" s="439">
        <v>0</v>
      </c>
      <c r="J81" s="440">
        <v>-3.2202883956926276E-2</v>
      </c>
      <c r="K81" s="440" t="s">
        <v>1216</v>
      </c>
      <c r="L81" s="440" t="s">
        <v>1216</v>
      </c>
      <c r="M81" s="295"/>
      <c r="N81" s="295"/>
      <c r="O81" s="295"/>
      <c r="P81" s="240"/>
      <c r="Q81" s="241"/>
      <c r="R81" s="77"/>
      <c r="S81" s="77"/>
    </row>
    <row r="82" spans="1:19" s="266" customFormat="1" ht="12.75" customHeight="1">
      <c r="A82" s="136" t="s">
        <v>1216</v>
      </c>
      <c r="B82" s="441" t="s">
        <v>1216</v>
      </c>
      <c r="C82" s="442" t="s">
        <v>1216</v>
      </c>
      <c r="D82" s="442" t="s">
        <v>1216</v>
      </c>
      <c r="E82" s="114" t="s">
        <v>1216</v>
      </c>
      <c r="F82" s="114" t="s">
        <v>1220</v>
      </c>
      <c r="G82" s="114" t="s">
        <v>1221</v>
      </c>
      <c r="H82" s="438">
        <v>801194.59730000002</v>
      </c>
      <c r="I82" s="439">
        <v>1153.6748</v>
      </c>
      <c r="J82" s="440">
        <v>-2.9207760992534859E-2</v>
      </c>
      <c r="K82" s="440">
        <v>-3.0298391606768504E-2</v>
      </c>
      <c r="L82" s="440">
        <v>-4.0755794704344983E-2</v>
      </c>
      <c r="M82" s="295"/>
      <c r="N82" s="295"/>
      <c r="O82" s="295"/>
      <c r="P82" s="240"/>
      <c r="Q82" s="241"/>
      <c r="R82" s="77"/>
      <c r="S82" s="77"/>
    </row>
    <row r="83" spans="1:19" s="266" customFormat="1" ht="12.75" customHeight="1">
      <c r="A83" s="136" t="s">
        <v>1313</v>
      </c>
      <c r="B83" s="441">
        <v>74643964821</v>
      </c>
      <c r="C83" s="442" t="s">
        <v>1314</v>
      </c>
      <c r="D83" s="442" t="s">
        <v>113</v>
      </c>
      <c r="E83" s="114" t="s">
        <v>1228</v>
      </c>
      <c r="F83" s="114" t="s">
        <v>1216</v>
      </c>
      <c r="G83" s="114" t="s">
        <v>1225</v>
      </c>
      <c r="H83" s="438">
        <v>221858986.65000001</v>
      </c>
      <c r="I83" s="439">
        <v>131.34917464053675</v>
      </c>
      <c r="J83" s="440">
        <v>-8.5919970263972356E-3</v>
      </c>
      <c r="K83" s="440">
        <v>2.5011340114766689E-4</v>
      </c>
      <c r="L83" s="440">
        <v>6.4638199279221098E-4</v>
      </c>
      <c r="M83" s="295"/>
      <c r="N83" s="295"/>
      <c r="O83" s="295"/>
      <c r="P83" s="240"/>
      <c r="Q83" s="241"/>
      <c r="R83" s="77"/>
      <c r="S83" s="77"/>
    </row>
    <row r="84" spans="1:19" s="266" customFormat="1" ht="12.75" customHeight="1">
      <c r="A84" s="136" t="s">
        <v>1315</v>
      </c>
      <c r="B84" s="441" t="s">
        <v>1316</v>
      </c>
      <c r="C84" s="442" t="s">
        <v>1317</v>
      </c>
      <c r="D84" s="442" t="s">
        <v>1084</v>
      </c>
      <c r="E84" s="114" t="s">
        <v>1228</v>
      </c>
      <c r="F84" s="114" t="s">
        <v>1216</v>
      </c>
      <c r="G84" s="114" t="s">
        <v>1225</v>
      </c>
      <c r="H84" s="438">
        <v>520300947.88</v>
      </c>
      <c r="I84" s="439">
        <v>1000578.745923077</v>
      </c>
      <c r="J84" s="440">
        <v>-4.5558591897100209E-3</v>
      </c>
      <c r="K84" s="440">
        <v>-4.5558591897099099E-3</v>
      </c>
      <c r="L84" s="440">
        <v>-1.8437454405643261E-2</v>
      </c>
      <c r="M84" s="295"/>
      <c r="N84" s="295"/>
      <c r="O84" s="295"/>
      <c r="P84" s="240"/>
      <c r="Q84" s="241"/>
      <c r="R84" s="77"/>
      <c r="S84" s="77"/>
    </row>
    <row r="85" spans="1:19" ht="12.75" customHeight="1">
      <c r="A85" s="113" t="s">
        <v>1318</v>
      </c>
      <c r="B85" s="193" t="s">
        <v>1319</v>
      </c>
      <c r="C85" s="436" t="s">
        <v>1320</v>
      </c>
      <c r="D85" s="436" t="s">
        <v>1084</v>
      </c>
      <c r="E85" s="114" t="s">
        <v>1238</v>
      </c>
      <c r="F85" s="114" t="s">
        <v>1216</v>
      </c>
      <c r="G85" s="114" t="s">
        <v>1221</v>
      </c>
      <c r="H85" s="438">
        <v>65033236.960000001</v>
      </c>
      <c r="I85" s="439">
        <v>729.15323329715852</v>
      </c>
      <c r="J85" s="440">
        <v>-3.3112761619808029E-2</v>
      </c>
      <c r="K85" s="440">
        <v>-3.6467000631175028E-2</v>
      </c>
      <c r="L85" s="440">
        <v>-7.1646053118084807E-2</v>
      </c>
      <c r="M85" s="295"/>
      <c r="N85" s="295"/>
      <c r="O85" s="295"/>
      <c r="P85" s="167"/>
      <c r="Q85" s="198"/>
      <c r="R85" s="77"/>
      <c r="S85" s="77"/>
    </row>
    <row r="86" spans="1:19" ht="12.75" customHeight="1">
      <c r="A86" s="113" t="s">
        <v>1429</v>
      </c>
      <c r="B86" s="193">
        <v>89809469629</v>
      </c>
      <c r="C86" s="436" t="s">
        <v>1321</v>
      </c>
      <c r="D86" s="436" t="s">
        <v>1084</v>
      </c>
      <c r="E86" s="114" t="s">
        <v>1228</v>
      </c>
      <c r="F86" s="114" t="s">
        <v>1216</v>
      </c>
      <c r="G86" s="114" t="s">
        <v>1221</v>
      </c>
      <c r="H86" s="438">
        <v>228646897.21000001</v>
      </c>
      <c r="I86" s="439">
        <v>747.1979288452452</v>
      </c>
      <c r="J86" s="440">
        <v>-8.1591998825851775E-3</v>
      </c>
      <c r="K86" s="440">
        <v>-2.7092690095291694E-3</v>
      </c>
      <c r="L86" s="440">
        <v>-2.4029819936566055E-2</v>
      </c>
      <c r="M86" s="295"/>
      <c r="N86" s="295"/>
      <c r="O86" s="295"/>
      <c r="P86" s="167"/>
      <c r="Q86" s="198"/>
      <c r="R86" s="77"/>
      <c r="S86" s="77"/>
    </row>
    <row r="87" spans="1:19" ht="12.75" customHeight="1">
      <c r="A87" s="113" t="s">
        <v>1322</v>
      </c>
      <c r="B87" s="193">
        <v>85535430386</v>
      </c>
      <c r="C87" s="436" t="s">
        <v>1323</v>
      </c>
      <c r="D87" s="436" t="s">
        <v>1084</v>
      </c>
      <c r="E87" s="114" t="s">
        <v>1220</v>
      </c>
      <c r="F87" s="114" t="s">
        <v>1216</v>
      </c>
      <c r="G87" s="114" t="s">
        <v>1225</v>
      </c>
      <c r="H87" s="438">
        <v>159760092.63999999</v>
      </c>
      <c r="I87" s="439">
        <v>51.670250682294245</v>
      </c>
      <c r="J87" s="440">
        <v>-1.5005318461703498E-2</v>
      </c>
      <c r="K87" s="440">
        <v>-2.6271277451457076E-2</v>
      </c>
      <c r="L87" s="440">
        <v>-3.1780912685321461E-2</v>
      </c>
      <c r="M87" s="295"/>
      <c r="N87" s="295"/>
      <c r="O87" s="295"/>
      <c r="P87" s="167"/>
      <c r="Q87" s="198"/>
      <c r="R87" s="77"/>
      <c r="S87" s="77"/>
    </row>
    <row r="88" spans="1:19" ht="12.75" customHeight="1">
      <c r="A88" s="113" t="s">
        <v>1324</v>
      </c>
      <c r="B88" s="193">
        <v>40425097619</v>
      </c>
      <c r="C88" s="436" t="s">
        <v>1325</v>
      </c>
      <c r="D88" s="436" t="s">
        <v>1084</v>
      </c>
      <c r="E88" s="114" t="s">
        <v>1220</v>
      </c>
      <c r="F88" s="114" t="s">
        <v>1216</v>
      </c>
      <c r="G88" s="114" t="s">
        <v>1221</v>
      </c>
      <c r="H88" s="438">
        <v>24567159.43</v>
      </c>
      <c r="I88" s="439">
        <v>825.00558437541497</v>
      </c>
      <c r="J88" s="440">
        <v>-2.8357003068111286E-2</v>
      </c>
      <c r="K88" s="440">
        <v>-2.8216576297235174E-2</v>
      </c>
      <c r="L88" s="440">
        <v>-6.625095982290985E-2</v>
      </c>
      <c r="M88" s="295"/>
      <c r="N88" s="295"/>
      <c r="O88" s="295"/>
      <c r="P88" s="167"/>
      <c r="Q88" s="198"/>
      <c r="R88" s="77"/>
      <c r="S88" s="77"/>
    </row>
    <row r="89" spans="1:19" ht="12.75" customHeight="1">
      <c r="A89" s="113" t="s">
        <v>1326</v>
      </c>
      <c r="B89" s="193" t="s">
        <v>1327</v>
      </c>
      <c r="C89" s="436" t="s">
        <v>1328</v>
      </c>
      <c r="D89" s="436" t="s">
        <v>1084</v>
      </c>
      <c r="E89" s="114" t="s">
        <v>1238</v>
      </c>
      <c r="F89" s="114" t="s">
        <v>1216</v>
      </c>
      <c r="G89" s="114" t="s">
        <v>1271</v>
      </c>
      <c r="H89" s="438">
        <v>16556365.310000001</v>
      </c>
      <c r="I89" s="439">
        <v>760.4872981718089</v>
      </c>
      <c r="J89" s="440">
        <v>1.7086980976288135E-2</v>
      </c>
      <c r="K89" s="440">
        <v>-1.5575882950915609E-3</v>
      </c>
      <c r="L89" s="440">
        <v>-8.3496132628603226E-3</v>
      </c>
      <c r="M89" s="295"/>
      <c r="N89" s="295"/>
      <c r="O89" s="295"/>
      <c r="P89" s="167"/>
      <c r="Q89" s="198"/>
      <c r="R89" s="77"/>
      <c r="S89" s="77"/>
    </row>
    <row r="90" spans="1:19" ht="12.75" customHeight="1">
      <c r="A90" s="136" t="s">
        <v>1329</v>
      </c>
      <c r="B90" s="193">
        <v>61515780704</v>
      </c>
      <c r="C90" s="436" t="s">
        <v>1330</v>
      </c>
      <c r="D90" s="436" t="s">
        <v>1084</v>
      </c>
      <c r="E90" s="114" t="s">
        <v>1228</v>
      </c>
      <c r="F90" s="114" t="s">
        <v>1216</v>
      </c>
      <c r="G90" s="114" t="s">
        <v>1225</v>
      </c>
      <c r="H90" s="438">
        <v>289080943.51999998</v>
      </c>
      <c r="I90" s="439">
        <v>133.05296947543059</v>
      </c>
      <c r="J90" s="440">
        <v>2.8113503011593766E-2</v>
      </c>
      <c r="K90" s="440">
        <v>1.6157077755269977E-3</v>
      </c>
      <c r="L90" s="440">
        <v>-1.0334324199933187E-3</v>
      </c>
      <c r="M90" s="295"/>
      <c r="N90" s="295"/>
      <c r="O90" s="295"/>
      <c r="P90" s="167"/>
      <c r="Q90" s="198"/>
      <c r="R90" s="77"/>
      <c r="S90" s="77"/>
    </row>
    <row r="91" spans="1:19" ht="12.75" customHeight="1">
      <c r="A91" s="113" t="s">
        <v>1331</v>
      </c>
      <c r="B91" s="193">
        <v>16128752508</v>
      </c>
      <c r="C91" s="436" t="s">
        <v>1332</v>
      </c>
      <c r="D91" s="436" t="s">
        <v>1084</v>
      </c>
      <c r="E91" s="114" t="s">
        <v>1224</v>
      </c>
      <c r="F91" s="114" t="s">
        <v>1216</v>
      </c>
      <c r="G91" s="114" t="s">
        <v>1221</v>
      </c>
      <c r="H91" s="438">
        <v>58637530.329999998</v>
      </c>
      <c r="I91" s="439">
        <v>105.03600900232406</v>
      </c>
      <c r="J91" s="440">
        <v>-3.1592248938162815E-2</v>
      </c>
      <c r="K91" s="440">
        <v>-3.6176917053449387E-2</v>
      </c>
      <c r="L91" s="440">
        <v>-7.9978955494572013E-2</v>
      </c>
      <c r="M91" s="295"/>
      <c r="N91" s="295"/>
      <c r="O91" s="295"/>
      <c r="P91" s="167"/>
      <c r="Q91" s="198"/>
      <c r="R91" s="77"/>
      <c r="S91" s="77"/>
    </row>
    <row r="92" spans="1:19" ht="12.75" customHeight="1">
      <c r="A92" s="113" t="s">
        <v>1351</v>
      </c>
      <c r="B92" s="193" t="s">
        <v>1352</v>
      </c>
      <c r="C92" s="436" t="s">
        <v>1353</v>
      </c>
      <c r="D92" s="436" t="s">
        <v>1350</v>
      </c>
      <c r="E92" s="114" t="s">
        <v>1228</v>
      </c>
      <c r="F92" s="114" t="s">
        <v>1216</v>
      </c>
      <c r="G92" s="114" t="s">
        <v>1221</v>
      </c>
      <c r="H92" s="438">
        <v>261446777.01339999</v>
      </c>
      <c r="I92" s="439">
        <v>751.8946602565378</v>
      </c>
      <c r="J92" s="440">
        <v>-7.7906495918780294E-2</v>
      </c>
      <c r="K92" s="440">
        <v>-2.5967261972309585E-2</v>
      </c>
      <c r="L92" s="440">
        <v>-0.1063150522826154</v>
      </c>
      <c r="M92" s="295"/>
      <c r="N92" s="295"/>
      <c r="O92" s="295"/>
      <c r="P92" s="167"/>
      <c r="Q92" s="198"/>
      <c r="R92" s="77"/>
      <c r="S92" s="77"/>
    </row>
    <row r="93" spans="1:19" ht="12.75" customHeight="1">
      <c r="A93" s="113" t="s">
        <v>1354</v>
      </c>
      <c r="B93" s="193">
        <v>27751007165</v>
      </c>
      <c r="C93" s="436" t="s">
        <v>1355</v>
      </c>
      <c r="D93" s="436" t="s">
        <v>1350</v>
      </c>
      <c r="E93" s="114" t="s">
        <v>1228</v>
      </c>
      <c r="F93" s="114" t="s">
        <v>1216</v>
      </c>
      <c r="G93" s="114" t="s">
        <v>1221</v>
      </c>
      <c r="H93" s="438">
        <v>162960457.01809999</v>
      </c>
      <c r="I93" s="439">
        <v>732.01232077539271</v>
      </c>
      <c r="J93" s="440">
        <v>4.1653810867712213</v>
      </c>
      <c r="K93" s="440">
        <v>-2.1544591014651782E-2</v>
      </c>
      <c r="L93" s="440">
        <v>-7.7120040280807212E-2</v>
      </c>
      <c r="M93" s="295"/>
      <c r="N93" s="295"/>
      <c r="O93" s="295"/>
      <c r="P93" s="167"/>
      <c r="Q93" s="198"/>
      <c r="R93" s="77"/>
      <c r="S93" s="77"/>
    </row>
    <row r="94" spans="1:19" ht="12.75" customHeight="1">
      <c r="A94" s="113" t="s">
        <v>1356</v>
      </c>
      <c r="B94" s="193">
        <v>20010251059</v>
      </c>
      <c r="C94" s="436" t="s">
        <v>1357</v>
      </c>
      <c r="D94" s="436" t="s">
        <v>1350</v>
      </c>
      <c r="E94" s="114" t="s">
        <v>1228</v>
      </c>
      <c r="F94" s="114" t="s">
        <v>1216</v>
      </c>
      <c r="G94" s="114" t="s">
        <v>1221</v>
      </c>
      <c r="H94" s="438">
        <v>168716609.0226</v>
      </c>
      <c r="I94" s="439">
        <v>778.81655452006032</v>
      </c>
      <c r="J94" s="440">
        <v>-6.3276626847755035E-2</v>
      </c>
      <c r="K94" s="440">
        <v>-8.3795289707584431E-3</v>
      </c>
      <c r="L94" s="440">
        <v>-3.3309380526744814E-2</v>
      </c>
      <c r="M94" s="295"/>
      <c r="N94" s="295"/>
      <c r="O94" s="295"/>
      <c r="P94" s="167"/>
      <c r="Q94" s="198"/>
      <c r="R94" s="77"/>
      <c r="S94" s="77"/>
    </row>
    <row r="95" spans="1:19" ht="12.75" customHeight="1">
      <c r="A95" s="113" t="s">
        <v>1358</v>
      </c>
      <c r="B95" s="193" t="s">
        <v>1359</v>
      </c>
      <c r="C95" s="436" t="s">
        <v>1360</v>
      </c>
      <c r="D95" s="436" t="s">
        <v>1350</v>
      </c>
      <c r="E95" s="114" t="s">
        <v>1228</v>
      </c>
      <c r="F95" s="114" t="s">
        <v>1216</v>
      </c>
      <c r="G95" s="114" t="s">
        <v>1225</v>
      </c>
      <c r="H95" s="438">
        <v>150666339.07609999</v>
      </c>
      <c r="I95" s="439">
        <v>100.06952803823133</v>
      </c>
      <c r="J95" s="440">
        <v>-7.3758913958228423E-2</v>
      </c>
      <c r="K95" s="440">
        <v>-7.9891879937944443E-3</v>
      </c>
      <c r="L95" s="440">
        <v>-3.3360133526752489E-2</v>
      </c>
      <c r="M95" s="295"/>
      <c r="N95" s="295"/>
      <c r="O95" s="295"/>
      <c r="P95" s="167"/>
      <c r="Q95" s="198"/>
      <c r="R95" s="77"/>
      <c r="S95" s="77"/>
    </row>
    <row r="96" spans="1:19" ht="12.75" customHeight="1">
      <c r="A96" s="113" t="s">
        <v>1361</v>
      </c>
      <c r="B96" s="193" t="s">
        <v>1362</v>
      </c>
      <c r="C96" s="436" t="s">
        <v>1363</v>
      </c>
      <c r="D96" s="436" t="s">
        <v>1350</v>
      </c>
      <c r="E96" s="114" t="s">
        <v>1228</v>
      </c>
      <c r="F96" s="114" t="s">
        <v>1216</v>
      </c>
      <c r="G96" s="114" t="s">
        <v>1271</v>
      </c>
      <c r="H96" s="438">
        <v>69668645.045000002</v>
      </c>
      <c r="I96" s="439">
        <v>714.32134069537119</v>
      </c>
      <c r="J96" s="440">
        <v>4.699148997836966E-3</v>
      </c>
      <c r="K96" s="440">
        <v>-2.9288253455951319E-3</v>
      </c>
      <c r="L96" s="440">
        <v>-2.8063323410186358E-2</v>
      </c>
      <c r="M96" s="295"/>
      <c r="N96" s="295"/>
      <c r="O96" s="295"/>
      <c r="P96" s="167"/>
      <c r="Q96" s="198"/>
      <c r="R96" s="77"/>
      <c r="S96" s="77"/>
    </row>
    <row r="97" spans="1:19" ht="12.75" customHeight="1">
      <c r="A97" s="136" t="s">
        <v>1366</v>
      </c>
      <c r="B97" s="193">
        <v>79301865686</v>
      </c>
      <c r="C97" s="436" t="s">
        <v>1367</v>
      </c>
      <c r="D97" s="436" t="s">
        <v>1350</v>
      </c>
      <c r="E97" s="114" t="s">
        <v>1244</v>
      </c>
      <c r="F97" s="114" t="s">
        <v>1216</v>
      </c>
      <c r="G97" s="114" t="s">
        <v>1221</v>
      </c>
      <c r="H97" s="438">
        <v>110187028.5767</v>
      </c>
      <c r="I97" s="439">
        <v>853.77201773029867</v>
      </c>
      <c r="J97" s="440">
        <v>-7.3980623928194489E-2</v>
      </c>
      <c r="K97" s="440">
        <v>-4.4168915326616376E-2</v>
      </c>
      <c r="L97" s="440">
        <v>-7.82130589955915E-2</v>
      </c>
      <c r="M97" s="295"/>
      <c r="N97" s="295"/>
      <c r="O97" s="295"/>
      <c r="P97" s="167"/>
      <c r="Q97" s="198"/>
      <c r="R97" s="77"/>
      <c r="S97" s="77"/>
    </row>
    <row r="98" spans="1:19" s="266" customFormat="1" ht="12.75" customHeight="1">
      <c r="A98" s="113" t="s">
        <v>1516</v>
      </c>
      <c r="B98" s="193" t="s">
        <v>1364</v>
      </c>
      <c r="C98" s="436" t="s">
        <v>1365</v>
      </c>
      <c r="D98" s="436" t="s">
        <v>1350</v>
      </c>
      <c r="E98" s="114" t="s">
        <v>1244</v>
      </c>
      <c r="F98" s="114" t="s">
        <v>1216</v>
      </c>
      <c r="G98" s="114" t="s">
        <v>1221</v>
      </c>
      <c r="H98" s="438">
        <v>26381287.203000002</v>
      </c>
      <c r="I98" s="439">
        <v>856.05153518212785</v>
      </c>
      <c r="J98" s="440">
        <v>-4.5115999011549279E-2</v>
      </c>
      <c r="K98" s="440">
        <v>-6.0182442466479857E-2</v>
      </c>
      <c r="L98" s="440">
        <v>-0.19051279343276584</v>
      </c>
      <c r="M98" s="295"/>
      <c r="N98" s="295"/>
      <c r="O98" s="295"/>
      <c r="P98" s="167"/>
      <c r="Q98" s="198"/>
      <c r="R98" s="77"/>
      <c r="S98" s="77"/>
    </row>
    <row r="99" spans="1:19" s="266" customFormat="1" ht="12.75" customHeight="1">
      <c r="A99" s="113" t="s">
        <v>1368</v>
      </c>
      <c r="B99" s="193" t="s">
        <v>1369</v>
      </c>
      <c r="C99" s="436" t="s">
        <v>1370</v>
      </c>
      <c r="D99" s="436" t="s">
        <v>1350</v>
      </c>
      <c r="E99" s="114" t="s">
        <v>1244</v>
      </c>
      <c r="F99" s="114" t="s">
        <v>1216</v>
      </c>
      <c r="G99" s="114" t="s">
        <v>1221</v>
      </c>
      <c r="H99" s="438">
        <v>194788269.00529999</v>
      </c>
      <c r="I99" s="439">
        <v>742.83384240028636</v>
      </c>
      <c r="J99" s="440">
        <v>-0.10323099584314654</v>
      </c>
      <c r="K99" s="440">
        <v>-3.9225056570553307E-2</v>
      </c>
      <c r="L99" s="440">
        <v>-0.13868252462066843</v>
      </c>
      <c r="M99" s="295"/>
      <c r="N99" s="295"/>
      <c r="O99" s="295"/>
      <c r="P99" s="167"/>
      <c r="Q99" s="198"/>
      <c r="R99" s="77"/>
      <c r="S99" s="77"/>
    </row>
    <row r="100" spans="1:19" s="266" customFormat="1" ht="12.75" customHeight="1">
      <c r="A100" s="136" t="s">
        <v>1528</v>
      </c>
      <c r="B100" s="193" t="s">
        <v>1543</v>
      </c>
      <c r="C100" s="436" t="s">
        <v>1544</v>
      </c>
      <c r="D100" s="436" t="s">
        <v>1350</v>
      </c>
      <c r="E100" s="114" t="s">
        <v>1244</v>
      </c>
      <c r="F100" s="114" t="s">
        <v>1216</v>
      </c>
      <c r="G100" s="114" t="s">
        <v>1221</v>
      </c>
      <c r="H100" s="438">
        <v>116123614.92919999</v>
      </c>
      <c r="I100" s="439">
        <v>772.62683335023871</v>
      </c>
      <c r="J100" s="440">
        <v>-0.11822835906123219</v>
      </c>
      <c r="K100" s="440">
        <v>-2.8289124423543588E-2</v>
      </c>
      <c r="L100" s="440">
        <v>-7.7212034309407818E-2</v>
      </c>
      <c r="M100" s="295"/>
      <c r="N100" s="295"/>
      <c r="O100" s="295"/>
      <c r="P100" s="167"/>
      <c r="Q100" s="198"/>
      <c r="R100" s="77"/>
      <c r="S100" s="77"/>
    </row>
    <row r="101" spans="1:19" s="266" customFormat="1" ht="12.75" customHeight="1">
      <c r="A101" s="113" t="s">
        <v>1448</v>
      </c>
      <c r="B101" s="193" t="s">
        <v>1449</v>
      </c>
      <c r="C101" s="436" t="s">
        <v>1450</v>
      </c>
      <c r="D101" s="436" t="s">
        <v>1350</v>
      </c>
      <c r="E101" s="114" t="s">
        <v>1228</v>
      </c>
      <c r="F101" s="114" t="s">
        <v>1216</v>
      </c>
      <c r="G101" s="114" t="s">
        <v>1271</v>
      </c>
      <c r="H101" s="438">
        <v>43112328.145800002</v>
      </c>
      <c r="I101" s="439">
        <v>661.79417423608709</v>
      </c>
      <c r="J101" s="440">
        <v>7.5309447194085166E-3</v>
      </c>
      <c r="K101" s="440">
        <v>-7.8473943087531417E-3</v>
      </c>
      <c r="L101" s="440">
        <v>-7.1986249660064616E-2</v>
      </c>
      <c r="M101" s="295"/>
      <c r="N101" s="295"/>
      <c r="O101" s="295"/>
      <c r="P101" s="167"/>
      <c r="Q101" s="198"/>
      <c r="R101" s="77"/>
      <c r="S101" s="77"/>
    </row>
    <row r="102" spans="1:19" s="266" customFormat="1" ht="12.75" customHeight="1">
      <c r="A102" s="113" t="s">
        <v>1371</v>
      </c>
      <c r="B102" s="193" t="s">
        <v>1372</v>
      </c>
      <c r="C102" s="436" t="s">
        <v>1373</v>
      </c>
      <c r="D102" s="436" t="s">
        <v>1350</v>
      </c>
      <c r="E102" s="114" t="s">
        <v>1238</v>
      </c>
      <c r="F102" s="114" t="s">
        <v>1216</v>
      </c>
      <c r="G102" s="114" t="s">
        <v>1221</v>
      </c>
      <c r="H102" s="438">
        <v>106633454.56470001</v>
      </c>
      <c r="I102" s="439">
        <v>709.59763900976645</v>
      </c>
      <c r="J102" s="440">
        <v>-4.1803255291472663E-2</v>
      </c>
      <c r="K102" s="440">
        <v>-1.9173655353617258E-2</v>
      </c>
      <c r="L102" s="440">
        <v>-5.5228935234417409E-2</v>
      </c>
      <c r="M102" s="295"/>
      <c r="N102" s="295"/>
      <c r="O102" s="295"/>
      <c r="P102" s="167"/>
      <c r="Q102" s="198"/>
      <c r="R102" s="77"/>
      <c r="S102" s="77"/>
    </row>
    <row r="103" spans="1:19" s="266" customFormat="1" ht="12.75" customHeight="1">
      <c r="A103" s="113" t="s">
        <v>1374</v>
      </c>
      <c r="B103" s="193">
        <v>37884602446</v>
      </c>
      <c r="C103" s="436" t="s">
        <v>1375</v>
      </c>
      <c r="D103" s="436" t="s">
        <v>80</v>
      </c>
      <c r="E103" s="114" t="s">
        <v>1220</v>
      </c>
      <c r="F103" s="114" t="s">
        <v>1216</v>
      </c>
      <c r="G103" s="114" t="s">
        <v>1225</v>
      </c>
      <c r="H103" s="438">
        <v>148277545.69670001</v>
      </c>
      <c r="I103" s="439">
        <v>116.40328374421466</v>
      </c>
      <c r="J103" s="440">
        <v>-4.3581243499299149E-2</v>
      </c>
      <c r="K103" s="440">
        <v>-3.3542269769174293E-2</v>
      </c>
      <c r="L103" s="440">
        <v>-0.15894960725169016</v>
      </c>
      <c r="M103" s="295"/>
      <c r="N103" s="295"/>
      <c r="O103" s="295"/>
      <c r="P103" s="167"/>
      <c r="Q103" s="198"/>
      <c r="R103" s="77"/>
      <c r="S103" s="77"/>
    </row>
    <row r="104" spans="1:19" s="266" customFormat="1" ht="12.75" customHeight="1">
      <c r="A104" s="113" t="s">
        <v>1451</v>
      </c>
      <c r="B104" s="193" t="s">
        <v>1376</v>
      </c>
      <c r="C104" s="436" t="s">
        <v>1377</v>
      </c>
      <c r="D104" s="436" t="s">
        <v>80</v>
      </c>
      <c r="E104" s="114" t="s">
        <v>1228</v>
      </c>
      <c r="F104" s="114" t="s">
        <v>1216</v>
      </c>
      <c r="G104" s="114" t="s">
        <v>1271</v>
      </c>
      <c r="H104" s="438">
        <v>94010838.087599993</v>
      </c>
      <c r="I104" s="439">
        <v>769.25315313716897</v>
      </c>
      <c r="J104" s="440">
        <v>1.0747334168370148E-2</v>
      </c>
      <c r="K104" s="440">
        <v>-2.6484757842377693E-3</v>
      </c>
      <c r="L104" s="440">
        <v>-2.9079833135112088E-2</v>
      </c>
      <c r="M104" s="295"/>
      <c r="N104" s="295"/>
      <c r="O104" s="295"/>
      <c r="P104" s="167"/>
      <c r="Q104" s="198"/>
      <c r="R104" s="77"/>
      <c r="S104" s="77"/>
    </row>
    <row r="105" spans="1:19" s="266" customFormat="1" ht="12.75" customHeight="1">
      <c r="A105" s="113" t="s">
        <v>1378</v>
      </c>
      <c r="B105" s="193">
        <v>94465089647</v>
      </c>
      <c r="C105" s="436" t="s">
        <v>1379</v>
      </c>
      <c r="D105" s="436" t="s">
        <v>80</v>
      </c>
      <c r="E105" s="114" t="s">
        <v>1228</v>
      </c>
      <c r="F105" s="114" t="s">
        <v>1216</v>
      </c>
      <c r="G105" s="114" t="s">
        <v>1221</v>
      </c>
      <c r="H105" s="438">
        <v>1199450364.0713999</v>
      </c>
      <c r="I105" s="439">
        <v>1421.2093597295941</v>
      </c>
      <c r="J105" s="440">
        <v>-4.4784672382912616E-2</v>
      </c>
      <c r="K105" s="440">
        <v>-2.0180744951367457E-2</v>
      </c>
      <c r="L105" s="440">
        <v>-0.10343128410111768</v>
      </c>
      <c r="M105" s="295"/>
      <c r="N105" s="295"/>
      <c r="O105" s="295"/>
      <c r="P105" s="167"/>
      <c r="Q105" s="198"/>
      <c r="R105" s="77"/>
      <c r="S105" s="77"/>
    </row>
    <row r="106" spans="1:19" s="266" customFormat="1" ht="12.75" customHeight="1">
      <c r="A106" s="113" t="s">
        <v>1380</v>
      </c>
      <c r="B106" s="193">
        <v>78935969676</v>
      </c>
      <c r="C106" s="436" t="s">
        <v>1381</v>
      </c>
      <c r="D106" s="436" t="s">
        <v>80</v>
      </c>
      <c r="E106" s="114" t="s">
        <v>1220</v>
      </c>
      <c r="F106" s="114" t="s">
        <v>1216</v>
      </c>
      <c r="G106" s="114" t="s">
        <v>1221</v>
      </c>
      <c r="H106" s="438">
        <v>69641795.079799995</v>
      </c>
      <c r="I106" s="439">
        <v>727.83415135453015</v>
      </c>
      <c r="J106" s="440">
        <v>5.9739304945543692E-2</v>
      </c>
      <c r="K106" s="440">
        <v>2.2361037856556631E-2</v>
      </c>
      <c r="L106" s="440">
        <v>-0.13863655196723257</v>
      </c>
      <c r="M106" s="295"/>
      <c r="N106" s="295"/>
      <c r="O106" s="295"/>
      <c r="P106" s="167"/>
      <c r="Q106" s="198"/>
      <c r="R106" s="77"/>
      <c r="S106" s="77"/>
    </row>
    <row r="107" spans="1:19" s="266" customFormat="1" ht="12.75" customHeight="1">
      <c r="A107" s="113" t="s">
        <v>1382</v>
      </c>
      <c r="B107" s="193" t="s">
        <v>1383</v>
      </c>
      <c r="C107" s="436" t="s">
        <v>1384</v>
      </c>
      <c r="D107" s="436" t="s">
        <v>80</v>
      </c>
      <c r="E107" s="114" t="s">
        <v>1238</v>
      </c>
      <c r="F107" s="114" t="s">
        <v>1216</v>
      </c>
      <c r="G107" s="114" t="s">
        <v>1221</v>
      </c>
      <c r="H107" s="438">
        <v>63383484.840499997</v>
      </c>
      <c r="I107" s="439">
        <v>801.73492831924375</v>
      </c>
      <c r="J107" s="440">
        <v>-4.7468861492521164E-3</v>
      </c>
      <c r="K107" s="440">
        <v>-3.6334026397941699E-3</v>
      </c>
      <c r="L107" s="440">
        <v>-1.6018062637135344E-2</v>
      </c>
      <c r="M107" s="295"/>
      <c r="N107" s="295"/>
      <c r="O107" s="295"/>
      <c r="P107" s="167"/>
      <c r="Q107" s="198"/>
      <c r="R107" s="77"/>
      <c r="S107" s="77"/>
    </row>
    <row r="108" spans="1:19" s="266" customFormat="1" ht="12.75" customHeight="1">
      <c r="A108" s="113" t="s">
        <v>1385</v>
      </c>
      <c r="B108" s="193" t="s">
        <v>1386</v>
      </c>
      <c r="C108" s="436" t="s">
        <v>1387</v>
      </c>
      <c r="D108" s="436" t="s">
        <v>80</v>
      </c>
      <c r="E108" s="114" t="s">
        <v>1238</v>
      </c>
      <c r="F108" s="114" t="s">
        <v>1216</v>
      </c>
      <c r="G108" s="114" t="s">
        <v>1271</v>
      </c>
      <c r="H108" s="438">
        <v>102719857.00319999</v>
      </c>
      <c r="I108" s="439">
        <v>758.63966282762726</v>
      </c>
      <c r="J108" s="440">
        <v>1.4524618856942118E-2</v>
      </c>
      <c r="K108" s="440">
        <v>-3.8982871794217555E-3</v>
      </c>
      <c r="L108" s="440">
        <v>-3.5531740685451507E-2</v>
      </c>
      <c r="M108" s="295"/>
      <c r="N108" s="295"/>
      <c r="O108" s="295"/>
      <c r="P108" s="167"/>
      <c r="Q108" s="198"/>
      <c r="R108" s="77"/>
      <c r="S108" s="77"/>
    </row>
    <row r="109" spans="1:19" s="266" customFormat="1" ht="12.75" customHeight="1">
      <c r="A109" s="113" t="s">
        <v>1388</v>
      </c>
      <c r="B109" s="193">
        <v>35313366580</v>
      </c>
      <c r="C109" s="436" t="s">
        <v>1389</v>
      </c>
      <c r="D109" s="436" t="s">
        <v>80</v>
      </c>
      <c r="E109" s="114" t="s">
        <v>1228</v>
      </c>
      <c r="F109" s="114" t="s">
        <v>1390</v>
      </c>
      <c r="G109" s="114" t="s">
        <v>1221</v>
      </c>
      <c r="H109" s="438">
        <v>219712573.69220001</v>
      </c>
      <c r="I109" s="439">
        <v>1143.4680000000001</v>
      </c>
      <c r="J109" s="440">
        <v>3.6591638049767505E-2</v>
      </c>
      <c r="K109" s="440">
        <v>3.1294239504431332E-5</v>
      </c>
      <c r="L109" s="440">
        <v>1.2729698783631171E-4</v>
      </c>
      <c r="M109" s="295"/>
      <c r="N109" s="295"/>
      <c r="O109" s="295"/>
      <c r="P109" s="167"/>
      <c r="Q109" s="198"/>
      <c r="R109" s="77"/>
      <c r="S109" s="77"/>
    </row>
    <row r="110" spans="1:19" s="266" customFormat="1" ht="12.75" customHeight="1">
      <c r="A110" s="113" t="s">
        <v>1216</v>
      </c>
      <c r="B110" s="193" t="s">
        <v>1216</v>
      </c>
      <c r="C110" s="436" t="s">
        <v>1216</v>
      </c>
      <c r="D110" s="436" t="s">
        <v>1216</v>
      </c>
      <c r="E110" s="114" t="s">
        <v>1216</v>
      </c>
      <c r="F110" s="114" t="s">
        <v>1391</v>
      </c>
      <c r="G110" s="114" t="s">
        <v>1221</v>
      </c>
      <c r="H110" s="438">
        <v>1030221429.5811</v>
      </c>
      <c r="I110" s="439">
        <v>1143.4680000000001</v>
      </c>
      <c r="J110" s="440">
        <v>4.5477688980579467E-2</v>
      </c>
      <c r="K110" s="440">
        <v>3.1294239504431332E-5</v>
      </c>
      <c r="L110" s="440">
        <v>1.2729698783631171E-4</v>
      </c>
      <c r="M110" s="295"/>
      <c r="N110" s="295"/>
      <c r="O110" s="295"/>
      <c r="P110" s="167"/>
      <c r="Q110" s="198"/>
      <c r="R110" s="77"/>
      <c r="S110" s="77"/>
    </row>
    <row r="111" spans="1:19" s="266" customFormat="1" ht="12.75" customHeight="1">
      <c r="A111" s="113" t="s">
        <v>1392</v>
      </c>
      <c r="B111" s="193">
        <v>41002460007</v>
      </c>
      <c r="C111" s="436" t="s">
        <v>1393</v>
      </c>
      <c r="D111" s="436" t="s">
        <v>80</v>
      </c>
      <c r="E111" s="114" t="s">
        <v>1220</v>
      </c>
      <c r="F111" s="114" t="s">
        <v>1216</v>
      </c>
      <c r="G111" s="114" t="s">
        <v>1221</v>
      </c>
      <c r="H111" s="438">
        <v>278663120.02499998</v>
      </c>
      <c r="I111" s="439">
        <v>1092.9425499553338</v>
      </c>
      <c r="J111" s="440">
        <v>-9.4582651402036144E-2</v>
      </c>
      <c r="K111" s="440">
        <v>-6.5577196424404405E-2</v>
      </c>
      <c r="L111" s="440">
        <v>-0.21334409046264546</v>
      </c>
      <c r="M111" s="295"/>
      <c r="N111" s="295"/>
      <c r="O111" s="295"/>
      <c r="P111" s="167"/>
      <c r="Q111" s="198"/>
      <c r="R111" s="77"/>
      <c r="S111" s="77"/>
    </row>
    <row r="112" spans="1:19" s="266" customFormat="1" ht="12.75" customHeight="1">
      <c r="A112" s="113" t="s">
        <v>1394</v>
      </c>
      <c r="B112" s="193">
        <v>58320210450</v>
      </c>
      <c r="C112" s="436" t="s">
        <v>1395</v>
      </c>
      <c r="D112" s="436" t="s">
        <v>80</v>
      </c>
      <c r="E112" s="114" t="s">
        <v>1238</v>
      </c>
      <c r="F112" s="114" t="s">
        <v>1216</v>
      </c>
      <c r="G112" s="114" t="s">
        <v>1221</v>
      </c>
      <c r="H112" s="438">
        <v>26526717.010200001</v>
      </c>
      <c r="I112" s="439">
        <v>875.3268448682669</v>
      </c>
      <c r="J112" s="440">
        <v>-5.9496169495100171E-3</v>
      </c>
      <c r="K112" s="440">
        <v>-3.4413743804499131E-2</v>
      </c>
      <c r="L112" s="440">
        <v>-0.11440340028915441</v>
      </c>
      <c r="M112" s="295"/>
      <c r="N112" s="295"/>
      <c r="O112" s="295"/>
      <c r="P112" s="167"/>
      <c r="Q112" s="198"/>
      <c r="R112" s="77"/>
      <c r="S112" s="77"/>
    </row>
    <row r="113" spans="1:19" s="266" customFormat="1" ht="12.75" customHeight="1">
      <c r="A113" s="113" t="s">
        <v>1396</v>
      </c>
      <c r="B113" s="193">
        <v>31982273976</v>
      </c>
      <c r="C113" s="436" t="s">
        <v>1397</v>
      </c>
      <c r="D113" s="436" t="s">
        <v>80</v>
      </c>
      <c r="E113" s="114" t="s">
        <v>1238</v>
      </c>
      <c r="F113" s="114" t="s">
        <v>1216</v>
      </c>
      <c r="G113" s="114" t="s">
        <v>1221</v>
      </c>
      <c r="H113" s="438">
        <v>27100331.189300001</v>
      </c>
      <c r="I113" s="439">
        <v>923.22678498564744</v>
      </c>
      <c r="J113" s="440">
        <v>5.60283796904959E-3</v>
      </c>
      <c r="K113" s="440">
        <v>-4.3019275962332904E-2</v>
      </c>
      <c r="L113" s="440">
        <v>-0.12841366497557494</v>
      </c>
      <c r="M113" s="295"/>
      <c r="N113" s="295"/>
      <c r="O113" s="295"/>
      <c r="P113" s="167"/>
      <c r="Q113" s="198"/>
      <c r="R113" s="77"/>
      <c r="S113" s="77"/>
    </row>
    <row r="114" spans="1:19" s="266" customFormat="1" ht="12.75" customHeight="1">
      <c r="A114" s="113" t="s">
        <v>1398</v>
      </c>
      <c r="B114" s="193" t="s">
        <v>1399</v>
      </c>
      <c r="C114" s="436" t="s">
        <v>1400</v>
      </c>
      <c r="D114" s="436" t="s">
        <v>80</v>
      </c>
      <c r="E114" s="114" t="s">
        <v>1238</v>
      </c>
      <c r="F114" s="114" t="s">
        <v>1216</v>
      </c>
      <c r="G114" s="114" t="s">
        <v>1221</v>
      </c>
      <c r="H114" s="438">
        <v>17993698.0737</v>
      </c>
      <c r="I114" s="439">
        <v>948.33573607364121</v>
      </c>
      <c r="J114" s="440">
        <v>-2.3163982100159908E-2</v>
      </c>
      <c r="K114" s="440">
        <v>-5.2871549869071388E-2</v>
      </c>
      <c r="L114" s="440">
        <v>-0.14539819564894407</v>
      </c>
      <c r="M114" s="295"/>
      <c r="N114" s="295"/>
      <c r="O114" s="295"/>
      <c r="P114" s="167"/>
      <c r="Q114" s="198"/>
      <c r="R114" s="77"/>
      <c r="S114" s="77"/>
    </row>
    <row r="115" spans="1:19" s="266" customFormat="1" ht="12.75" customHeight="1">
      <c r="A115" s="113" t="s">
        <v>1401</v>
      </c>
      <c r="B115" s="193">
        <v>40820433166</v>
      </c>
      <c r="C115" s="436" t="s">
        <v>1402</v>
      </c>
      <c r="D115" s="436" t="s">
        <v>80</v>
      </c>
      <c r="E115" s="114" t="s">
        <v>1238</v>
      </c>
      <c r="F115" s="114" t="s">
        <v>1216</v>
      </c>
      <c r="G115" s="114" t="s">
        <v>1221</v>
      </c>
      <c r="H115" s="438">
        <v>11980078.856699999</v>
      </c>
      <c r="I115" s="439">
        <v>952.4955630297784</v>
      </c>
      <c r="J115" s="440">
        <v>-4.0687022912367588E-2</v>
      </c>
      <c r="K115" s="440">
        <v>-5.08818853008558E-2</v>
      </c>
      <c r="L115" s="440">
        <v>-0.1452704224414797</v>
      </c>
      <c r="M115" s="295"/>
      <c r="N115" s="295"/>
      <c r="O115" s="295"/>
      <c r="P115" s="167"/>
      <c r="Q115" s="198"/>
      <c r="R115" s="77"/>
      <c r="S115" s="77"/>
    </row>
    <row r="116" spans="1:19" s="266" customFormat="1" ht="12.75" customHeight="1">
      <c r="A116" s="113" t="s">
        <v>1403</v>
      </c>
      <c r="B116" s="193" t="s">
        <v>1404</v>
      </c>
      <c r="C116" s="436" t="s">
        <v>1405</v>
      </c>
      <c r="D116" s="436" t="s">
        <v>80</v>
      </c>
      <c r="E116" s="114" t="s">
        <v>1228</v>
      </c>
      <c r="F116" s="114" t="s">
        <v>1216</v>
      </c>
      <c r="G116" s="114" t="s">
        <v>1221</v>
      </c>
      <c r="H116" s="438">
        <v>148455026.53740001</v>
      </c>
      <c r="I116" s="439">
        <v>725.39415453703418</v>
      </c>
      <c r="J116" s="440">
        <v>-4.1481653244576311E-2</v>
      </c>
      <c r="K116" s="440">
        <v>-2.9684694953125645E-2</v>
      </c>
      <c r="L116" s="440">
        <v>-9.5722547250292389E-2</v>
      </c>
      <c r="M116" s="295"/>
      <c r="N116" s="295"/>
      <c r="O116" s="295"/>
      <c r="P116" s="167"/>
      <c r="Q116" s="198"/>
      <c r="R116" s="77"/>
      <c r="S116" s="77"/>
    </row>
    <row r="117" spans="1:19" s="266" customFormat="1" ht="12.75" customHeight="1">
      <c r="A117" s="113" t="s">
        <v>1406</v>
      </c>
      <c r="B117" s="193">
        <v>84643903663</v>
      </c>
      <c r="C117" s="436" t="s">
        <v>1407</v>
      </c>
      <c r="D117" s="436" t="s">
        <v>80</v>
      </c>
      <c r="E117" s="114" t="s">
        <v>1224</v>
      </c>
      <c r="F117" s="114" t="s">
        <v>1216</v>
      </c>
      <c r="G117" s="114" t="s">
        <v>1221</v>
      </c>
      <c r="H117" s="438">
        <v>272703033.16670001</v>
      </c>
      <c r="I117" s="439">
        <v>1206.9885273285377</v>
      </c>
      <c r="J117" s="440">
        <v>-5.193471045082132E-2</v>
      </c>
      <c r="K117" s="440">
        <v>-5.030994222573848E-2</v>
      </c>
      <c r="L117" s="440">
        <v>-0.15838354875963423</v>
      </c>
      <c r="M117" s="295"/>
      <c r="N117" s="295"/>
      <c r="O117" s="295"/>
      <c r="P117" s="167"/>
      <c r="Q117" s="198"/>
      <c r="R117" s="77"/>
      <c r="S117" s="77"/>
    </row>
    <row r="118" spans="1:19" s="266" customFormat="1" ht="12.75" customHeight="1">
      <c r="A118" s="113" t="s">
        <v>1408</v>
      </c>
      <c r="B118" s="193" t="s">
        <v>1409</v>
      </c>
      <c r="C118" s="436" t="s">
        <v>1410</v>
      </c>
      <c r="D118" s="436" t="s">
        <v>80</v>
      </c>
      <c r="E118" s="114" t="s">
        <v>1238</v>
      </c>
      <c r="F118" s="114" t="s">
        <v>1216</v>
      </c>
      <c r="G118" s="114" t="s">
        <v>1221</v>
      </c>
      <c r="H118" s="438">
        <v>60193552.399899997</v>
      </c>
      <c r="I118" s="439">
        <v>740.07138971861229</v>
      </c>
      <c r="J118" s="440">
        <v>2.1471948896947257E-3</v>
      </c>
      <c r="K118" s="440">
        <v>-6.8545947480708413E-2</v>
      </c>
      <c r="L118" s="440">
        <v>-0.17022252126768</v>
      </c>
      <c r="M118" s="295"/>
      <c r="N118" s="295"/>
      <c r="O118" s="295"/>
      <c r="P118" s="167"/>
      <c r="Q118" s="198"/>
      <c r="R118" s="77"/>
      <c r="S118" s="77"/>
    </row>
    <row r="119" spans="1:19" s="266" customFormat="1" ht="12.75" customHeight="1">
      <c r="A119" s="113" t="s">
        <v>1411</v>
      </c>
      <c r="B119" s="193" t="s">
        <v>1412</v>
      </c>
      <c r="C119" s="436" t="s">
        <v>1413</v>
      </c>
      <c r="D119" s="436" t="s">
        <v>80</v>
      </c>
      <c r="E119" s="114" t="s">
        <v>1238</v>
      </c>
      <c r="F119" s="114" t="s">
        <v>1216</v>
      </c>
      <c r="G119" s="114" t="s">
        <v>1221</v>
      </c>
      <c r="H119" s="438">
        <v>258501560.95609999</v>
      </c>
      <c r="I119" s="439">
        <v>737.59100846123624</v>
      </c>
      <c r="J119" s="440">
        <v>-3.7980449710852571E-2</v>
      </c>
      <c r="K119" s="440">
        <v>-3.6593627103965742E-2</v>
      </c>
      <c r="L119" s="440">
        <v>-0.13388748696310759</v>
      </c>
      <c r="M119" s="295"/>
      <c r="N119" s="295"/>
      <c r="O119" s="295"/>
      <c r="P119" s="167"/>
      <c r="Q119" s="198"/>
      <c r="R119" s="77"/>
      <c r="S119" s="77"/>
    </row>
    <row r="120" spans="1:19" s="266" customFormat="1" ht="12.75" customHeight="1">
      <c r="A120" s="113" t="s">
        <v>1414</v>
      </c>
      <c r="B120" s="193">
        <v>56062339448</v>
      </c>
      <c r="C120" s="436" t="s">
        <v>1415</v>
      </c>
      <c r="D120" s="436" t="s">
        <v>80</v>
      </c>
      <c r="E120" s="114" t="s">
        <v>1228</v>
      </c>
      <c r="F120" s="114" t="s">
        <v>1216</v>
      </c>
      <c r="G120" s="114" t="s">
        <v>1225</v>
      </c>
      <c r="H120" s="438">
        <v>1786249466.9416001</v>
      </c>
      <c r="I120" s="439">
        <v>176.43019069901223</v>
      </c>
      <c r="J120" s="440">
        <v>-1.6363906833171682E-2</v>
      </c>
      <c r="K120" s="440">
        <v>-4.2063404854841835E-4</v>
      </c>
      <c r="L120" s="440">
        <v>-2.0338950838005854E-3</v>
      </c>
      <c r="M120" s="295"/>
      <c r="N120" s="295"/>
      <c r="O120" s="295"/>
      <c r="P120" s="167"/>
      <c r="Q120" s="198"/>
      <c r="R120" s="77"/>
      <c r="S120" s="77"/>
    </row>
    <row r="121" spans="1:19" s="266" customFormat="1" ht="12.75" customHeight="1">
      <c r="A121" s="113" t="s">
        <v>1416</v>
      </c>
      <c r="B121" s="193">
        <v>53751385334</v>
      </c>
      <c r="C121" s="436" t="s">
        <v>1417</v>
      </c>
      <c r="D121" s="436" t="s">
        <v>80</v>
      </c>
      <c r="E121" s="114" t="s">
        <v>1238</v>
      </c>
      <c r="F121" s="114" t="s">
        <v>1216</v>
      </c>
      <c r="G121" s="114" t="s">
        <v>1221</v>
      </c>
      <c r="H121" s="438">
        <v>48037933.891400002</v>
      </c>
      <c r="I121" s="439">
        <v>800.51685969931862</v>
      </c>
      <c r="J121" s="440">
        <v>-8.8935114965322803E-3</v>
      </c>
      <c r="K121" s="440">
        <v>-1.4873635187654388E-3</v>
      </c>
      <c r="L121" s="440">
        <v>-7.5131740393545865E-3</v>
      </c>
      <c r="M121" s="295"/>
      <c r="N121" s="295"/>
      <c r="O121" s="295"/>
      <c r="P121" s="167"/>
      <c r="Q121" s="198"/>
      <c r="R121" s="77"/>
      <c r="S121" s="77"/>
    </row>
    <row r="122" spans="1:19" s="266" customFormat="1" ht="12.75" customHeight="1">
      <c r="A122" s="113" t="s">
        <v>1418</v>
      </c>
      <c r="B122" s="193">
        <v>88183360964</v>
      </c>
      <c r="C122" s="436" t="s">
        <v>1419</v>
      </c>
      <c r="D122" s="436" t="s">
        <v>80</v>
      </c>
      <c r="E122" s="114" t="s">
        <v>1220</v>
      </c>
      <c r="F122" s="114" t="s">
        <v>1216</v>
      </c>
      <c r="G122" s="114" t="s">
        <v>1271</v>
      </c>
      <c r="H122" s="438">
        <v>234034510.01879999</v>
      </c>
      <c r="I122" s="439">
        <v>1951.5970921281705</v>
      </c>
      <c r="J122" s="440">
        <v>-5.6201086266768008E-2</v>
      </c>
      <c r="K122" s="440">
        <v>-6.4327215190951859E-2</v>
      </c>
      <c r="L122" s="440">
        <v>-0.1670319297403865</v>
      </c>
      <c r="M122" s="295"/>
      <c r="N122" s="295"/>
      <c r="O122" s="295"/>
      <c r="P122" s="167"/>
      <c r="Q122" s="198"/>
      <c r="R122" s="77"/>
      <c r="S122" s="77"/>
    </row>
    <row r="123" spans="1:19" ht="18.75" customHeight="1">
      <c r="A123" s="580" t="s">
        <v>418</v>
      </c>
      <c r="B123" s="581"/>
      <c r="C123" s="581"/>
      <c r="D123" s="581"/>
      <c r="E123" s="582"/>
      <c r="F123" s="582"/>
      <c r="G123" s="582"/>
      <c r="H123" s="583">
        <f>SUM(H11:H122)</f>
        <v>16692390828.691397</v>
      </c>
      <c r="I123" s="583"/>
      <c r="J123" s="584">
        <v>-2.5530180243289347E-2</v>
      </c>
      <c r="K123" s="584"/>
      <c r="L123" s="584"/>
      <c r="M123" s="295"/>
      <c r="N123" s="295"/>
      <c r="O123" s="295"/>
      <c r="P123" s="167"/>
    </row>
    <row r="124" spans="1:19" ht="12.75" customHeight="1">
      <c r="A124" s="22" t="s">
        <v>316</v>
      </c>
      <c r="M124" s="167"/>
      <c r="N124" s="167"/>
      <c r="O124" s="167"/>
      <c r="P124" s="167"/>
    </row>
    <row r="125" spans="1:19" s="266" customFormat="1" ht="12.75" customHeight="1">
      <c r="A125" s="22"/>
      <c r="F125" s="227" t="s">
        <v>469</v>
      </c>
      <c r="G125" s="227"/>
      <c r="M125" s="167"/>
      <c r="N125" s="167"/>
      <c r="O125" s="167"/>
      <c r="P125" s="167"/>
    </row>
    <row r="126" spans="1:19" ht="12.75" customHeight="1">
      <c r="A126" s="46" t="s">
        <v>423</v>
      </c>
      <c r="C126" s="226"/>
      <c r="F126" s="227" t="s">
        <v>470</v>
      </c>
      <c r="G126" s="227"/>
      <c r="M126" s="167"/>
      <c r="N126" s="167"/>
      <c r="O126" s="167"/>
      <c r="P126" s="167"/>
    </row>
    <row r="127" spans="1:19" ht="12.75" customHeight="1">
      <c r="A127" s="47" t="s">
        <v>471</v>
      </c>
      <c r="F127" s="227"/>
      <c r="G127" s="227"/>
      <c r="M127" s="167"/>
      <c r="N127" s="167"/>
      <c r="O127" s="167"/>
      <c r="P127" s="167"/>
    </row>
    <row r="128" spans="1:19" ht="12.75" customHeight="1">
      <c r="A128" s="34" t="s">
        <v>110</v>
      </c>
      <c r="M128" s="167"/>
      <c r="N128" s="167"/>
      <c r="O128" s="167"/>
      <c r="P128" s="167"/>
    </row>
    <row r="129" spans="1:12" ht="12.75" customHeight="1">
      <c r="A129" s="540" t="s">
        <v>111</v>
      </c>
      <c r="H129" s="135"/>
    </row>
    <row r="130" spans="1:12" ht="12.75" customHeight="1">
      <c r="A130" s="540" t="s">
        <v>472</v>
      </c>
      <c r="H130" s="77"/>
    </row>
    <row r="131" spans="1:12" ht="12.75" customHeight="1">
      <c r="A131" s="34" t="s">
        <v>1204</v>
      </c>
    </row>
    <row r="132" spans="1:12" ht="12.75" customHeight="1">
      <c r="A132" s="33" t="s">
        <v>1447</v>
      </c>
      <c r="B132" s="49"/>
      <c r="C132" s="49"/>
      <c r="D132" s="49"/>
      <c r="E132" s="49"/>
      <c r="F132" s="49"/>
      <c r="G132" s="49"/>
      <c r="H132" s="49"/>
      <c r="I132" s="49"/>
      <c r="J132" s="49"/>
    </row>
    <row r="133" spans="1:12" s="266" customFormat="1" ht="12.75" customHeight="1">
      <c r="A133" s="57" t="s">
        <v>1583</v>
      </c>
      <c r="B133" s="49"/>
      <c r="C133" s="49"/>
      <c r="D133" s="49"/>
      <c r="E133" s="49"/>
      <c r="F133" s="49"/>
      <c r="G133" s="49"/>
      <c r="H133" s="49"/>
      <c r="I133" s="49"/>
      <c r="J133" s="49"/>
    </row>
    <row r="134" spans="1:12" s="266" customFormat="1" ht="12.75" customHeight="1">
      <c r="A134" s="57" t="s">
        <v>1582</v>
      </c>
      <c r="B134" s="49"/>
      <c r="C134" s="49"/>
      <c r="D134" s="49"/>
      <c r="E134" s="49"/>
      <c r="F134" s="49"/>
      <c r="G134" s="49"/>
      <c r="H134" s="49"/>
      <c r="I134" s="49"/>
      <c r="J134" s="49"/>
    </row>
    <row r="135" spans="1:12" s="266" customFormat="1">
      <c r="A135" s="619" t="s">
        <v>412</v>
      </c>
      <c r="B135" s="620"/>
      <c r="C135" s="620"/>
      <c r="D135" s="603"/>
      <c r="E135" s="1003"/>
      <c r="F135" s="1003"/>
      <c r="G135" s="1003"/>
      <c r="H135" s="1003"/>
      <c r="I135" s="1003"/>
      <c r="J135" s="1003"/>
      <c r="K135" s="1003"/>
      <c r="L135" s="1003"/>
    </row>
    <row r="136" spans="1:12" s="266" customFormat="1">
      <c r="A136" s="603" t="s">
        <v>179</v>
      </c>
      <c r="B136" s="603"/>
      <c r="C136" s="603"/>
      <c r="D136" s="603"/>
      <c r="E136" s="50"/>
      <c r="F136" s="50"/>
      <c r="G136" s="50"/>
      <c r="H136" s="50"/>
      <c r="I136" s="50"/>
      <c r="J136" s="50"/>
    </row>
    <row r="137" spans="1:12" ht="12.75" customHeight="1">
      <c r="A137" s="603" t="s">
        <v>238</v>
      </c>
      <c r="B137" s="603"/>
      <c r="C137" s="603"/>
      <c r="D137" s="603"/>
    </row>
    <row r="138" spans="1:12" ht="12.75" customHeight="1">
      <c r="A138" s="624" t="s">
        <v>82</v>
      </c>
    </row>
    <row r="139" spans="1:12" ht="12.75" customHeight="1"/>
    <row r="140" spans="1:12" ht="12.75" customHeight="1">
      <c r="L140" s="35" t="s">
        <v>1126</v>
      </c>
    </row>
    <row r="141" spans="1:12" ht="12.75" customHeight="1"/>
    <row r="142" spans="1:12" ht="12.75" customHeight="1"/>
    <row r="143" spans="1:12" ht="12.75" customHeight="1"/>
    <row r="144" spans="1:12">
      <c r="A144" s="54"/>
      <c r="B144" s="54"/>
      <c r="C144" s="54"/>
      <c r="D144" s="54"/>
      <c r="E144" s="54"/>
      <c r="F144" s="54"/>
      <c r="G144" s="54"/>
      <c r="H144" s="54"/>
      <c r="I144" s="54"/>
      <c r="J144" s="54"/>
      <c r="K144" s="54"/>
    </row>
    <row r="145" spans="1:1" ht="12.75" customHeight="1"/>
    <row r="146" spans="1:1" ht="12.75" customHeight="1">
      <c r="A146" s="34"/>
    </row>
    <row r="147" spans="1:1" ht="12.75" customHeight="1">
      <c r="A147" s="54"/>
    </row>
    <row r="148" spans="1:1" ht="12.75" customHeight="1">
      <c r="A148" s="34"/>
    </row>
    <row r="149" spans="1:1" ht="12.75" customHeight="1">
      <c r="A149" s="34"/>
    </row>
    <row r="150" spans="1:1" ht="12.75" customHeight="1">
      <c r="A150" s="54"/>
    </row>
    <row r="151" spans="1:1" ht="12.75" customHeight="1"/>
    <row r="152" spans="1:1" ht="12.75" customHeight="1">
      <c r="A152" s="34"/>
    </row>
    <row r="153" spans="1:1" ht="12.75" customHeight="1">
      <c r="A153" s="54"/>
    </row>
    <row r="154" spans="1:1" ht="12.75" customHeight="1">
      <c r="A154" s="57"/>
    </row>
    <row r="155" spans="1:1" ht="12.75" customHeight="1">
      <c r="A155" s="34"/>
    </row>
    <row r="156" spans="1:1" ht="12.75" customHeight="1">
      <c r="A156" s="54"/>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8" orientation="portrait" r:id="rId1"/>
  <ignoredErrors>
    <ignoredError sqref="B17:B66 B97:B122 B67:B9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712</v>
      </c>
      <c r="M1" s="140" t="str">
        <f>Naslovnica!A20</f>
        <v>Lipanj 2022.</v>
      </c>
    </row>
    <row r="2" spans="1:13" ht="12.75" customHeight="1">
      <c r="A2" s="545" t="s">
        <v>713</v>
      </c>
      <c r="M2" s="539" t="str">
        <f>Naslovnica!A24</f>
        <v>June 2022</v>
      </c>
    </row>
    <row r="3" spans="1:13" ht="12.75" customHeight="1">
      <c r="A3" s="11"/>
      <c r="M3" s="12"/>
    </row>
    <row r="4" spans="1:13" ht="12.75" customHeight="1">
      <c r="A4" s="64"/>
      <c r="B4" s="64"/>
      <c r="C4" s="64"/>
      <c r="D4" s="64"/>
      <c r="E4" s="64"/>
      <c r="F4" s="64"/>
      <c r="G4" s="64"/>
      <c r="H4" s="64"/>
      <c r="I4" s="64"/>
      <c r="J4" s="64"/>
      <c r="K4" s="64"/>
      <c r="L4" s="64"/>
      <c r="M4" s="14" t="s">
        <v>436</v>
      </c>
    </row>
    <row r="5" spans="1:13" ht="25.5" customHeight="1">
      <c r="A5" s="1156" t="s">
        <v>429</v>
      </c>
      <c r="B5" s="1157" t="s">
        <v>430</v>
      </c>
      <c r="C5" s="1158"/>
      <c r="D5" s="1153" t="s">
        <v>431</v>
      </c>
      <c r="E5" s="1154"/>
      <c r="F5" s="1153" t="s">
        <v>432</v>
      </c>
      <c r="G5" s="1154"/>
      <c r="H5" s="1153" t="s">
        <v>433</v>
      </c>
      <c r="I5" s="1154"/>
      <c r="J5" s="1153" t="s">
        <v>434</v>
      </c>
      <c r="K5" s="1154"/>
      <c r="L5" s="1153" t="s">
        <v>435</v>
      </c>
      <c r="M5" s="1154"/>
    </row>
    <row r="6" spans="1:13" ht="12.75" customHeight="1">
      <c r="A6" s="1156"/>
      <c r="B6" s="585" t="s">
        <v>31</v>
      </c>
      <c r="C6" s="585" t="s">
        <v>32</v>
      </c>
      <c r="D6" s="585" t="s">
        <v>31</v>
      </c>
      <c r="E6" s="585" t="s">
        <v>32</v>
      </c>
      <c r="F6" s="585" t="s">
        <v>31</v>
      </c>
      <c r="G6" s="585" t="s">
        <v>32</v>
      </c>
      <c r="H6" s="585" t="s">
        <v>31</v>
      </c>
      <c r="I6" s="585" t="s">
        <v>32</v>
      </c>
      <c r="J6" s="585" t="s">
        <v>31</v>
      </c>
      <c r="K6" s="585" t="s">
        <v>32</v>
      </c>
      <c r="L6" s="585" t="s">
        <v>31</v>
      </c>
      <c r="M6" s="585" t="s">
        <v>32</v>
      </c>
    </row>
    <row r="7" spans="1:13" ht="12.75" customHeight="1">
      <c r="A7" s="1156"/>
      <c r="B7" s="586" t="s">
        <v>29</v>
      </c>
      <c r="C7" s="586" t="s">
        <v>30</v>
      </c>
      <c r="D7" s="586" t="s">
        <v>29</v>
      </c>
      <c r="E7" s="586" t="s">
        <v>30</v>
      </c>
      <c r="F7" s="586" t="s">
        <v>29</v>
      </c>
      <c r="G7" s="586" t="s">
        <v>30</v>
      </c>
      <c r="H7" s="586" t="s">
        <v>29</v>
      </c>
      <c r="I7" s="586" t="s">
        <v>30</v>
      </c>
      <c r="J7" s="586" t="s">
        <v>29</v>
      </c>
      <c r="K7" s="586" t="s">
        <v>30</v>
      </c>
      <c r="L7" s="586" t="s">
        <v>29</v>
      </c>
      <c r="M7" s="586" t="s">
        <v>30</v>
      </c>
    </row>
    <row r="8" spans="1:13" ht="21.75">
      <c r="A8" s="131" t="s">
        <v>1181</v>
      </c>
      <c r="B8" s="994">
        <v>258837.71012</v>
      </c>
      <c r="C8" s="995">
        <v>0.12415293695619795</v>
      </c>
      <c r="D8" s="994">
        <v>190294.47450000001</v>
      </c>
      <c r="E8" s="995">
        <v>0.16704529357802103</v>
      </c>
      <c r="F8" s="994">
        <v>14844.556050000001</v>
      </c>
      <c r="G8" s="995">
        <v>2.5299094292423632E-2</v>
      </c>
      <c r="H8" s="994">
        <v>1893336.5252</v>
      </c>
      <c r="I8" s="995">
        <v>0.16819165137613551</v>
      </c>
      <c r="J8" s="994">
        <v>323879.79249999998</v>
      </c>
      <c r="K8" s="995">
        <v>0.19935952193898543</v>
      </c>
      <c r="L8" s="994">
        <v>2681193.0583700002</v>
      </c>
      <c r="M8" s="995">
        <v>0.16062366894540511</v>
      </c>
    </row>
    <row r="9" spans="1:13" ht="21.75">
      <c r="A9" s="131" t="s">
        <v>1182</v>
      </c>
      <c r="B9" s="994">
        <v>18974.462649999998</v>
      </c>
      <c r="C9" s="995">
        <v>9.101205786711055E-3</v>
      </c>
      <c r="D9" s="994">
        <v>4144.7148200000001</v>
      </c>
      <c r="E9" s="995">
        <v>3.6383352996624953E-3</v>
      </c>
      <c r="F9" s="994">
        <v>137.17188000000002</v>
      </c>
      <c r="G9" s="995">
        <v>2.3377757574562287E-4</v>
      </c>
      <c r="H9" s="994">
        <v>8389.5454399999999</v>
      </c>
      <c r="I9" s="995">
        <v>7.4527242414006286E-4</v>
      </c>
      <c r="J9" s="994">
        <v>34803.569759999998</v>
      </c>
      <c r="K9" s="995">
        <v>2.1422833995188909E-2</v>
      </c>
      <c r="L9" s="994">
        <v>66449.464550000004</v>
      </c>
      <c r="M9" s="995">
        <v>3.9808236718199526E-3</v>
      </c>
    </row>
    <row r="10" spans="1:13" ht="21.75">
      <c r="A10" s="131" t="s">
        <v>1183</v>
      </c>
      <c r="B10" s="994">
        <v>1820818.8196999999</v>
      </c>
      <c r="C10" s="995">
        <v>0.87336580139759756</v>
      </c>
      <c r="D10" s="994">
        <v>973208.12664999999</v>
      </c>
      <c r="E10" s="995">
        <v>0.8543066615881435</v>
      </c>
      <c r="F10" s="994">
        <v>573013.43478999997</v>
      </c>
      <c r="G10" s="995">
        <v>0.97656816874478014</v>
      </c>
      <c r="H10" s="994">
        <v>9758749.6879300009</v>
      </c>
      <c r="I10" s="995">
        <v>0.86690358715068527</v>
      </c>
      <c r="J10" s="994">
        <v>1336193.2922700001</v>
      </c>
      <c r="K10" s="995">
        <v>0.82247445544175546</v>
      </c>
      <c r="L10" s="994">
        <v>14461983.361340001</v>
      </c>
      <c r="M10" s="995">
        <v>0.86638178495734108</v>
      </c>
    </row>
    <row r="11" spans="1:13" ht="21.75" customHeight="1">
      <c r="A11" s="131" t="s">
        <v>1184</v>
      </c>
      <c r="B11" s="874">
        <v>623989.98343999998</v>
      </c>
      <c r="C11" s="875">
        <v>0.29930024121836535</v>
      </c>
      <c r="D11" s="874">
        <v>408906.40607999999</v>
      </c>
      <c r="E11" s="875">
        <v>0.35894836583690232</v>
      </c>
      <c r="F11" s="874">
        <v>0</v>
      </c>
      <c r="G11" s="875">
        <v>0</v>
      </c>
      <c r="H11" s="874">
        <v>7369729.8610500004</v>
      </c>
      <c r="I11" s="875">
        <v>0.65467866859806212</v>
      </c>
      <c r="J11" s="874">
        <v>529876.42902000004</v>
      </c>
      <c r="K11" s="875">
        <v>0.32615777218075115</v>
      </c>
      <c r="L11" s="874">
        <v>8932502.6795900017</v>
      </c>
      <c r="M11" s="875">
        <v>0.53512422344277621</v>
      </c>
    </row>
    <row r="12" spans="1:13" ht="18" customHeight="1">
      <c r="A12" s="80" t="s">
        <v>1185</v>
      </c>
      <c r="B12" s="874">
        <v>530418.84785000002</v>
      </c>
      <c r="C12" s="875">
        <v>0.25441832933450853</v>
      </c>
      <c r="D12" s="874">
        <v>56732.812760000001</v>
      </c>
      <c r="E12" s="875">
        <v>4.9801495224187906E-2</v>
      </c>
      <c r="F12" s="874">
        <v>0</v>
      </c>
      <c r="G12" s="875">
        <v>0</v>
      </c>
      <c r="H12" s="874">
        <v>0</v>
      </c>
      <c r="I12" s="875">
        <v>0</v>
      </c>
      <c r="J12" s="874">
        <v>1020.9898199999999</v>
      </c>
      <c r="K12" s="875">
        <v>6.2845551693309419E-4</v>
      </c>
      <c r="L12" s="874">
        <v>588172.65043000004</v>
      </c>
      <c r="M12" s="875">
        <v>3.5235974071499511E-2</v>
      </c>
    </row>
    <row r="13" spans="1:13" ht="18" customHeight="1">
      <c r="A13" s="80" t="s">
        <v>1186</v>
      </c>
      <c r="B13" s="874">
        <v>3591.06077</v>
      </c>
      <c r="C13" s="875">
        <v>1.7224721281029298E-3</v>
      </c>
      <c r="D13" s="874">
        <v>225694.52908000001</v>
      </c>
      <c r="E13" s="875">
        <v>0.1981203551400112</v>
      </c>
      <c r="F13" s="874">
        <v>0</v>
      </c>
      <c r="G13" s="875">
        <v>0</v>
      </c>
      <c r="H13" s="874">
        <v>5730060.0607500002</v>
      </c>
      <c r="I13" s="875">
        <v>0.50902111234566583</v>
      </c>
      <c r="J13" s="874">
        <v>397316.53354000003</v>
      </c>
      <c r="K13" s="875">
        <v>0.24456244575675182</v>
      </c>
      <c r="L13" s="874">
        <v>6356662.1841400005</v>
      </c>
      <c r="M13" s="875">
        <v>0.38081196692482955</v>
      </c>
    </row>
    <row r="14" spans="1:13" ht="18" customHeight="1">
      <c r="A14" s="80" t="s">
        <v>1187</v>
      </c>
      <c r="B14" s="874">
        <v>0</v>
      </c>
      <c r="C14" s="875">
        <v>0</v>
      </c>
      <c r="D14" s="874">
        <v>113.87344999999999</v>
      </c>
      <c r="E14" s="875">
        <v>9.9960989072187147E-5</v>
      </c>
      <c r="F14" s="874">
        <v>0</v>
      </c>
      <c r="G14" s="875">
        <v>0</v>
      </c>
      <c r="H14" s="874">
        <v>1684.12409</v>
      </c>
      <c r="I14" s="875">
        <v>1.4960658501504909E-4</v>
      </c>
      <c r="J14" s="874">
        <v>0</v>
      </c>
      <c r="K14" s="875">
        <v>0</v>
      </c>
      <c r="L14" s="874">
        <v>1797.9975400000001</v>
      </c>
      <c r="M14" s="875">
        <v>1.077136018713945E-4</v>
      </c>
    </row>
    <row r="15" spans="1:13" ht="22.5">
      <c r="A15" s="80" t="s">
        <v>1188</v>
      </c>
      <c r="B15" s="874">
        <v>1912.54411</v>
      </c>
      <c r="C15" s="875">
        <v>9.1736234339538181E-4</v>
      </c>
      <c r="D15" s="874">
        <v>22767.236809999999</v>
      </c>
      <c r="E15" s="875">
        <v>1.9985655216104431E-2</v>
      </c>
      <c r="F15" s="874">
        <v>0</v>
      </c>
      <c r="G15" s="875">
        <v>0</v>
      </c>
      <c r="H15" s="874">
        <v>361178.13872000005</v>
      </c>
      <c r="I15" s="875">
        <v>3.2084706962413251E-2</v>
      </c>
      <c r="J15" s="874">
        <v>4342.7557999999999</v>
      </c>
      <c r="K15" s="875">
        <v>2.6731205225956054E-3</v>
      </c>
      <c r="L15" s="874">
        <v>390200.67544000002</v>
      </c>
      <c r="M15" s="875">
        <v>2.3375960906094111E-2</v>
      </c>
    </row>
    <row r="16" spans="1:13" ht="22.5">
      <c r="A16" s="873" t="s">
        <v>1189</v>
      </c>
      <c r="B16" s="874">
        <v>0</v>
      </c>
      <c r="C16" s="875">
        <v>0</v>
      </c>
      <c r="D16" s="874">
        <v>0</v>
      </c>
      <c r="E16" s="875">
        <v>0</v>
      </c>
      <c r="F16" s="874">
        <v>0</v>
      </c>
      <c r="G16" s="875">
        <v>0</v>
      </c>
      <c r="H16" s="874">
        <v>0</v>
      </c>
      <c r="I16" s="875">
        <v>0</v>
      </c>
      <c r="J16" s="874">
        <v>0</v>
      </c>
      <c r="K16" s="875">
        <v>0</v>
      </c>
      <c r="L16" s="874">
        <v>0</v>
      </c>
      <c r="M16" s="875">
        <v>0</v>
      </c>
    </row>
    <row r="17" spans="1:13" ht="18" customHeight="1">
      <c r="A17" s="873" t="s">
        <v>1190</v>
      </c>
      <c r="B17" s="874">
        <v>7114.16651</v>
      </c>
      <c r="C17" s="875">
        <v>3.4123492508199168E-3</v>
      </c>
      <c r="D17" s="874">
        <v>551.72288000000003</v>
      </c>
      <c r="E17" s="875">
        <v>4.8431627195413531E-4</v>
      </c>
      <c r="F17" s="874">
        <v>0</v>
      </c>
      <c r="G17" s="875">
        <v>0</v>
      </c>
      <c r="H17" s="874">
        <v>27634.739440000001</v>
      </c>
      <c r="I17" s="875">
        <v>2.4548897672968329E-3</v>
      </c>
      <c r="J17" s="874">
        <v>84704.706709999999</v>
      </c>
      <c r="K17" s="875">
        <v>5.213875711522685E-2</v>
      </c>
      <c r="L17" s="874">
        <v>120005.33554</v>
      </c>
      <c r="M17" s="875">
        <v>7.1892239267461223E-3</v>
      </c>
    </row>
    <row r="18" spans="1:13" ht="18" customHeight="1">
      <c r="A18" s="80" t="s">
        <v>1191</v>
      </c>
      <c r="B18" s="874">
        <v>0</v>
      </c>
      <c r="C18" s="875">
        <v>0</v>
      </c>
      <c r="D18" s="874">
        <v>0</v>
      </c>
      <c r="E18" s="875">
        <v>0</v>
      </c>
      <c r="F18" s="874">
        <v>0</v>
      </c>
      <c r="G18" s="875">
        <v>0</v>
      </c>
      <c r="H18" s="874">
        <v>122560.72276999999</v>
      </c>
      <c r="I18" s="875">
        <v>1.0887494157628175E-2</v>
      </c>
      <c r="J18" s="874">
        <v>3504.2178100000001</v>
      </c>
      <c r="K18" s="875">
        <v>2.1569705907838587E-3</v>
      </c>
      <c r="L18" s="874">
        <v>126064.94057999999</v>
      </c>
      <c r="M18" s="875">
        <v>7.5522399321943023E-3</v>
      </c>
    </row>
    <row r="19" spans="1:13" ht="18" customHeight="1">
      <c r="A19" s="131" t="s">
        <v>1192</v>
      </c>
      <c r="B19" s="874">
        <v>80953.364199999996</v>
      </c>
      <c r="C19" s="875">
        <v>3.882972816153861E-2</v>
      </c>
      <c r="D19" s="874">
        <v>103046.23109999999</v>
      </c>
      <c r="E19" s="875">
        <v>9.0456582995572465E-2</v>
      </c>
      <c r="F19" s="874">
        <v>0</v>
      </c>
      <c r="G19" s="875">
        <v>0</v>
      </c>
      <c r="H19" s="874">
        <v>1126612.07528</v>
      </c>
      <c r="I19" s="875">
        <v>0.10008085878004287</v>
      </c>
      <c r="J19" s="874">
        <v>38987.225340000005</v>
      </c>
      <c r="K19" s="875">
        <v>2.3998022678459942E-2</v>
      </c>
      <c r="L19" s="874">
        <v>1349598.89592</v>
      </c>
      <c r="M19" s="875">
        <v>8.0851144079541096E-2</v>
      </c>
    </row>
    <row r="20" spans="1:13" ht="18" customHeight="1">
      <c r="A20" s="80" t="s">
        <v>1193</v>
      </c>
      <c r="B20" s="874">
        <v>1196828.83626</v>
      </c>
      <c r="C20" s="875">
        <v>0.57406556017923227</v>
      </c>
      <c r="D20" s="874">
        <v>564301.72057</v>
      </c>
      <c r="E20" s="875">
        <v>0.49535829575124124</v>
      </c>
      <c r="F20" s="874">
        <v>573013.43478999997</v>
      </c>
      <c r="G20" s="875">
        <v>0.97656816874478014</v>
      </c>
      <c r="H20" s="874">
        <v>2389019.8268800001</v>
      </c>
      <c r="I20" s="875">
        <v>0.21222491855262318</v>
      </c>
      <c r="J20" s="874">
        <v>806316.86324999994</v>
      </c>
      <c r="K20" s="875">
        <v>0.49631668326100425</v>
      </c>
      <c r="L20" s="874">
        <v>5529480.6817499995</v>
      </c>
      <c r="M20" s="875">
        <v>0.33125756151456492</v>
      </c>
    </row>
    <row r="21" spans="1:13" ht="18" customHeight="1">
      <c r="A21" s="80" t="s">
        <v>1194</v>
      </c>
      <c r="B21" s="874">
        <v>1091541.76816</v>
      </c>
      <c r="C21" s="875">
        <v>0.52356403657178718</v>
      </c>
      <c r="D21" s="874">
        <v>215864.50865</v>
      </c>
      <c r="E21" s="875">
        <v>0.18949131505399811</v>
      </c>
      <c r="F21" s="874">
        <v>0</v>
      </c>
      <c r="G21" s="875">
        <v>0</v>
      </c>
      <c r="H21" s="874">
        <v>9820.4206599999998</v>
      </c>
      <c r="I21" s="875">
        <v>8.7238203353164707E-4</v>
      </c>
      <c r="J21" s="874">
        <v>120815.76895999999</v>
      </c>
      <c r="K21" s="875">
        <v>7.4366399202125316E-2</v>
      </c>
      <c r="L21" s="874">
        <v>1438042.46643</v>
      </c>
      <c r="M21" s="875">
        <v>8.6149580440026186E-2</v>
      </c>
    </row>
    <row r="22" spans="1:13" ht="18" customHeight="1">
      <c r="A22" s="80" t="s">
        <v>1195</v>
      </c>
      <c r="B22" s="874">
        <v>4508.5464699999993</v>
      </c>
      <c r="C22" s="875">
        <v>2.1625492104473216E-3</v>
      </c>
      <c r="D22" s="874">
        <v>112428.86673000001</v>
      </c>
      <c r="E22" s="875">
        <v>9.8692897410203317E-2</v>
      </c>
      <c r="F22" s="874">
        <v>0</v>
      </c>
      <c r="G22" s="875">
        <v>0</v>
      </c>
      <c r="H22" s="874">
        <v>2196731.20108</v>
      </c>
      <c r="I22" s="875">
        <v>0.19514325288796619</v>
      </c>
      <c r="J22" s="874">
        <v>239702.33480000001</v>
      </c>
      <c r="K22" s="875">
        <v>0.14754530532616245</v>
      </c>
      <c r="L22" s="874">
        <v>2553370.9490799997</v>
      </c>
      <c r="M22" s="875">
        <v>0.15296616136593144</v>
      </c>
    </row>
    <row r="23" spans="1:13" ht="18" customHeight="1">
      <c r="A23" s="80" t="s">
        <v>1187</v>
      </c>
      <c r="B23" s="874">
        <v>0</v>
      </c>
      <c r="C23" s="875">
        <v>0</v>
      </c>
      <c r="D23" s="874">
        <v>0</v>
      </c>
      <c r="E23" s="875">
        <v>0</v>
      </c>
      <c r="F23" s="874">
        <v>0</v>
      </c>
      <c r="G23" s="875">
        <v>0</v>
      </c>
      <c r="H23" s="874">
        <v>0</v>
      </c>
      <c r="I23" s="875">
        <v>0</v>
      </c>
      <c r="J23" s="874">
        <v>0</v>
      </c>
      <c r="K23" s="875">
        <v>0</v>
      </c>
      <c r="L23" s="874">
        <v>0</v>
      </c>
      <c r="M23" s="875">
        <v>0</v>
      </c>
    </row>
    <row r="24" spans="1:13" ht="22.5">
      <c r="A24" s="80" t="s">
        <v>1196</v>
      </c>
      <c r="B24" s="874">
        <v>0</v>
      </c>
      <c r="C24" s="875">
        <v>0</v>
      </c>
      <c r="D24" s="874">
        <v>683.28459999999995</v>
      </c>
      <c r="E24" s="875">
        <v>5.9980447096135022E-4</v>
      </c>
      <c r="F24" s="874">
        <v>0</v>
      </c>
      <c r="G24" s="875">
        <v>0</v>
      </c>
      <c r="H24" s="874">
        <v>8592.4174600000006</v>
      </c>
      <c r="I24" s="875">
        <v>7.6329424942450782E-4</v>
      </c>
      <c r="J24" s="874">
        <v>195.65260999999998</v>
      </c>
      <c r="K24" s="875">
        <v>1.2043113432498188E-4</v>
      </c>
      <c r="L24" s="874">
        <v>9471.3546699999988</v>
      </c>
      <c r="M24" s="875">
        <v>5.6740551831186196E-4</v>
      </c>
    </row>
    <row r="25" spans="1:13" ht="22.5">
      <c r="A25" s="873" t="s">
        <v>1189</v>
      </c>
      <c r="B25" s="874">
        <v>0</v>
      </c>
      <c r="C25" s="875">
        <v>0</v>
      </c>
      <c r="D25" s="874">
        <v>0</v>
      </c>
      <c r="E25" s="875">
        <v>0</v>
      </c>
      <c r="F25" s="874">
        <v>0</v>
      </c>
      <c r="G25" s="875">
        <v>0</v>
      </c>
      <c r="H25" s="874">
        <v>0</v>
      </c>
      <c r="I25" s="875">
        <v>0</v>
      </c>
      <c r="J25" s="874">
        <v>0</v>
      </c>
      <c r="K25" s="875">
        <v>0</v>
      </c>
      <c r="L25" s="874">
        <v>0</v>
      </c>
      <c r="M25" s="875">
        <v>0</v>
      </c>
    </row>
    <row r="26" spans="1:13" ht="22.5">
      <c r="A26" s="873" t="s">
        <v>1197</v>
      </c>
      <c r="B26" s="874">
        <v>100778.52162999999</v>
      </c>
      <c r="C26" s="875">
        <v>4.8338974396997809E-2</v>
      </c>
      <c r="D26" s="874">
        <v>235325.06059000001</v>
      </c>
      <c r="E26" s="875">
        <v>0.20657427881607848</v>
      </c>
      <c r="F26" s="874">
        <v>573013.43478999997</v>
      </c>
      <c r="G26" s="875">
        <v>0.97656816874478014</v>
      </c>
      <c r="H26" s="874">
        <v>17906.27723</v>
      </c>
      <c r="I26" s="875">
        <v>1.5906767218756624E-3</v>
      </c>
      <c r="J26" s="874">
        <v>444887.20684</v>
      </c>
      <c r="K26" s="875">
        <v>0.27384388568296658</v>
      </c>
      <c r="L26" s="874">
        <v>1371910.5010799998</v>
      </c>
      <c r="M26" s="875">
        <v>8.218777736287472E-2</v>
      </c>
    </row>
    <row r="27" spans="1:13" ht="18" customHeight="1">
      <c r="A27" s="80" t="s">
        <v>1191</v>
      </c>
      <c r="B27" s="874">
        <v>0</v>
      </c>
      <c r="C27" s="875">
        <v>0</v>
      </c>
      <c r="D27" s="874">
        <v>0</v>
      </c>
      <c r="E27" s="875">
        <v>0</v>
      </c>
      <c r="F27" s="874">
        <v>0</v>
      </c>
      <c r="G27" s="875">
        <v>0</v>
      </c>
      <c r="H27" s="874">
        <v>155969.51045</v>
      </c>
      <c r="I27" s="875">
        <v>1.3855312659825153E-2</v>
      </c>
      <c r="J27" s="874">
        <v>715.90003999999999</v>
      </c>
      <c r="K27" s="875">
        <v>4.4066191542499694E-4</v>
      </c>
      <c r="L27" s="874">
        <v>156685.41049000001</v>
      </c>
      <c r="M27" s="875">
        <v>9.3866368274207312E-3</v>
      </c>
    </row>
    <row r="28" spans="1:13" ht="18" customHeight="1">
      <c r="A28" s="80" t="s">
        <v>1192</v>
      </c>
      <c r="B28" s="874">
        <v>0</v>
      </c>
      <c r="C28" s="875">
        <v>0</v>
      </c>
      <c r="D28" s="874">
        <v>0</v>
      </c>
      <c r="E28" s="875">
        <v>0</v>
      </c>
      <c r="F28" s="874">
        <v>0</v>
      </c>
      <c r="G28" s="875">
        <v>0</v>
      </c>
      <c r="H28" s="874">
        <v>0</v>
      </c>
      <c r="I28" s="875">
        <v>0</v>
      </c>
      <c r="J28" s="874">
        <v>0</v>
      </c>
      <c r="K28" s="875">
        <v>0</v>
      </c>
      <c r="L28" s="874">
        <v>0</v>
      </c>
      <c r="M28" s="875">
        <v>0</v>
      </c>
    </row>
    <row r="29" spans="1:13" ht="18" customHeight="1">
      <c r="A29" s="80" t="s">
        <v>1198</v>
      </c>
      <c r="B29" s="874">
        <v>73.401409999999998</v>
      </c>
      <c r="C29" s="875">
        <v>3.5207391627754515E-5</v>
      </c>
      <c r="D29" s="874">
        <v>0</v>
      </c>
      <c r="E29" s="875">
        <v>0</v>
      </c>
      <c r="F29" s="874">
        <v>0</v>
      </c>
      <c r="G29" s="875">
        <v>0</v>
      </c>
      <c r="H29" s="874">
        <v>511.05192999999997</v>
      </c>
      <c r="I29" s="875">
        <v>4.539851574277399E-5</v>
      </c>
      <c r="J29" s="874">
        <v>6310.1852399999998</v>
      </c>
      <c r="K29" s="875">
        <v>3.8841432590853661E-3</v>
      </c>
      <c r="L29" s="874">
        <v>6894.6385799999998</v>
      </c>
      <c r="M29" s="875">
        <v>4.1304080708212573E-4</v>
      </c>
    </row>
    <row r="30" spans="1:13" ht="18" customHeight="1">
      <c r="A30" s="131" t="s">
        <v>1199</v>
      </c>
      <c r="B30" s="994">
        <v>2098704.3938799999</v>
      </c>
      <c r="C30" s="995">
        <v>1.0066551515321343</v>
      </c>
      <c r="D30" s="994">
        <v>1167647.3159699999</v>
      </c>
      <c r="E30" s="995">
        <v>1.024990290465827</v>
      </c>
      <c r="F30" s="994">
        <v>587995.16272000002</v>
      </c>
      <c r="G30" s="995">
        <v>1.0021010406129496</v>
      </c>
      <c r="H30" s="994">
        <v>11660986.8105</v>
      </c>
      <c r="I30" s="995">
        <v>1.0358859094667034</v>
      </c>
      <c r="J30" s="994">
        <v>1701186.83977</v>
      </c>
      <c r="K30" s="995">
        <v>1.0471409546350152</v>
      </c>
      <c r="L30" s="994">
        <v>17216520.522840001</v>
      </c>
      <c r="M30" s="995">
        <v>1.0313993183816483</v>
      </c>
    </row>
    <row r="31" spans="1:13" ht="18" customHeight="1">
      <c r="A31" s="80" t="s">
        <v>1200</v>
      </c>
      <c r="B31" s="874">
        <v>13874.85649</v>
      </c>
      <c r="C31" s="875">
        <v>6.6551515321343468E-3</v>
      </c>
      <c r="D31" s="874">
        <v>28468.41171</v>
      </c>
      <c r="E31" s="875">
        <v>2.4990290465827066E-2</v>
      </c>
      <c r="F31" s="874">
        <v>1232.8115299999999</v>
      </c>
      <c r="G31" s="875">
        <v>2.1010406129496235E-3</v>
      </c>
      <c r="H31" s="874">
        <v>403968.3455</v>
      </c>
      <c r="I31" s="875">
        <v>3.5885909466703537E-2</v>
      </c>
      <c r="J31" s="874">
        <v>76585.268949999998</v>
      </c>
      <c r="K31" s="875">
        <v>4.7140954635015164E-2</v>
      </c>
      <c r="L31" s="874">
        <v>524129.69417999999</v>
      </c>
      <c r="M31" s="875">
        <v>3.1399318381648215E-2</v>
      </c>
    </row>
    <row r="32" spans="1:13" ht="26.25" customHeight="1">
      <c r="A32" s="587" t="s">
        <v>1201</v>
      </c>
      <c r="B32" s="588">
        <v>2084829.53739</v>
      </c>
      <c r="C32" s="589">
        <v>1</v>
      </c>
      <c r="D32" s="588">
        <v>1139178.90426</v>
      </c>
      <c r="E32" s="589">
        <v>1</v>
      </c>
      <c r="F32" s="588">
        <v>586762.35119000007</v>
      </c>
      <c r="G32" s="589">
        <v>1</v>
      </c>
      <c r="H32" s="588">
        <v>11257018.465</v>
      </c>
      <c r="I32" s="589">
        <v>1</v>
      </c>
      <c r="J32" s="588">
        <v>1624601.57082</v>
      </c>
      <c r="K32" s="589">
        <v>1</v>
      </c>
      <c r="L32" s="588">
        <v>16692390.82866</v>
      </c>
      <c r="M32" s="589">
        <v>1</v>
      </c>
    </row>
    <row r="33" spans="1:13" ht="22.5">
      <c r="A33" s="80" t="s">
        <v>1202</v>
      </c>
      <c r="B33" s="874">
        <v>389.66987999999998</v>
      </c>
      <c r="C33" s="875">
        <v>1.8690730969200871E-4</v>
      </c>
      <c r="D33" s="874">
        <v>496.87849999999997</v>
      </c>
      <c r="E33" s="875">
        <v>4.3617249067894883E-4</v>
      </c>
      <c r="F33" s="874">
        <v>0</v>
      </c>
      <c r="G33" s="875">
        <v>0</v>
      </c>
      <c r="H33" s="874">
        <v>1023.5675500000001</v>
      </c>
      <c r="I33" s="875">
        <v>9.0927056145678986E-5</v>
      </c>
      <c r="J33" s="874">
        <v>1396.1086</v>
      </c>
      <c r="K33" s="875">
        <v>8.5935445654858583E-4</v>
      </c>
      <c r="L33" s="874">
        <v>3306.22453</v>
      </c>
      <c r="M33" s="875">
        <v>1.9806776416493783E-4</v>
      </c>
    </row>
    <row r="34" spans="1:13" ht="33">
      <c r="A34" s="80" t="s">
        <v>1203</v>
      </c>
      <c r="B34" s="874">
        <v>0</v>
      </c>
      <c r="C34" s="875">
        <v>0</v>
      </c>
      <c r="D34" s="874">
        <v>20478.4699</v>
      </c>
      <c r="E34" s="875">
        <v>1.7976517844054199E-2</v>
      </c>
      <c r="F34" s="874">
        <v>0</v>
      </c>
      <c r="G34" s="875">
        <v>0</v>
      </c>
      <c r="H34" s="874">
        <v>277493.63269</v>
      </c>
      <c r="I34" s="875">
        <v>2.465072199648382E-2</v>
      </c>
      <c r="J34" s="874">
        <v>52348.937640000004</v>
      </c>
      <c r="K34" s="875">
        <v>3.2222631431765417E-2</v>
      </c>
      <c r="L34" s="874">
        <v>350321.04023000004</v>
      </c>
      <c r="M34" s="875">
        <v>2.0986870234820786E-2</v>
      </c>
    </row>
    <row r="35" spans="1:13" ht="12.75" customHeight="1">
      <c r="A35" s="22" t="s">
        <v>407</v>
      </c>
      <c r="B35" s="77"/>
      <c r="D35" s="77"/>
      <c r="H35" s="77"/>
    </row>
    <row r="36" spans="1:13" ht="12.75" customHeight="1">
      <c r="A36" s="40" t="s">
        <v>460</v>
      </c>
    </row>
    <row r="37" spans="1:13" ht="12.75" customHeight="1">
      <c r="A37" s="278"/>
    </row>
    <row r="38" spans="1:13" ht="12.75" customHeight="1">
      <c r="A38" s="996"/>
    </row>
    <row r="39" spans="1:13" ht="12.75" customHeight="1"/>
    <row r="40" spans="1:13" ht="12.75" customHeight="1"/>
    <row r="41" spans="1:13" ht="12.75" customHeight="1">
      <c r="A41" s="144" t="s">
        <v>741</v>
      </c>
      <c r="G41" s="140" t="str">
        <f>Naslovnica!A20</f>
        <v>Lipanj 2022.</v>
      </c>
    </row>
    <row r="42" spans="1:13">
      <c r="A42" s="545" t="s">
        <v>742</v>
      </c>
      <c r="G42" s="539" t="str">
        <f>Naslovnica!A24</f>
        <v>June 2022</v>
      </c>
    </row>
    <row r="43" spans="1:13" ht="12.75" customHeight="1"/>
    <row r="44" spans="1:13">
      <c r="G44" s="14" t="s">
        <v>461</v>
      </c>
    </row>
    <row r="45" spans="1:13" ht="22.5">
      <c r="A45" s="1155" t="s">
        <v>462</v>
      </c>
      <c r="B45" s="590" t="s">
        <v>430</v>
      </c>
      <c r="C45" s="590" t="s">
        <v>431</v>
      </c>
      <c r="D45" s="590" t="s">
        <v>432</v>
      </c>
      <c r="E45" s="590" t="s">
        <v>433</v>
      </c>
      <c r="F45" s="590" t="s">
        <v>464</v>
      </c>
      <c r="G45" s="590" t="s">
        <v>435</v>
      </c>
    </row>
    <row r="46" spans="1:13" ht="22.5">
      <c r="A46" s="1155"/>
      <c r="B46" s="591" t="s">
        <v>463</v>
      </c>
      <c r="C46" s="591" t="s">
        <v>463</v>
      </c>
      <c r="D46" s="591" t="s">
        <v>463</v>
      </c>
      <c r="E46" s="591" t="s">
        <v>463</v>
      </c>
      <c r="F46" s="591" t="s">
        <v>463</v>
      </c>
      <c r="G46" s="591" t="s">
        <v>463</v>
      </c>
    </row>
    <row r="47" spans="1:13" ht="22.5">
      <c r="A47" s="80" t="s">
        <v>465</v>
      </c>
      <c r="B47" s="450">
        <v>53140.652110000003</v>
      </c>
      <c r="C47" s="450">
        <v>14934.654739999998</v>
      </c>
      <c r="D47" s="450">
        <v>7514.0843099999984</v>
      </c>
      <c r="E47" s="450">
        <v>479749.80758999975</v>
      </c>
      <c r="F47" s="450">
        <v>25175.638199999998</v>
      </c>
      <c r="G47" s="450">
        <v>580514.83694999979</v>
      </c>
    </row>
    <row r="48" spans="1:13" ht="22.5">
      <c r="A48" s="451" t="s">
        <v>466</v>
      </c>
      <c r="B48" s="450">
        <v>66650.100420000017</v>
      </c>
      <c r="C48" s="450">
        <v>26421.068880000003</v>
      </c>
      <c r="D48" s="450">
        <v>32647.23386</v>
      </c>
      <c r="E48" s="450">
        <v>501854.45739000017</v>
      </c>
      <c r="F48" s="450">
        <v>27339.134149999991</v>
      </c>
      <c r="G48" s="450">
        <v>654911.99470000016</v>
      </c>
    </row>
    <row r="49" spans="1:13" ht="21.75">
      <c r="A49" s="587" t="s">
        <v>467</v>
      </c>
      <c r="B49" s="592">
        <f>B47-B48</f>
        <v>-13509.448310000014</v>
      </c>
      <c r="C49" s="592">
        <f t="shared" ref="C49:D49" si="0">C47-C48</f>
        <v>-11486.414140000004</v>
      </c>
      <c r="D49" s="592">
        <f t="shared" si="0"/>
        <v>-25133.149550000002</v>
      </c>
      <c r="E49" s="592">
        <f>E47-E48</f>
        <v>-22104.649800000421</v>
      </c>
      <c r="F49" s="592">
        <f>F47-F48</f>
        <v>-2163.4959499999932</v>
      </c>
      <c r="G49" s="592">
        <f>G47-G48</f>
        <v>-74397.157750000362</v>
      </c>
    </row>
    <row r="50" spans="1:13" ht="12.75" customHeight="1">
      <c r="A50" s="22" t="s">
        <v>407</v>
      </c>
    </row>
    <row r="51" spans="1:13" ht="12.75" customHeight="1">
      <c r="A51" s="40" t="s">
        <v>460</v>
      </c>
    </row>
    <row r="52" spans="1:13" ht="12.75" customHeight="1"/>
    <row r="53" spans="1:13" ht="12.75" customHeight="1">
      <c r="A53" s="624" t="s">
        <v>82</v>
      </c>
    </row>
    <row r="54" spans="1:13" ht="12.75" customHeight="1"/>
    <row r="55" spans="1:13" ht="12.75" customHeight="1"/>
    <row r="56" spans="1:13" ht="12.75" customHeight="1">
      <c r="M56" s="35" t="s">
        <v>1127</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H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743</v>
      </c>
      <c r="F1" s="277" t="s">
        <v>230</v>
      </c>
      <c r="G1" s="161" t="s">
        <v>1507</v>
      </c>
    </row>
    <row r="2" spans="1:8">
      <c r="A2" s="541" t="s">
        <v>744</v>
      </c>
      <c r="F2" s="542" t="s">
        <v>231</v>
      </c>
      <c r="G2" s="543" t="s">
        <v>1508</v>
      </c>
    </row>
    <row r="3" spans="1:8" ht="12.75" customHeight="1"/>
    <row r="4" spans="1:8" ht="12.75" customHeight="1">
      <c r="C4" s="190"/>
      <c r="G4" s="160" t="s">
        <v>400</v>
      </c>
    </row>
    <row r="5" spans="1:8" ht="22.5" customHeight="1">
      <c r="A5" s="574" t="s">
        <v>413</v>
      </c>
      <c r="B5" s="574" t="s">
        <v>414</v>
      </c>
      <c r="C5" s="574" t="s">
        <v>403</v>
      </c>
      <c r="D5" s="574" t="s">
        <v>415</v>
      </c>
      <c r="E5" s="574"/>
      <c r="F5" s="574" t="s">
        <v>416</v>
      </c>
      <c r="G5" s="574" t="s">
        <v>417</v>
      </c>
    </row>
    <row r="6" spans="1:8" ht="12.75" customHeight="1">
      <c r="A6" s="113" t="s">
        <v>79</v>
      </c>
      <c r="B6" s="193">
        <v>47572962490</v>
      </c>
      <c r="C6" s="283" t="s">
        <v>151</v>
      </c>
      <c r="D6" s="113" t="s">
        <v>78</v>
      </c>
      <c r="E6" s="113"/>
      <c r="F6" s="115">
        <v>12613467.210000001</v>
      </c>
      <c r="G6" s="116">
        <v>154.4593208839193</v>
      </c>
      <c r="H6" s="292"/>
    </row>
    <row r="7" spans="1:8" ht="12.75" customHeight="1">
      <c r="A7" s="113" t="s">
        <v>1069</v>
      </c>
      <c r="B7" s="193">
        <v>93273216321</v>
      </c>
      <c r="C7" s="283" t="s">
        <v>153</v>
      </c>
      <c r="D7" s="113" t="s">
        <v>104</v>
      </c>
      <c r="E7" s="113"/>
      <c r="F7" s="115">
        <v>1709527922.6500001</v>
      </c>
      <c r="G7" s="116">
        <v>884.64661168289331</v>
      </c>
      <c r="H7" s="292"/>
    </row>
    <row r="8" spans="1:8" ht="12.75" customHeight="1">
      <c r="A8" s="113" t="s">
        <v>1080</v>
      </c>
      <c r="B8" s="193">
        <v>97433886648</v>
      </c>
      <c r="C8" s="283" t="s">
        <v>154</v>
      </c>
      <c r="D8" s="113" t="s">
        <v>104</v>
      </c>
      <c r="E8" s="113"/>
      <c r="F8" s="115">
        <v>38258520.469999999</v>
      </c>
      <c r="G8" s="116">
        <v>767.0220666327491</v>
      </c>
      <c r="H8" s="292"/>
    </row>
    <row r="9" spans="1:8" ht="12.75" customHeight="1">
      <c r="A9" s="113" t="s">
        <v>1070</v>
      </c>
      <c r="B9" s="193">
        <v>48815690681</v>
      </c>
      <c r="C9" s="283" t="s">
        <v>156</v>
      </c>
      <c r="D9" s="113" t="s">
        <v>1071</v>
      </c>
      <c r="E9" s="113"/>
      <c r="F9" s="115">
        <v>2220694.52</v>
      </c>
      <c r="G9" s="116">
        <v>589.22609616569332</v>
      </c>
      <c r="H9" s="292"/>
    </row>
    <row r="10" spans="1:8" ht="12.75" customHeight="1">
      <c r="A10" s="113" t="s">
        <v>859</v>
      </c>
      <c r="B10" s="193" t="s">
        <v>861</v>
      </c>
      <c r="C10" s="283" t="s">
        <v>862</v>
      </c>
      <c r="D10" s="136" t="s">
        <v>860</v>
      </c>
      <c r="E10" s="136"/>
      <c r="F10" s="117">
        <v>157707227.63</v>
      </c>
      <c r="G10" s="116">
        <v>143.30507455850531</v>
      </c>
      <c r="H10" s="292"/>
    </row>
    <row r="11" spans="1:8" ht="12.75" customHeight="1">
      <c r="A11" s="113" t="s">
        <v>139</v>
      </c>
      <c r="B11" s="193">
        <v>57255663752</v>
      </c>
      <c r="C11" s="283" t="s">
        <v>152</v>
      </c>
      <c r="D11" s="136" t="s">
        <v>180</v>
      </c>
      <c r="E11" s="136"/>
      <c r="F11" s="117">
        <v>8127602.4199999999</v>
      </c>
      <c r="G11" s="116">
        <v>147.51713022108726</v>
      </c>
      <c r="H11" s="292"/>
    </row>
    <row r="12" spans="1:8" s="266" customFormat="1" ht="12.75" customHeight="1">
      <c r="A12" s="113" t="s">
        <v>181</v>
      </c>
      <c r="B12" s="193">
        <v>13264226136</v>
      </c>
      <c r="C12" s="283" t="s">
        <v>155</v>
      </c>
      <c r="D12" s="136" t="s">
        <v>113</v>
      </c>
      <c r="E12" s="136"/>
      <c r="F12" s="117">
        <v>197761.74</v>
      </c>
      <c r="G12" s="116">
        <v>0.96814259836420946</v>
      </c>
      <c r="H12" s="292"/>
    </row>
    <row r="13" spans="1:8" ht="12.75" customHeight="1">
      <c r="A13" s="113" t="s">
        <v>1433</v>
      </c>
      <c r="B13" s="193" t="s">
        <v>205</v>
      </c>
      <c r="C13" s="284" t="s">
        <v>206</v>
      </c>
      <c r="D13" s="113" t="s">
        <v>113</v>
      </c>
      <c r="E13" s="113"/>
      <c r="F13" s="115">
        <v>211207323.46000001</v>
      </c>
      <c r="G13" s="116">
        <v>8.2715820903941157</v>
      </c>
    </row>
    <row r="14" spans="1:8" ht="12.75" customHeight="1">
      <c r="A14" s="113" t="s">
        <v>877</v>
      </c>
      <c r="B14" s="193">
        <v>75398635234</v>
      </c>
      <c r="C14" s="283" t="s">
        <v>863</v>
      </c>
      <c r="D14" s="113" t="s">
        <v>916</v>
      </c>
      <c r="E14" s="113"/>
      <c r="F14" s="118">
        <v>46360320.219999999</v>
      </c>
      <c r="G14" s="119">
        <v>5994.3520844491313</v>
      </c>
      <c r="H14" s="292"/>
    </row>
    <row r="15" spans="1:8" ht="12.75" customHeight="1">
      <c r="A15" s="113" t="s">
        <v>148</v>
      </c>
      <c r="B15" s="193">
        <v>81393286204</v>
      </c>
      <c r="C15" s="283" t="s">
        <v>157</v>
      </c>
      <c r="D15" s="113" t="s">
        <v>80</v>
      </c>
      <c r="E15" s="113"/>
      <c r="F15" s="117">
        <v>787.70939999999996</v>
      </c>
      <c r="G15" s="120"/>
      <c r="H15" s="292"/>
    </row>
    <row r="16" spans="1:8" ht="18.75" customHeight="1">
      <c r="A16" s="580" t="s">
        <v>418</v>
      </c>
      <c r="B16" s="594"/>
      <c r="C16" s="595"/>
      <c r="D16" s="581"/>
      <c r="E16" s="581"/>
      <c r="F16" s="583">
        <f>SUM(F6:F15)</f>
        <v>2186221628.0294003</v>
      </c>
      <c r="G16" s="596"/>
    </row>
    <row r="17" spans="1:7" s="266" customFormat="1">
      <c r="A17" s="279" t="s">
        <v>1442</v>
      </c>
    </row>
    <row r="18" spans="1:7" ht="12.75" customHeight="1">
      <c r="A18" s="22" t="s">
        <v>398</v>
      </c>
    </row>
    <row r="19" spans="1:7" ht="12.75" customHeight="1">
      <c r="A19" s="46" t="s">
        <v>419</v>
      </c>
    </row>
    <row r="20" spans="1:7" ht="12.75" customHeight="1">
      <c r="A20" s="279"/>
    </row>
    <row r="21" spans="1:7" ht="12.75" customHeight="1">
      <c r="A21" s="142" t="s">
        <v>745</v>
      </c>
      <c r="G21" s="161" t="s">
        <v>1507</v>
      </c>
    </row>
    <row r="22" spans="1:7" ht="12.75" customHeight="1">
      <c r="A22" s="541" t="s">
        <v>746</v>
      </c>
      <c r="G22" s="543" t="s">
        <v>1508</v>
      </c>
    </row>
    <row r="23" spans="1:7" ht="12.75" customHeight="1">
      <c r="A23" s="54"/>
    </row>
    <row r="24" spans="1:7" ht="12.75" customHeight="1">
      <c r="A24" s="54"/>
      <c r="G24" s="184" t="s">
        <v>400</v>
      </c>
    </row>
    <row r="25" spans="1:7" ht="21.75">
      <c r="A25" s="574" t="s">
        <v>420</v>
      </c>
      <c r="B25" s="574" t="s">
        <v>414</v>
      </c>
      <c r="C25" s="574" t="s">
        <v>403</v>
      </c>
      <c r="D25" s="574" t="s">
        <v>415</v>
      </c>
      <c r="E25" s="574" t="s">
        <v>421</v>
      </c>
      <c r="F25" s="574" t="s">
        <v>416</v>
      </c>
      <c r="G25" s="574" t="s">
        <v>417</v>
      </c>
    </row>
    <row r="26" spans="1:7">
      <c r="A26" s="113" t="s">
        <v>209</v>
      </c>
      <c r="B26" s="193" t="s">
        <v>215</v>
      </c>
      <c r="C26" s="283" t="s">
        <v>216</v>
      </c>
      <c r="D26" s="113" t="s">
        <v>78</v>
      </c>
      <c r="E26" s="114"/>
      <c r="F26" s="117">
        <v>6102450.9400000004</v>
      </c>
      <c r="G26" s="116">
        <v>96.657904862713835</v>
      </c>
    </row>
    <row r="27" spans="1:7">
      <c r="A27" s="113" t="s">
        <v>210</v>
      </c>
      <c r="B27" s="193" t="s">
        <v>217</v>
      </c>
      <c r="C27" s="283" t="s">
        <v>218</v>
      </c>
      <c r="D27" s="113" t="s">
        <v>213</v>
      </c>
      <c r="E27" s="114"/>
      <c r="F27" s="117">
        <v>319221151.23839998</v>
      </c>
      <c r="G27" s="116">
        <v>934.0336577033479</v>
      </c>
    </row>
    <row r="28" spans="1:7">
      <c r="A28" s="113" t="s">
        <v>211</v>
      </c>
      <c r="B28" s="193" t="s">
        <v>219</v>
      </c>
      <c r="C28" s="283" t="s">
        <v>220</v>
      </c>
      <c r="D28" s="113" t="s">
        <v>213</v>
      </c>
      <c r="E28" s="114"/>
      <c r="F28" s="117">
        <v>5272371.4801000003</v>
      </c>
      <c r="G28" s="116">
        <v>862.45022021274997</v>
      </c>
    </row>
    <row r="29" spans="1:7">
      <c r="A29" s="113" t="s">
        <v>1214</v>
      </c>
      <c r="B29" s="193" t="s">
        <v>1425</v>
      </c>
      <c r="C29" s="283" t="s">
        <v>1426</v>
      </c>
      <c r="D29" s="113" t="s">
        <v>213</v>
      </c>
      <c r="E29" s="114"/>
      <c r="F29" s="117">
        <v>49177273.624700002</v>
      </c>
      <c r="G29" s="116">
        <v>918.91369434284252</v>
      </c>
    </row>
    <row r="30" spans="1:7" s="266" customFormat="1">
      <c r="A30" s="113" t="s">
        <v>212</v>
      </c>
      <c r="B30" s="193" t="s">
        <v>221</v>
      </c>
      <c r="C30" s="283" t="s">
        <v>222</v>
      </c>
      <c r="D30" s="113" t="s">
        <v>213</v>
      </c>
      <c r="E30" s="114"/>
      <c r="F30" s="117">
        <v>5978728.2148000002</v>
      </c>
      <c r="G30" s="116">
        <v>147.75286771351557</v>
      </c>
    </row>
    <row r="31" spans="1:7" s="266" customFormat="1">
      <c r="A31" s="113" t="s">
        <v>1438</v>
      </c>
      <c r="B31" s="193" t="s">
        <v>1520</v>
      </c>
      <c r="C31" s="283" t="s">
        <v>1521</v>
      </c>
      <c r="D31" s="113" t="s">
        <v>1439</v>
      </c>
      <c r="E31" s="114"/>
      <c r="F31" s="117">
        <v>33544086.91</v>
      </c>
      <c r="G31" s="116">
        <v>654.35661621412839</v>
      </c>
    </row>
    <row r="32" spans="1:7" ht="12.75" customHeight="1">
      <c r="A32" s="113" t="s">
        <v>183</v>
      </c>
      <c r="B32" s="193" t="s">
        <v>184</v>
      </c>
      <c r="C32" s="283" t="s">
        <v>185</v>
      </c>
      <c r="D32" s="113" t="s">
        <v>180</v>
      </c>
      <c r="E32" s="114" t="s">
        <v>115</v>
      </c>
      <c r="F32" s="117">
        <v>16421776.295</v>
      </c>
      <c r="G32" s="116">
        <v>170.04679999999999</v>
      </c>
    </row>
    <row r="33" spans="1:8" ht="12.75" customHeight="1">
      <c r="A33" s="113"/>
      <c r="B33" s="193"/>
      <c r="C33" s="283"/>
      <c r="D33" s="113"/>
      <c r="E33" s="114" t="s">
        <v>116</v>
      </c>
      <c r="F33" s="117">
        <v>41820665.865000002</v>
      </c>
      <c r="G33" s="116">
        <v>161.05330000000001</v>
      </c>
    </row>
    <row r="34" spans="1:8" ht="12.75" customHeight="1">
      <c r="A34" s="136" t="s">
        <v>1420</v>
      </c>
      <c r="B34" s="193" t="s">
        <v>207</v>
      </c>
      <c r="C34" s="283" t="s">
        <v>208</v>
      </c>
      <c r="D34" s="136" t="s">
        <v>113</v>
      </c>
      <c r="E34" s="136"/>
      <c r="F34" s="117">
        <v>40047562.219999999</v>
      </c>
      <c r="G34" s="116">
        <v>7.6261122319119607</v>
      </c>
    </row>
    <row r="35" spans="1:8" ht="12.75" customHeight="1">
      <c r="A35" s="113" t="s">
        <v>182</v>
      </c>
      <c r="B35" s="193" t="s">
        <v>176</v>
      </c>
      <c r="C35" s="283" t="s">
        <v>158</v>
      </c>
      <c r="D35" s="113" t="s">
        <v>113</v>
      </c>
      <c r="E35" s="113"/>
      <c r="F35" s="117">
        <v>36300935.240000002</v>
      </c>
      <c r="G35" s="116">
        <v>1.4926142417560737</v>
      </c>
    </row>
    <row r="36" spans="1:8" ht="12.75" customHeight="1">
      <c r="A36" s="113" t="s">
        <v>186</v>
      </c>
      <c r="B36" s="193" t="s">
        <v>187</v>
      </c>
      <c r="C36" s="283" t="s">
        <v>188</v>
      </c>
      <c r="D36" s="113" t="s">
        <v>113</v>
      </c>
      <c r="E36" s="113"/>
      <c r="F36" s="117">
        <v>210251287.78</v>
      </c>
      <c r="G36" s="116">
        <v>8.6070220871395389</v>
      </c>
    </row>
    <row r="37" spans="1:8" ht="12.75" customHeight="1">
      <c r="A37" s="113" t="s">
        <v>917</v>
      </c>
      <c r="B37" s="193" t="s">
        <v>919</v>
      </c>
      <c r="C37" s="283" t="s">
        <v>920</v>
      </c>
      <c r="D37" s="113" t="s">
        <v>916</v>
      </c>
      <c r="E37" s="113"/>
      <c r="F37" s="117">
        <v>199961366.61000001</v>
      </c>
      <c r="G37" s="116">
        <v>128.23989181583761</v>
      </c>
      <c r="H37" s="290"/>
    </row>
    <row r="38" spans="1:8" ht="12.75" customHeight="1">
      <c r="A38" s="113" t="s">
        <v>915</v>
      </c>
      <c r="B38" s="193" t="s">
        <v>921</v>
      </c>
      <c r="C38" s="283" t="s">
        <v>922</v>
      </c>
      <c r="D38" s="113" t="s">
        <v>916</v>
      </c>
      <c r="E38" s="113"/>
      <c r="F38" s="115">
        <v>376018.25</v>
      </c>
      <c r="G38" s="116">
        <v>94.004562500000006</v>
      </c>
      <c r="H38" s="290"/>
    </row>
    <row r="39" spans="1:8" ht="12.75" customHeight="1">
      <c r="A39" s="113" t="s">
        <v>918</v>
      </c>
      <c r="B39" s="193" t="s">
        <v>923</v>
      </c>
      <c r="C39" s="283" t="s">
        <v>924</v>
      </c>
      <c r="D39" s="113" t="s">
        <v>916</v>
      </c>
      <c r="E39" s="113"/>
      <c r="F39" s="115">
        <v>2408166.41</v>
      </c>
      <c r="G39" s="116">
        <v>74.266061546588773</v>
      </c>
      <c r="H39" s="289"/>
    </row>
    <row r="40" spans="1:8" s="266" customFormat="1" ht="12.75" customHeight="1">
      <c r="A40" s="113" t="s">
        <v>214</v>
      </c>
      <c r="B40" s="193" t="s">
        <v>224</v>
      </c>
      <c r="C40" s="283" t="s">
        <v>223</v>
      </c>
      <c r="D40" s="113" t="s">
        <v>233</v>
      </c>
      <c r="E40" s="113"/>
      <c r="F40" s="115">
        <v>6876048.1100000003</v>
      </c>
      <c r="G40" s="116">
        <v>947.17036005652392</v>
      </c>
      <c r="H40" s="289"/>
    </row>
    <row r="41" spans="1:8" s="266" customFormat="1" ht="12.75" customHeight="1">
      <c r="A41" s="113" t="s">
        <v>232</v>
      </c>
      <c r="B41" s="193">
        <v>34988643147</v>
      </c>
      <c r="C41" s="283" t="s">
        <v>159</v>
      </c>
      <c r="D41" s="136" t="s">
        <v>233</v>
      </c>
      <c r="E41" s="113"/>
      <c r="F41" s="115">
        <v>64165488.659999996</v>
      </c>
      <c r="G41" s="116">
        <v>2421.0744114015424</v>
      </c>
      <c r="H41" s="289"/>
    </row>
    <row r="42" spans="1:8" s="266" customFormat="1" ht="12.75" customHeight="1">
      <c r="A42" s="113" t="s">
        <v>1079</v>
      </c>
      <c r="B42" s="193" t="s">
        <v>1207</v>
      </c>
      <c r="C42" s="283" t="s">
        <v>1206</v>
      </c>
      <c r="D42" s="136" t="s">
        <v>1215</v>
      </c>
      <c r="E42" s="113"/>
      <c r="F42" s="115">
        <v>29116454.899999999</v>
      </c>
      <c r="G42" s="116">
        <v>3641.6350070372032</v>
      </c>
      <c r="H42" s="289"/>
    </row>
    <row r="43" spans="1:8" ht="18.75" customHeight="1">
      <c r="A43" s="580" t="s">
        <v>422</v>
      </c>
      <c r="B43" s="594"/>
      <c r="C43" s="595"/>
      <c r="D43" s="581"/>
      <c r="E43" s="581"/>
      <c r="F43" s="583">
        <f>SUM(F26:F42)</f>
        <v>1067041832.7479999</v>
      </c>
      <c r="G43" s="596"/>
      <c r="H43" s="278"/>
    </row>
    <row r="44" spans="1:8" ht="12.75" customHeight="1">
      <c r="A44" s="22" t="s">
        <v>398</v>
      </c>
    </row>
    <row r="45" spans="1:8" ht="12.75" customHeight="1">
      <c r="A45" s="46" t="s">
        <v>423</v>
      </c>
    </row>
    <row r="46" spans="1:8" ht="12.75" customHeight="1">
      <c r="A46" s="279" t="s">
        <v>424</v>
      </c>
    </row>
    <row r="47" spans="1:8" ht="12.75" customHeight="1">
      <c r="A47" s="279"/>
    </row>
    <row r="48" spans="1:8" s="266" customFormat="1" ht="12.75" customHeight="1">
      <c r="A48" s="279"/>
      <c r="C48" s="279"/>
    </row>
    <row r="49" spans="1:7" ht="12.75" customHeight="1">
      <c r="A49" s="142" t="s">
        <v>747</v>
      </c>
      <c r="G49" s="161" t="s">
        <v>1507</v>
      </c>
    </row>
    <row r="50" spans="1:7" ht="12.75" customHeight="1">
      <c r="A50" s="541" t="s">
        <v>854</v>
      </c>
      <c r="G50" s="543" t="s">
        <v>1508</v>
      </c>
    </row>
    <row r="51" spans="1:7" ht="12.75" customHeight="1">
      <c r="A51" s="69"/>
    </row>
    <row r="52" spans="1:7" ht="12.75" customHeight="1">
      <c r="A52" s="46"/>
      <c r="G52" s="197" t="s">
        <v>400</v>
      </c>
    </row>
    <row r="53" spans="1:7" ht="47.25" customHeight="1">
      <c r="A53" s="597" t="s">
        <v>425</v>
      </c>
      <c r="B53" s="574" t="s">
        <v>402</v>
      </c>
      <c r="C53" s="574" t="s">
        <v>403</v>
      </c>
      <c r="D53" s="597" t="s">
        <v>404</v>
      </c>
      <c r="E53" s="597"/>
      <c r="F53" s="597" t="s">
        <v>405</v>
      </c>
      <c r="G53" s="597" t="s">
        <v>406</v>
      </c>
    </row>
    <row r="54" spans="1:7">
      <c r="A54" s="121" t="s">
        <v>150</v>
      </c>
      <c r="B54" s="113">
        <v>8269700991</v>
      </c>
      <c r="C54" s="283" t="s">
        <v>166</v>
      </c>
      <c r="D54" s="121" t="s">
        <v>860</v>
      </c>
      <c r="E54" s="121"/>
      <c r="F54" s="122">
        <v>1710013202.0999999</v>
      </c>
      <c r="G54" s="116">
        <v>444.67891234458136</v>
      </c>
    </row>
    <row r="55" spans="1:7">
      <c r="A55" s="22" t="s">
        <v>316</v>
      </c>
      <c r="G55" s="225"/>
    </row>
    <row r="56" spans="1:7">
      <c r="A56" s="157" t="s">
        <v>426</v>
      </c>
    </row>
    <row r="57" spans="1:7" ht="12.75" customHeight="1">
      <c r="A57" s="163" t="s">
        <v>108</v>
      </c>
      <c r="B57" s="185"/>
      <c r="C57" s="185"/>
      <c r="D57" s="185"/>
      <c r="E57" s="224"/>
      <c r="F57" s="185"/>
      <c r="G57" s="185"/>
    </row>
    <row r="58" spans="1:7" ht="21.75" customHeight="1">
      <c r="A58" s="1159" t="s">
        <v>109</v>
      </c>
      <c r="B58" s="1159"/>
      <c r="C58" s="1159"/>
      <c r="D58" s="1159"/>
      <c r="E58" s="1159"/>
      <c r="F58" s="1159"/>
      <c r="G58" s="1159"/>
    </row>
    <row r="59" spans="1:7" ht="12.75" customHeight="1">
      <c r="A59" s="54"/>
    </row>
    <row r="60" spans="1:7" ht="12.75" customHeight="1">
      <c r="A60" s="148" t="s">
        <v>748</v>
      </c>
      <c r="F60" s="149"/>
      <c r="G60" s="161" t="s">
        <v>1507</v>
      </c>
    </row>
    <row r="61" spans="1:7" ht="12.75" customHeight="1">
      <c r="A61" s="544" t="s">
        <v>851</v>
      </c>
      <c r="F61" s="55"/>
      <c r="G61" s="543" t="s">
        <v>1508</v>
      </c>
    </row>
    <row r="62" spans="1:7" ht="12.75" customHeight="1"/>
    <row r="63" spans="1:7" ht="12.75" customHeight="1">
      <c r="G63" s="160" t="s">
        <v>408</v>
      </c>
    </row>
    <row r="64" spans="1:7" ht="35.25" customHeight="1">
      <c r="A64" s="597" t="s">
        <v>850</v>
      </c>
      <c r="B64" s="574" t="s">
        <v>414</v>
      </c>
      <c r="C64" s="574" t="s">
        <v>403</v>
      </c>
      <c r="D64" s="597" t="s">
        <v>404</v>
      </c>
      <c r="E64" s="597"/>
      <c r="F64" s="597" t="s">
        <v>405</v>
      </c>
      <c r="G64" s="574" t="s">
        <v>417</v>
      </c>
    </row>
    <row r="65" spans="1:7" ht="12.75" customHeight="1">
      <c r="A65" s="125" t="s">
        <v>1440</v>
      </c>
      <c r="B65" s="193"/>
      <c r="C65" s="285"/>
      <c r="D65" s="125" t="s">
        <v>1441</v>
      </c>
      <c r="E65" s="125"/>
      <c r="F65" s="126">
        <v>67724861.269999996</v>
      </c>
      <c r="G65" s="127">
        <v>558.14245595548959</v>
      </c>
    </row>
    <row r="66" spans="1:7" ht="12.75" customHeight="1">
      <c r="A66" s="41" t="s">
        <v>427</v>
      </c>
    </row>
    <row r="67" spans="1:7" s="266" customFormat="1" ht="12.75" customHeight="1">
      <c r="A67" s="41" t="s">
        <v>1213</v>
      </c>
    </row>
    <row r="68" spans="1:7" ht="12.75" customHeight="1">
      <c r="A68" s="46" t="s">
        <v>423</v>
      </c>
    </row>
    <row r="69" spans="1:7" ht="12.75" customHeight="1"/>
    <row r="70" spans="1:7" ht="12.75" customHeight="1">
      <c r="A70" s="148" t="s">
        <v>852</v>
      </c>
      <c r="F70" s="149"/>
      <c r="G70" s="161" t="s">
        <v>1507</v>
      </c>
    </row>
    <row r="71" spans="1:7" ht="12.75" customHeight="1">
      <c r="A71" s="544" t="s">
        <v>853</v>
      </c>
      <c r="F71" s="55"/>
      <c r="G71" s="543" t="s">
        <v>1508</v>
      </c>
    </row>
    <row r="72" spans="1:7" ht="12.75" customHeight="1">
      <c r="A72" s="162"/>
    </row>
    <row r="73" spans="1:7" ht="12.75" customHeight="1">
      <c r="G73" s="160" t="s">
        <v>408</v>
      </c>
    </row>
    <row r="74" spans="1:7" ht="21.75">
      <c r="A74" s="597" t="s">
        <v>428</v>
      </c>
      <c r="B74" s="574" t="s">
        <v>414</v>
      </c>
      <c r="C74" s="574" t="s">
        <v>403</v>
      </c>
      <c r="D74" s="597" t="s">
        <v>404</v>
      </c>
      <c r="E74" s="597"/>
      <c r="F74" s="597" t="s">
        <v>405</v>
      </c>
      <c r="G74" s="574" t="s">
        <v>417</v>
      </c>
    </row>
    <row r="75" spans="1:7" ht="12.75" customHeight="1">
      <c r="A75" s="286" t="s">
        <v>1444</v>
      </c>
      <c r="B75" s="193">
        <v>79640747340</v>
      </c>
      <c r="C75" s="285" t="s">
        <v>160</v>
      </c>
      <c r="D75" s="125"/>
      <c r="E75" s="125"/>
      <c r="F75" s="1027" t="s">
        <v>141</v>
      </c>
      <c r="G75" s="1028" t="s">
        <v>141</v>
      </c>
    </row>
    <row r="76" spans="1:7" ht="12.75" customHeight="1">
      <c r="A76" s="125" t="s">
        <v>1445</v>
      </c>
      <c r="B76" s="193">
        <v>61196386099</v>
      </c>
      <c r="C76" s="285" t="s">
        <v>162</v>
      </c>
      <c r="D76" s="125"/>
      <c r="E76" s="125"/>
      <c r="F76" s="1027" t="s">
        <v>141</v>
      </c>
      <c r="G76" s="1028" t="s">
        <v>141</v>
      </c>
    </row>
    <row r="77" spans="1:7" ht="12.75" customHeight="1">
      <c r="A77" s="286" t="s">
        <v>881</v>
      </c>
      <c r="B77" s="193">
        <v>37735093339</v>
      </c>
      <c r="C77" s="285" t="s">
        <v>161</v>
      </c>
      <c r="D77" s="125" t="s">
        <v>1441</v>
      </c>
      <c r="E77" s="125"/>
      <c r="F77" s="792">
        <v>30260049.620000001</v>
      </c>
      <c r="G77" s="793">
        <v>2.0135253883012023</v>
      </c>
    </row>
    <row r="78" spans="1:7" ht="12.75" customHeight="1">
      <c r="A78" s="125" t="s">
        <v>1446</v>
      </c>
      <c r="B78" s="193">
        <v>48379655657</v>
      </c>
      <c r="C78" s="285" t="s">
        <v>163</v>
      </c>
      <c r="D78" s="128"/>
      <c r="E78" s="128"/>
      <c r="F78" s="1027" t="s">
        <v>141</v>
      </c>
      <c r="G78" s="1028" t="s">
        <v>141</v>
      </c>
    </row>
    <row r="79" spans="1:7" ht="18.75" customHeight="1">
      <c r="A79" s="580" t="s">
        <v>422</v>
      </c>
      <c r="B79" s="594"/>
      <c r="C79" s="595"/>
      <c r="D79" s="594"/>
      <c r="E79" s="594"/>
      <c r="F79" s="598">
        <f>SUM(F75:F78)</f>
        <v>30260049.620000001</v>
      </c>
      <c r="G79" s="599"/>
    </row>
    <row r="80" spans="1:7" s="266" customFormat="1">
      <c r="A80" s="279" t="s">
        <v>1443</v>
      </c>
    </row>
    <row r="81" spans="1:7" ht="12.75" customHeight="1">
      <c r="A81" s="41" t="s">
        <v>427</v>
      </c>
    </row>
    <row r="82" spans="1:7" ht="12.75" customHeight="1">
      <c r="A82" s="46" t="s">
        <v>423</v>
      </c>
      <c r="F82" s="45"/>
    </row>
    <row r="83" spans="1:7" ht="12.75" customHeight="1">
      <c r="A83" s="540" t="s">
        <v>173</v>
      </c>
      <c r="D83" s="45"/>
    </row>
    <row r="84" spans="1:7">
      <c r="A84" s="163" t="s">
        <v>107</v>
      </c>
    </row>
    <row r="85" spans="1:7" ht="21" customHeight="1">
      <c r="A85" s="1160" t="s">
        <v>106</v>
      </c>
      <c r="B85" s="1160"/>
      <c r="C85" s="1160"/>
      <c r="D85" s="1160"/>
      <c r="E85" s="1160"/>
      <c r="F85" s="1160"/>
      <c r="G85" s="1160"/>
    </row>
    <row r="86" spans="1:7" ht="12.75" customHeight="1">
      <c r="A86" s="164"/>
      <c r="D86" s="45"/>
    </row>
    <row r="87" spans="1:7" ht="12.75" customHeight="1">
      <c r="A87" s="624" t="s">
        <v>82</v>
      </c>
    </row>
    <row r="88" spans="1:7" ht="12.75" customHeight="1">
      <c r="G88" s="35" t="s">
        <v>845</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31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750</v>
      </c>
      <c r="F1" s="146" t="str">
        <f>Naslovnica!A20</f>
        <v>Lipanj 2022.</v>
      </c>
    </row>
    <row r="2" spans="1:6" ht="12.75" customHeight="1">
      <c r="A2" s="537" t="s">
        <v>751</v>
      </c>
      <c r="F2" s="538" t="str">
        <f>Naslovnica!A24</f>
        <v>June 2022</v>
      </c>
    </row>
    <row r="3" spans="1:6" ht="12.75" customHeight="1"/>
    <row r="4" spans="1:6" ht="12.75" customHeight="1">
      <c r="F4" s="14" t="s">
        <v>400</v>
      </c>
    </row>
    <row r="5" spans="1:6" ht="33">
      <c r="A5" s="597" t="s">
        <v>401</v>
      </c>
      <c r="B5" s="574" t="s">
        <v>402</v>
      </c>
      <c r="C5" s="574" t="s">
        <v>403</v>
      </c>
      <c r="D5" s="597" t="s">
        <v>404</v>
      </c>
      <c r="E5" s="597" t="s">
        <v>405</v>
      </c>
      <c r="F5" s="574" t="s">
        <v>417</v>
      </c>
    </row>
    <row r="6" spans="1:6">
      <c r="A6" s="121" t="s">
        <v>1550</v>
      </c>
      <c r="B6" s="193" t="s">
        <v>1083</v>
      </c>
      <c r="C6" s="114" t="s">
        <v>1089</v>
      </c>
      <c r="D6" s="121" t="s">
        <v>1529</v>
      </c>
      <c r="E6" s="122">
        <v>845520.5</v>
      </c>
      <c r="F6" s="168">
        <v>110.87490426207091</v>
      </c>
    </row>
    <row r="7" spans="1:6">
      <c r="A7" s="121" t="s">
        <v>1100</v>
      </c>
      <c r="B7" s="193" t="s">
        <v>1177</v>
      </c>
      <c r="C7" s="114" t="s">
        <v>1178</v>
      </c>
      <c r="D7" s="121" t="s">
        <v>1084</v>
      </c>
      <c r="E7" s="122">
        <v>20897821.030000001</v>
      </c>
      <c r="F7" s="168">
        <v>695.07998793428192</v>
      </c>
    </row>
    <row r="8" spans="1:6">
      <c r="A8" s="580" t="s">
        <v>397</v>
      </c>
      <c r="B8" s="593"/>
      <c r="C8" s="593"/>
      <c r="D8" s="600"/>
      <c r="E8" s="601">
        <f>SUM(E6:E7)</f>
        <v>21743341.530000001</v>
      </c>
      <c r="F8" s="602"/>
    </row>
    <row r="9" spans="1:6" ht="12.75" customHeight="1">
      <c r="A9" s="22" t="s">
        <v>407</v>
      </c>
    </row>
    <row r="10" spans="1:6" ht="12.75" customHeight="1">
      <c r="A10" s="22"/>
    </row>
    <row r="11" spans="1:6" ht="12.75" customHeight="1">
      <c r="A11" s="144" t="s">
        <v>752</v>
      </c>
      <c r="F11" s="146" t="s">
        <v>1545</v>
      </c>
    </row>
    <row r="12" spans="1:6" ht="12.75" customHeight="1">
      <c r="A12" s="537" t="s">
        <v>753</v>
      </c>
      <c r="F12" s="538" t="s">
        <v>1546</v>
      </c>
    </row>
    <row r="13" spans="1:6" ht="12.75" customHeight="1"/>
    <row r="14" spans="1:6" ht="12.75" customHeight="1">
      <c r="F14" s="14" t="s">
        <v>408</v>
      </c>
    </row>
    <row r="15" spans="1:6" ht="54.75">
      <c r="A15" s="597" t="s">
        <v>409</v>
      </c>
      <c r="B15" s="574" t="s">
        <v>402</v>
      </c>
      <c r="C15" s="574" t="s">
        <v>403</v>
      </c>
      <c r="D15" s="597" t="s">
        <v>404</v>
      </c>
      <c r="E15" s="597" t="s">
        <v>405</v>
      </c>
      <c r="F15" s="597" t="s">
        <v>406</v>
      </c>
    </row>
    <row r="16" spans="1:6" ht="12.75" customHeight="1">
      <c r="A16" s="121" t="s">
        <v>140</v>
      </c>
      <c r="B16" s="193">
        <v>75111210338</v>
      </c>
      <c r="C16" s="283" t="s">
        <v>165</v>
      </c>
      <c r="D16" s="281" t="s">
        <v>142</v>
      </c>
      <c r="E16" s="122">
        <v>39166346.034699999</v>
      </c>
      <c r="F16" s="168">
        <v>77.403845918379446</v>
      </c>
    </row>
    <row r="17" spans="1:6" ht="12.75" customHeight="1">
      <c r="A17" s="121" t="s">
        <v>149</v>
      </c>
      <c r="B17" s="193" t="s">
        <v>175</v>
      </c>
      <c r="C17" s="283" t="s">
        <v>164</v>
      </c>
      <c r="D17" s="121" t="s">
        <v>180</v>
      </c>
      <c r="E17" s="122">
        <v>95433315.030000001</v>
      </c>
      <c r="F17" s="168">
        <v>34.442040649796198</v>
      </c>
    </row>
    <row r="18" spans="1:6">
      <c r="A18" s="580" t="s">
        <v>397</v>
      </c>
      <c r="B18" s="593"/>
      <c r="C18" s="593"/>
      <c r="D18" s="600"/>
      <c r="E18" s="601">
        <f>SUM(E16:E17)</f>
        <v>134599661.06470001</v>
      </c>
      <c r="F18" s="602"/>
    </row>
    <row r="19" spans="1:6" ht="12.75" customHeight="1">
      <c r="A19" s="22" t="s">
        <v>410</v>
      </c>
    </row>
    <row r="20" spans="1:6" ht="12.75" customHeight="1"/>
    <row r="21" spans="1:6" ht="12.75" customHeight="1">
      <c r="A21" s="145" t="s">
        <v>754</v>
      </c>
      <c r="F21" s="146" t="s">
        <v>1545</v>
      </c>
    </row>
    <row r="22" spans="1:6" ht="12.75" customHeight="1">
      <c r="A22" s="535" t="s">
        <v>755</v>
      </c>
      <c r="F22" s="538" t="s">
        <v>1546</v>
      </c>
    </row>
    <row r="23" spans="1:6" ht="12.75" customHeight="1"/>
    <row r="24" spans="1:6" ht="12.75" customHeight="1">
      <c r="F24" s="14" t="s">
        <v>400</v>
      </c>
    </row>
    <row r="25" spans="1:6" ht="54.75">
      <c r="A25" s="597" t="s">
        <v>409</v>
      </c>
      <c r="B25" s="574" t="s">
        <v>402</v>
      </c>
      <c r="C25" s="574" t="s">
        <v>403</v>
      </c>
      <c r="D25" s="597" t="s">
        <v>404</v>
      </c>
      <c r="E25" s="597" t="s">
        <v>405</v>
      </c>
      <c r="F25" s="597" t="s">
        <v>406</v>
      </c>
    </row>
    <row r="26" spans="1:6" ht="12.75" customHeight="1">
      <c r="A26" s="121" t="s">
        <v>876</v>
      </c>
      <c r="B26" s="193">
        <v>56903349567</v>
      </c>
      <c r="C26" s="283" t="s">
        <v>167</v>
      </c>
      <c r="D26" s="286" t="s">
        <v>934</v>
      </c>
      <c r="E26" s="122" t="s">
        <v>141</v>
      </c>
      <c r="F26" s="168" t="s">
        <v>141</v>
      </c>
    </row>
    <row r="27" spans="1:6" ht="12.75" customHeight="1">
      <c r="A27" s="791" t="s">
        <v>878</v>
      </c>
    </row>
    <row r="28" spans="1:6" ht="12.75" customHeight="1">
      <c r="A28" s="22" t="s">
        <v>407</v>
      </c>
    </row>
    <row r="29" spans="1:6" ht="19.5" customHeight="1">
      <c r="A29" s="1161" t="s">
        <v>108</v>
      </c>
      <c r="B29" s="1161"/>
      <c r="C29" s="1161"/>
      <c r="D29" s="1161"/>
    </row>
    <row r="30" spans="1:6" ht="21.75" customHeight="1">
      <c r="A30" s="1159" t="s">
        <v>109</v>
      </c>
      <c r="B30" s="1159"/>
      <c r="C30" s="1159"/>
      <c r="D30" s="1159"/>
      <c r="E30" s="54"/>
      <c r="F30" s="54"/>
    </row>
    <row r="31" spans="1:6" ht="12.75" customHeight="1">
      <c r="A31" s="791"/>
    </row>
    <row r="32" spans="1:6" ht="12.75" customHeight="1"/>
    <row r="33" spans="1:6" ht="12.75" customHeight="1">
      <c r="A33" s="147" t="s">
        <v>756</v>
      </c>
      <c r="F33" s="140" t="str">
        <f>Naslovnica!A20</f>
        <v>Lipanj 2022.</v>
      </c>
    </row>
    <row r="34" spans="1:6" ht="12.75" customHeight="1">
      <c r="A34" s="535" t="s">
        <v>757</v>
      </c>
      <c r="F34" s="539" t="str">
        <f>Naslovnica!A24</f>
        <v>June 2022</v>
      </c>
    </row>
    <row r="35" spans="1:6" ht="12.75" customHeight="1"/>
    <row r="36" spans="1:6" ht="12.75" customHeight="1">
      <c r="E36" s="14"/>
      <c r="F36" s="14" t="s">
        <v>408</v>
      </c>
    </row>
    <row r="37" spans="1:6" ht="33">
      <c r="A37" s="597" t="s">
        <v>411</v>
      </c>
      <c r="B37" s="574" t="s">
        <v>402</v>
      </c>
      <c r="C37" s="574" t="s">
        <v>403</v>
      </c>
      <c r="D37" s="597" t="s">
        <v>404</v>
      </c>
      <c r="E37" s="597" t="s">
        <v>405</v>
      </c>
      <c r="F37" s="574" t="s">
        <v>417</v>
      </c>
    </row>
    <row r="38" spans="1:6" ht="22.5" customHeight="1">
      <c r="A38" s="123" t="s">
        <v>81</v>
      </c>
      <c r="B38" s="193">
        <v>39146857475</v>
      </c>
      <c r="C38" s="283" t="s">
        <v>168</v>
      </c>
      <c r="D38" s="263" t="s">
        <v>113</v>
      </c>
      <c r="E38" s="124">
        <v>974557130.84000003</v>
      </c>
      <c r="F38" s="168">
        <v>540.9547</v>
      </c>
    </row>
    <row r="39" spans="1:6" ht="12.75" customHeight="1">
      <c r="A39" s="22" t="s">
        <v>407</v>
      </c>
      <c r="B39" s="272"/>
      <c r="C39" s="273"/>
      <c r="D39" s="274"/>
      <c r="E39" s="275"/>
    </row>
    <row r="40" spans="1:6" ht="12.75" customHeight="1">
      <c r="A40" s="540" t="s">
        <v>174</v>
      </c>
      <c r="E40" s="1014"/>
      <c r="F40" s="1015"/>
    </row>
    <row r="41" spans="1:6" ht="12.75" customHeight="1">
      <c r="A41" s="159"/>
      <c r="D41" s="895"/>
    </row>
    <row r="42" spans="1:6" ht="12.75" customHeight="1">
      <c r="A42" s="276"/>
      <c r="B42" s="186"/>
      <c r="C42" s="186"/>
      <c r="D42" s="186"/>
      <c r="E42" s="997"/>
      <c r="F42" s="997"/>
    </row>
    <row r="43" spans="1:6" ht="12.75" customHeight="1">
      <c r="A43" s="282"/>
      <c r="B43" s="54"/>
      <c r="C43" s="54"/>
      <c r="D43" s="54"/>
    </row>
    <row r="44" spans="1:6" ht="12.75" customHeight="1">
      <c r="A44" s="178"/>
    </row>
    <row r="45" spans="1:6" ht="12.75" customHeight="1"/>
    <row r="46" spans="1:6" ht="12.75" customHeight="1"/>
    <row r="47" spans="1:6" ht="12.75" customHeight="1">
      <c r="A47" s="619" t="s">
        <v>412</v>
      </c>
      <c r="B47" s="621"/>
      <c r="C47" s="621"/>
      <c r="D47" s="621"/>
    </row>
    <row r="48" spans="1:6" ht="12.75" customHeight="1">
      <c r="A48" s="622" t="s">
        <v>178</v>
      </c>
      <c r="B48" s="621"/>
      <c r="C48" s="621"/>
      <c r="D48" s="621"/>
    </row>
    <row r="49" spans="1:6" ht="12.75" customHeight="1">
      <c r="A49" s="624" t="s">
        <v>82</v>
      </c>
    </row>
    <row r="50" spans="1:6" ht="12.75" customHeight="1"/>
    <row r="51" spans="1:6" ht="12.75" customHeight="1">
      <c r="F51" s="35" t="s">
        <v>1128</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5" t="s">
        <v>714</v>
      </c>
      <c r="B1" s="616"/>
      <c r="C1" s="616"/>
      <c r="D1" s="522"/>
      <c r="E1" s="613"/>
      <c r="F1" s="202"/>
      <c r="G1" s="202"/>
      <c r="H1" s="202"/>
      <c r="I1" s="523" t="s">
        <v>1524</v>
      </c>
    </row>
    <row r="2" spans="1:27" ht="15" customHeight="1">
      <c r="A2" s="617" t="s">
        <v>715</v>
      </c>
      <c r="B2" s="616"/>
      <c r="C2" s="616"/>
      <c r="D2" s="522"/>
      <c r="E2" s="614"/>
      <c r="F2" s="202"/>
      <c r="G2" s="202"/>
      <c r="H2" s="202"/>
      <c r="I2" s="530" t="s">
        <v>1525</v>
      </c>
    </row>
    <row r="3" spans="1:27" ht="12.75" customHeight="1">
      <c r="A3" s="42" t="s">
        <v>887</v>
      </c>
    </row>
    <row r="4" spans="1:27" ht="12.75" customHeight="1"/>
    <row r="5" spans="1:27" ht="12.75" customHeight="1">
      <c r="A5" s="150" t="s">
        <v>716</v>
      </c>
    </row>
    <row r="6" spans="1:27" ht="12.75" customHeight="1">
      <c r="A6" s="531" t="s">
        <v>717</v>
      </c>
    </row>
    <row r="7" spans="1:27" ht="12.75" customHeight="1">
      <c r="J7" s="1162"/>
      <c r="K7" s="1162"/>
      <c r="L7" s="321"/>
      <c r="M7" s="321"/>
      <c r="N7" s="321"/>
      <c r="O7" s="321"/>
      <c r="P7" s="321"/>
    </row>
    <row r="8" spans="1:27" ht="16.5" customHeight="1">
      <c r="A8" s="1163" t="s">
        <v>386</v>
      </c>
      <c r="B8" s="1163"/>
      <c r="C8" s="452">
        <v>44651</v>
      </c>
      <c r="D8" s="321"/>
      <c r="E8" s="321"/>
      <c r="F8" s="321"/>
      <c r="G8" s="321"/>
      <c r="J8" s="1162"/>
      <c r="K8" s="1162"/>
      <c r="L8" s="322"/>
      <c r="M8" s="322"/>
      <c r="N8" s="322"/>
      <c r="O8" s="322"/>
      <c r="P8" s="322"/>
    </row>
    <row r="9" spans="1:27" ht="21.75" customHeight="1">
      <c r="A9" s="1164" t="s">
        <v>387</v>
      </c>
      <c r="B9" s="1164"/>
      <c r="C9" s="453">
        <v>15</v>
      </c>
      <c r="D9" s="321"/>
      <c r="E9" s="322"/>
      <c r="F9" s="322"/>
      <c r="G9" s="322"/>
    </row>
    <row r="10" spans="1:27" ht="12.75" customHeight="1">
      <c r="A10" s="17" t="s">
        <v>316</v>
      </c>
    </row>
    <row r="11" spans="1:27" ht="12.75" customHeight="1"/>
    <row r="12" spans="1:27" ht="12.75" customHeight="1">
      <c r="A12" s="150" t="s">
        <v>718</v>
      </c>
    </row>
    <row r="13" spans="1:27" ht="12.75" customHeight="1">
      <c r="A13" s="531" t="s">
        <v>719</v>
      </c>
      <c r="Z13" s="65"/>
      <c r="AA13" s="65"/>
    </row>
    <row r="14" spans="1:27" s="266" customFormat="1" ht="12.75" customHeight="1">
      <c r="A14" s="43"/>
      <c r="F14" s="202"/>
      <c r="I14" s="65" t="s">
        <v>389</v>
      </c>
      <c r="Y14" s="65"/>
      <c r="Z14" s="65"/>
      <c r="AA14" s="65"/>
    </row>
    <row r="15" spans="1:27" s="266" customFormat="1" ht="22.5" customHeight="1">
      <c r="A15" s="454"/>
      <c r="B15" s="1168" t="s">
        <v>388</v>
      </c>
      <c r="C15" s="1168"/>
      <c r="D15" s="1168"/>
      <c r="E15" s="1168"/>
      <c r="F15" s="1168" t="s">
        <v>326</v>
      </c>
      <c r="G15" s="1168"/>
      <c r="H15" s="1168"/>
      <c r="I15" s="1168"/>
      <c r="Y15" s="65"/>
      <c r="Z15" s="65"/>
      <c r="AA15" s="65"/>
    </row>
    <row r="16" spans="1:27" ht="135" customHeight="1">
      <c r="A16" s="1169" t="s">
        <v>390</v>
      </c>
      <c r="B16" s="794" t="s">
        <v>809</v>
      </c>
      <c r="C16" s="1167" t="s">
        <v>391</v>
      </c>
      <c r="D16" s="794" t="s">
        <v>392</v>
      </c>
      <c r="E16" s="1167" t="s">
        <v>391</v>
      </c>
      <c r="F16" s="794" t="s">
        <v>810</v>
      </c>
      <c r="G16" s="1167" t="s">
        <v>393</v>
      </c>
      <c r="H16" s="794" t="s">
        <v>807</v>
      </c>
      <c r="I16" s="1167" t="s">
        <v>393</v>
      </c>
    </row>
    <row r="17" spans="1:16" ht="15.75" customHeight="1">
      <c r="A17" s="1169"/>
      <c r="B17" s="504">
        <v>44651</v>
      </c>
      <c r="C17" s="1167"/>
      <c r="D17" s="504">
        <v>44651</v>
      </c>
      <c r="E17" s="1167"/>
      <c r="F17" s="504" t="s">
        <v>1531</v>
      </c>
      <c r="G17" s="1167"/>
      <c r="H17" s="504" t="s">
        <v>1531</v>
      </c>
      <c r="I17" s="1167"/>
      <c r="J17" s="1162"/>
      <c r="K17" s="230"/>
      <c r="L17" s="323"/>
      <c r="M17" s="230"/>
      <c r="N17" s="324"/>
      <c r="O17" s="266"/>
    </row>
    <row r="18" spans="1:16" ht="16.5" customHeight="1">
      <c r="A18" s="455" t="s">
        <v>394</v>
      </c>
      <c r="B18" s="456">
        <v>38629</v>
      </c>
      <c r="C18" s="457">
        <v>-1.4390324802898476E-2</v>
      </c>
      <c r="D18" s="456">
        <v>2342408.5222400003</v>
      </c>
      <c r="E18" s="457">
        <v>-2.6510148988454788E-2</v>
      </c>
      <c r="F18" s="456">
        <v>2649</v>
      </c>
      <c r="G18" s="457">
        <v>2.1596606247589665E-2</v>
      </c>
      <c r="H18" s="456">
        <v>329210.60222999996</v>
      </c>
      <c r="I18" s="459">
        <v>4.2691018018466032E-2</v>
      </c>
      <c r="J18" s="1162"/>
      <c r="K18" s="325"/>
      <c r="L18" s="326"/>
      <c r="M18" s="325"/>
      <c r="N18" s="326"/>
      <c r="O18" s="266"/>
    </row>
    <row r="19" spans="1:16" ht="16.5" customHeight="1">
      <c r="A19" s="455" t="s">
        <v>395</v>
      </c>
      <c r="B19" s="456">
        <v>115232</v>
      </c>
      <c r="C19" s="457">
        <v>6.808049162549705E-2</v>
      </c>
      <c r="D19" s="456">
        <v>14700801.286900001</v>
      </c>
      <c r="E19" s="457">
        <v>5.6693912566347496E-2</v>
      </c>
      <c r="F19" s="456">
        <v>9461</v>
      </c>
      <c r="G19" s="457">
        <v>8.3734249713631151E-2</v>
      </c>
      <c r="H19" s="456">
        <v>1926435.7457000001</v>
      </c>
      <c r="I19" s="459">
        <v>0.29619317293190844</v>
      </c>
      <c r="J19" s="42"/>
      <c r="K19" s="327"/>
      <c r="L19" s="328"/>
      <c r="M19" s="327"/>
      <c r="N19" s="329"/>
      <c r="O19" s="266"/>
    </row>
    <row r="20" spans="1:16" ht="16.5" customHeight="1">
      <c r="A20" s="455" t="s">
        <v>396</v>
      </c>
      <c r="B20" s="456">
        <v>16</v>
      </c>
      <c r="C20" s="457">
        <v>-0.30434782608695654</v>
      </c>
      <c r="D20" s="456">
        <v>0</v>
      </c>
      <c r="E20" s="457">
        <v>-1</v>
      </c>
      <c r="F20" s="456"/>
      <c r="G20" s="457"/>
      <c r="H20" s="456"/>
      <c r="I20" s="458"/>
      <c r="J20" s="42"/>
      <c r="K20" s="327"/>
      <c r="L20" s="328"/>
      <c r="M20" s="327"/>
      <c r="N20" s="329"/>
      <c r="O20" s="266"/>
    </row>
    <row r="21" spans="1:16" ht="16.5" customHeight="1">
      <c r="A21" s="460" t="s">
        <v>397</v>
      </c>
      <c r="B21" s="461">
        <v>153877</v>
      </c>
      <c r="C21" s="462">
        <v>4.6049366770222228E-2</v>
      </c>
      <c r="D21" s="461">
        <v>17043209.80914</v>
      </c>
      <c r="E21" s="462">
        <v>4.4410506401249272E-2</v>
      </c>
      <c r="F21" s="461">
        <v>12110</v>
      </c>
      <c r="G21" s="462">
        <v>6.9504548264594193E-2</v>
      </c>
      <c r="H21" s="461">
        <v>2255646.3479300002</v>
      </c>
      <c r="I21" s="463">
        <v>0.25177555216351566</v>
      </c>
      <c r="J21" s="42"/>
      <c r="K21" s="327"/>
      <c r="L21" s="328"/>
      <c r="M21" s="327"/>
      <c r="N21" s="329"/>
      <c r="O21" s="266"/>
    </row>
    <row r="22" spans="1:16" ht="12.75" customHeight="1">
      <c r="A22" s="17" t="s">
        <v>398</v>
      </c>
      <c r="H22" s="135"/>
      <c r="I22" s="77"/>
    </row>
    <row r="23" spans="1:16" ht="49.5" customHeight="1">
      <c r="A23" s="1165" t="s">
        <v>399</v>
      </c>
      <c r="B23" s="1165"/>
      <c r="C23" s="1165"/>
      <c r="D23" s="1165"/>
      <c r="E23" s="1165"/>
      <c r="F23" s="1165"/>
      <c r="G23" s="1165"/>
      <c r="H23" s="1165"/>
      <c r="I23" s="1165"/>
    </row>
    <row r="24" spans="1:16" ht="56.25" customHeight="1">
      <c r="A24" s="1165" t="s">
        <v>808</v>
      </c>
      <c r="B24" s="1165"/>
      <c r="C24" s="1165"/>
      <c r="D24" s="1165"/>
      <c r="E24" s="1165"/>
      <c r="F24" s="1165"/>
      <c r="G24" s="1165"/>
      <c r="H24" s="1165"/>
      <c r="I24" s="1165"/>
    </row>
    <row r="25" spans="1:16" ht="23.25" customHeight="1">
      <c r="A25" s="1166" t="s">
        <v>349</v>
      </c>
      <c r="B25" s="1166"/>
      <c r="C25" s="1166"/>
      <c r="D25" s="1166"/>
      <c r="E25" s="1166"/>
      <c r="F25" s="1166"/>
      <c r="G25" s="1166"/>
      <c r="H25" s="1166"/>
      <c r="I25" s="1166"/>
      <c r="J25" s="158"/>
      <c r="K25" s="71"/>
      <c r="L25" s="71"/>
      <c r="M25" s="71"/>
      <c r="N25" s="71"/>
      <c r="O25" s="71"/>
      <c r="P25" s="71"/>
    </row>
    <row r="26" spans="1:16">
      <c r="A26" s="158"/>
      <c r="B26" s="71"/>
      <c r="C26" s="71"/>
      <c r="D26" s="71"/>
      <c r="E26" s="71"/>
      <c r="F26" s="71"/>
      <c r="G26" s="71"/>
    </row>
    <row r="27" spans="1:16" ht="12.75" customHeight="1">
      <c r="A27" s="624" t="s">
        <v>82</v>
      </c>
    </row>
    <row r="28" spans="1:16" ht="12.75" customHeight="1"/>
    <row r="29" spans="1:16" ht="12.75" customHeight="1"/>
    <row r="30" spans="1:16" ht="12.75" customHeight="1"/>
    <row r="31" spans="1:16" ht="12.75" customHeight="1"/>
    <row r="32" spans="1:16" ht="12.75" customHeight="1">
      <c r="I32" s="35" t="s">
        <v>846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720</v>
      </c>
    </row>
    <row r="2" spans="1:5" ht="12.75" customHeight="1">
      <c r="A2" s="534" t="s">
        <v>721</v>
      </c>
    </row>
    <row r="3" spans="1:5" ht="12.75" customHeight="1"/>
    <row r="4" spans="1:5" ht="12.75" customHeight="1">
      <c r="D4" s="65" t="s">
        <v>327</v>
      </c>
      <c r="E4" s="74"/>
    </row>
    <row r="5" spans="1:5" ht="45" customHeight="1">
      <c r="A5" s="1169" t="s">
        <v>317</v>
      </c>
      <c r="B5" s="464" t="s">
        <v>355</v>
      </c>
      <c r="C5" s="1172" t="s">
        <v>356</v>
      </c>
      <c r="D5" s="1172"/>
    </row>
    <row r="6" spans="1:5" ht="22.5" customHeight="1">
      <c r="A6" s="1170"/>
      <c r="B6" s="1019">
        <v>44651</v>
      </c>
      <c r="C6" s="781" t="s">
        <v>357</v>
      </c>
      <c r="D6" s="781" t="s">
        <v>358</v>
      </c>
    </row>
    <row r="7" spans="1:5" ht="12.75" customHeight="1">
      <c r="A7" s="473" t="s">
        <v>359</v>
      </c>
      <c r="B7" s="474">
        <v>14359007.861569997</v>
      </c>
      <c r="C7" s="475">
        <v>3.1543605868067676E-2</v>
      </c>
      <c r="D7" s="474">
        <v>439084.57389999926</v>
      </c>
      <c r="E7" s="44"/>
    </row>
    <row r="8" spans="1:5" ht="12.75" customHeight="1">
      <c r="A8" s="465" t="s">
        <v>360</v>
      </c>
      <c r="B8" s="466">
        <v>24032.976790000001</v>
      </c>
      <c r="C8" s="467">
        <v>-5.8309529105331969E-3</v>
      </c>
      <c r="D8" s="466">
        <v>-140.95707000000402</v>
      </c>
      <c r="E8" s="53"/>
    </row>
    <row r="9" spans="1:5" ht="12.75" customHeight="1">
      <c r="A9" s="465" t="s">
        <v>361</v>
      </c>
      <c r="B9" s="466">
        <v>4240780.5838000001</v>
      </c>
      <c r="C9" s="467">
        <v>7.3762903097059143E-3</v>
      </c>
      <c r="D9" s="466">
        <v>31052.178840000182</v>
      </c>
      <c r="E9" s="53"/>
    </row>
    <row r="10" spans="1:5" ht="12.75" customHeight="1">
      <c r="A10" s="465" t="s">
        <v>362</v>
      </c>
      <c r="B10" s="466">
        <v>121982.30237999999</v>
      </c>
      <c r="C10" s="467">
        <v>-4.0372176597297055E-2</v>
      </c>
      <c r="D10" s="466">
        <v>-5131.8760600000096</v>
      </c>
    </row>
    <row r="11" spans="1:5" ht="12.75" customHeight="1">
      <c r="A11" s="465" t="s">
        <v>363</v>
      </c>
      <c r="B11" s="466">
        <v>9800413.086170001</v>
      </c>
      <c r="C11" s="467">
        <v>4.3462452440120626E-2</v>
      </c>
      <c r="D11" s="466">
        <v>408208.25575000048</v>
      </c>
    </row>
    <row r="12" spans="1:5" ht="12.75" customHeight="1">
      <c r="A12" s="465" t="s">
        <v>364</v>
      </c>
      <c r="B12" s="466">
        <v>171798.91243</v>
      </c>
      <c r="C12" s="467">
        <v>3.0575363671866904E-2</v>
      </c>
      <c r="D12" s="466">
        <v>5096.9724399999832</v>
      </c>
    </row>
    <row r="13" spans="1:5" ht="12.75" customHeight="1">
      <c r="A13" s="473" t="s">
        <v>365</v>
      </c>
      <c r="B13" s="474">
        <v>6144558.8836400015</v>
      </c>
      <c r="C13" s="475">
        <v>7.4789501157691382E-2</v>
      </c>
      <c r="D13" s="474">
        <v>427570.69477000087</v>
      </c>
    </row>
    <row r="14" spans="1:5" ht="12.75" customHeight="1">
      <c r="A14" s="465" t="s">
        <v>366</v>
      </c>
      <c r="B14" s="466">
        <v>123381.88207000002</v>
      </c>
      <c r="C14" s="467">
        <v>-0.27701571697891786</v>
      </c>
      <c r="D14" s="466">
        <v>-47274.500049999973</v>
      </c>
    </row>
    <row r="15" spans="1:5" ht="12.75" customHeight="1">
      <c r="A15" s="465" t="s">
        <v>367</v>
      </c>
      <c r="B15" s="466">
        <v>5374482.5800200002</v>
      </c>
      <c r="C15" s="467">
        <v>6.4603034538410847E-2</v>
      </c>
      <c r="D15" s="466">
        <v>326138.35625000019</v>
      </c>
    </row>
    <row r="16" spans="1:5" ht="12.75" customHeight="1">
      <c r="A16" s="465" t="s">
        <v>368</v>
      </c>
      <c r="B16" s="466">
        <v>78017.302389999997</v>
      </c>
      <c r="C16" s="467">
        <v>1.0413736208113695</v>
      </c>
      <c r="D16" s="466">
        <v>39799.260580000002</v>
      </c>
    </row>
    <row r="17" spans="1:6" ht="12.75" customHeight="1">
      <c r="A17" s="465" t="s">
        <v>369</v>
      </c>
      <c r="B17" s="466">
        <v>568677.11916</v>
      </c>
      <c r="C17" s="467">
        <v>0.23687427773674838</v>
      </c>
      <c r="D17" s="466">
        <v>108907.57798999996</v>
      </c>
    </row>
    <row r="18" spans="1:6" ht="22.5">
      <c r="A18" s="468" t="s">
        <v>370</v>
      </c>
      <c r="B18" s="466">
        <v>117792.25112999999</v>
      </c>
      <c r="C18" s="467">
        <v>4.7411735758122395E-2</v>
      </c>
      <c r="D18" s="466">
        <v>5331.9386199999863</v>
      </c>
    </row>
    <row r="19" spans="1:6" ht="12.75" customHeight="1">
      <c r="A19" s="476" t="s">
        <v>371</v>
      </c>
      <c r="B19" s="477">
        <v>20621358.996339995</v>
      </c>
      <c r="C19" s="478">
        <v>4.415265541628343E-2</v>
      </c>
      <c r="D19" s="477">
        <v>871987.20728999376</v>
      </c>
    </row>
    <row r="20" spans="1:6" ht="12.75" customHeight="1">
      <c r="A20" s="465" t="s">
        <v>372</v>
      </c>
      <c r="B20" s="466">
        <v>30185181.939119995</v>
      </c>
      <c r="C20" s="467">
        <v>-0.72840041360762497</v>
      </c>
      <c r="D20" s="466">
        <v>-80953359.691469997</v>
      </c>
    </row>
    <row r="21" spans="1:6" ht="12.75" customHeight="1">
      <c r="A21" s="469" t="s">
        <v>259</v>
      </c>
      <c r="B21" s="470">
        <v>2589540.1134600006</v>
      </c>
      <c r="C21" s="471">
        <v>0.14102235697000282</v>
      </c>
      <c r="D21" s="470">
        <v>320048.98768000072</v>
      </c>
    </row>
    <row r="22" spans="1:6" ht="12.75" customHeight="1">
      <c r="A22" s="469" t="s">
        <v>265</v>
      </c>
      <c r="B22" s="470">
        <v>102542.49802999999</v>
      </c>
      <c r="C22" s="471">
        <v>3.6478926371165649E-2</v>
      </c>
      <c r="D22" s="470">
        <v>3608.9882199999847</v>
      </c>
    </row>
    <row r="23" spans="1:6" ht="12.75" customHeight="1">
      <c r="A23" s="469" t="s">
        <v>261</v>
      </c>
      <c r="B23" s="470">
        <v>9228288.5584500004</v>
      </c>
      <c r="C23" s="471">
        <v>-3.035684538098786E-2</v>
      </c>
      <c r="D23" s="470">
        <v>-288912.19163000025</v>
      </c>
    </row>
    <row r="24" spans="1:6" ht="12.75" customHeight="1">
      <c r="A24" s="469" t="s">
        <v>262</v>
      </c>
      <c r="B24" s="470">
        <v>8256058.4157499997</v>
      </c>
      <c r="C24" s="471">
        <v>0.11089167384893679</v>
      </c>
      <c r="D24" s="470">
        <v>824138.08534999937</v>
      </c>
    </row>
    <row r="25" spans="1:6" ht="22.5">
      <c r="A25" s="472" t="s">
        <v>373</v>
      </c>
      <c r="B25" s="470">
        <v>444929.41064999992</v>
      </c>
      <c r="C25" s="471">
        <v>3.0344016931573424E-2</v>
      </c>
      <c r="D25" s="470">
        <v>13103.337669999979</v>
      </c>
    </row>
    <row r="26" spans="1:6">
      <c r="A26" s="476" t="s">
        <v>374</v>
      </c>
      <c r="B26" s="477">
        <v>20621358.996339995</v>
      </c>
      <c r="C26" s="478">
        <v>4.415265541628343E-2</v>
      </c>
      <c r="D26" s="477">
        <v>871987.20728999376</v>
      </c>
    </row>
    <row r="27" spans="1:6" ht="12.75" customHeight="1">
      <c r="A27" s="465" t="s">
        <v>375</v>
      </c>
      <c r="B27" s="466">
        <v>30185181.939119995</v>
      </c>
      <c r="C27" s="467">
        <v>-0.72840041360762497</v>
      </c>
      <c r="D27" s="466">
        <v>-80953359.691469997</v>
      </c>
    </row>
    <row r="28" spans="1:6" ht="12.75" customHeight="1">
      <c r="A28" s="22" t="s">
        <v>316</v>
      </c>
    </row>
    <row r="29" spans="1:6" ht="12.75" customHeight="1">
      <c r="E29" s="71"/>
      <c r="F29" s="71"/>
    </row>
    <row r="30" spans="1:6" ht="26.25" customHeight="1">
      <c r="A30" s="1166" t="s">
        <v>349</v>
      </c>
      <c r="B30" s="1166"/>
      <c r="C30" s="1166"/>
      <c r="D30" s="1166"/>
      <c r="E30" s="71"/>
      <c r="F30" s="71"/>
    </row>
    <row r="31" spans="1:6" ht="12.75" customHeight="1"/>
    <row r="32" spans="1:6" ht="12.75" customHeight="1">
      <c r="A32" s="150" t="s">
        <v>722</v>
      </c>
    </row>
    <row r="33" spans="1:4" ht="12.75" customHeight="1">
      <c r="A33" s="531" t="s">
        <v>1066</v>
      </c>
    </row>
    <row r="34" spans="1:4" s="266" customFormat="1" ht="12.75" customHeight="1">
      <c r="A34" s="43"/>
    </row>
    <row r="35" spans="1:4" s="266" customFormat="1" ht="12.75" customHeight="1">
      <c r="A35" s="43"/>
      <c r="D35" s="65" t="s">
        <v>252</v>
      </c>
    </row>
    <row r="36" spans="1:4" ht="55.5" customHeight="1">
      <c r="A36" s="1169" t="s">
        <v>317</v>
      </c>
      <c r="B36" s="479" t="s">
        <v>318</v>
      </c>
      <c r="C36" s="1172" t="s">
        <v>376</v>
      </c>
      <c r="D36" s="1172"/>
    </row>
    <row r="37" spans="1:4" ht="21" customHeight="1">
      <c r="A37" s="1171"/>
      <c r="B37" s="504" t="s">
        <v>1531</v>
      </c>
      <c r="C37" s="464" t="s">
        <v>357</v>
      </c>
      <c r="D37" s="464" t="s">
        <v>358</v>
      </c>
    </row>
    <row r="38" spans="1:4">
      <c r="A38" s="80" t="s">
        <v>377</v>
      </c>
      <c r="B38" s="129">
        <v>160353.24815999999</v>
      </c>
      <c r="C38" s="130">
        <v>-1.8316496894140476E-3</v>
      </c>
      <c r="D38" s="129">
        <v>-294.24994000000879</v>
      </c>
    </row>
    <row r="39" spans="1:4">
      <c r="A39" s="80" t="s">
        <v>319</v>
      </c>
      <c r="B39" s="129">
        <v>31279.40423</v>
      </c>
      <c r="C39" s="130">
        <v>-0.12878549907167949</v>
      </c>
      <c r="D39" s="129">
        <v>-4623.813860000002</v>
      </c>
    </row>
    <row r="40" spans="1:4">
      <c r="A40" s="131" t="s">
        <v>320</v>
      </c>
      <c r="B40" s="132">
        <v>129073.84392999999</v>
      </c>
      <c r="C40" s="133">
        <v>3.4707514602295958E-2</v>
      </c>
      <c r="D40" s="134">
        <v>4329.5639199999714</v>
      </c>
    </row>
    <row r="41" spans="1:4">
      <c r="A41" s="80" t="s">
        <v>378</v>
      </c>
      <c r="B41" s="129">
        <v>10207.12923</v>
      </c>
      <c r="C41" s="130">
        <v>9.4367955248265883E-2</v>
      </c>
      <c r="D41" s="129">
        <v>880.16640999999981</v>
      </c>
    </row>
    <row r="42" spans="1:4">
      <c r="A42" s="80" t="s">
        <v>379</v>
      </c>
      <c r="B42" s="129">
        <v>7624.1592599999994</v>
      </c>
      <c r="C42" s="130">
        <v>-0.15103238418873283</v>
      </c>
      <c r="D42" s="129">
        <v>-1356.3473200000035</v>
      </c>
    </row>
    <row r="43" spans="1:4" ht="19.5" customHeight="1">
      <c r="A43" s="131" t="s">
        <v>380</v>
      </c>
      <c r="B43" s="132">
        <v>2582.9699699999992</v>
      </c>
      <c r="C43" s="133">
        <v>6.4554003414688008</v>
      </c>
      <c r="D43" s="134">
        <v>2236.5137299999988</v>
      </c>
    </row>
    <row r="44" spans="1:4">
      <c r="A44" s="80" t="s">
        <v>381</v>
      </c>
      <c r="B44" s="129">
        <v>306979.71627999999</v>
      </c>
      <c r="C44" s="130">
        <v>-1.4847122478814236E-2</v>
      </c>
      <c r="D44" s="129">
        <v>-4626.4549900000566</v>
      </c>
    </row>
    <row r="45" spans="1:4">
      <c r="A45" s="80" t="s">
        <v>382</v>
      </c>
      <c r="B45" s="129">
        <v>329915.13650999998</v>
      </c>
      <c r="C45" s="130">
        <v>8.3447993844917145E-3</v>
      </c>
      <c r="D45" s="129">
        <v>2730.2918899999931</v>
      </c>
    </row>
    <row r="46" spans="1:4" ht="19.5" customHeight="1">
      <c r="A46" s="131" t="s">
        <v>321</v>
      </c>
      <c r="B46" s="132">
        <v>-22935.42023</v>
      </c>
      <c r="C46" s="133">
        <v>0.47223192339417003</v>
      </c>
      <c r="D46" s="134">
        <v>-7356.7468799999988</v>
      </c>
    </row>
    <row r="47" spans="1:4" ht="28.5" customHeight="1">
      <c r="A47" s="80" t="s">
        <v>322</v>
      </c>
      <c r="B47" s="129">
        <v>108721.39367</v>
      </c>
      <c r="C47" s="130">
        <v>-7.2199281892990396E-3</v>
      </c>
      <c r="D47" s="129">
        <v>-790.66922999999952</v>
      </c>
    </row>
    <row r="48" spans="1:4" ht="19.5" customHeight="1">
      <c r="A48" s="80" t="s">
        <v>323</v>
      </c>
      <c r="B48" s="129">
        <v>-17633.602409999996</v>
      </c>
      <c r="C48" s="130">
        <v>-1.4157486938443018</v>
      </c>
      <c r="D48" s="129">
        <v>-60047.692150000003</v>
      </c>
    </row>
    <row r="49" spans="1:4">
      <c r="A49" s="80" t="s">
        <v>383</v>
      </c>
      <c r="B49" s="129">
        <v>126354.99608</v>
      </c>
      <c r="C49" s="130">
        <v>0.88314177208747158</v>
      </c>
      <c r="D49" s="129">
        <v>59257.022920000003</v>
      </c>
    </row>
    <row r="50" spans="1:4">
      <c r="A50" s="80" t="s">
        <v>384</v>
      </c>
      <c r="B50" s="129">
        <v>23241.227320000005</v>
      </c>
      <c r="C50" s="130">
        <v>0.98112937532588518</v>
      </c>
      <c r="D50" s="129">
        <v>11509.925160000006</v>
      </c>
    </row>
    <row r="51" spans="1:4" ht="19.5" customHeight="1">
      <c r="A51" s="480" t="s">
        <v>385</v>
      </c>
      <c r="B51" s="481">
        <v>103113.76875999998</v>
      </c>
      <c r="C51" s="482">
        <v>0.86237978367888513</v>
      </c>
      <c r="D51" s="483">
        <v>47747.09775999999</v>
      </c>
    </row>
    <row r="52" spans="1:4" ht="12.75" customHeight="1"/>
    <row r="53" spans="1:4" ht="21" customHeight="1">
      <c r="A53" s="1166" t="s">
        <v>324</v>
      </c>
      <c r="B53" s="1166"/>
      <c r="C53" s="1166"/>
    </row>
    <row r="54" spans="1:4" ht="12.75" customHeight="1"/>
    <row r="55" spans="1:4" ht="12.75" customHeight="1">
      <c r="A55" s="624" t="s">
        <v>82</v>
      </c>
    </row>
    <row r="56" spans="1:4" ht="12.75" customHeight="1">
      <c r="D56" s="35" t="s">
        <v>1129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6" customWidth="1"/>
    <col min="3" max="3" width="13.140625" style="266" customWidth="1"/>
    <col min="4" max="18" width="10" customWidth="1"/>
    <col min="19" max="19" width="12.140625" customWidth="1"/>
  </cols>
  <sheetData>
    <row r="1" spans="1:20" ht="18">
      <c r="A1" s="674" t="s">
        <v>987</v>
      </c>
      <c r="B1" s="674"/>
      <c r="C1" s="674"/>
      <c r="D1" s="569"/>
      <c r="E1" s="569"/>
      <c r="F1" s="569"/>
      <c r="G1" s="569"/>
      <c r="H1" s="569"/>
      <c r="I1" s="569"/>
      <c r="J1" s="569"/>
      <c r="K1" s="569"/>
      <c r="L1" s="569"/>
      <c r="M1" s="569"/>
      <c r="N1" s="569"/>
      <c r="O1" s="569"/>
      <c r="P1" s="569"/>
      <c r="Q1" s="569"/>
      <c r="R1" s="569"/>
      <c r="S1" s="569"/>
    </row>
    <row r="2" spans="1:20" ht="16.5">
      <c r="A2" s="675" t="s">
        <v>988</v>
      </c>
      <c r="B2" s="675"/>
      <c r="C2" s="675"/>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668</v>
      </c>
      <c r="B4" s="153"/>
      <c r="C4" s="153"/>
      <c r="D4" s="345"/>
      <c r="E4" s="5"/>
      <c r="F4" s="6"/>
      <c r="G4" s="7"/>
      <c r="S4" s="140" t="str">
        <f>Naslovnica!A20</f>
        <v>Lipanj 2022.</v>
      </c>
    </row>
    <row r="5" spans="1:20" ht="12.75" customHeight="1">
      <c r="A5" s="561" t="s">
        <v>961</v>
      </c>
      <c r="B5" s="561"/>
      <c r="C5" s="561"/>
      <c r="D5" s="346"/>
      <c r="E5" s="9"/>
      <c r="F5" s="10"/>
      <c r="G5" s="11"/>
      <c r="S5" s="539" t="str">
        <f>Naslovnica!A24</f>
        <v>June 2022</v>
      </c>
    </row>
    <row r="6" spans="1:20" ht="12.75" customHeight="1">
      <c r="E6" s="266"/>
    </row>
    <row r="7" spans="1:20" ht="12.75" customHeight="1">
      <c r="A7" s="1055"/>
      <c r="B7" s="1055"/>
      <c r="C7" s="1055"/>
      <c r="D7" s="1054" t="s">
        <v>19</v>
      </c>
      <c r="E7" s="1054"/>
      <c r="F7" s="1054"/>
      <c r="G7" s="1054" t="s">
        <v>20</v>
      </c>
      <c r="H7" s="1054"/>
      <c r="I7" s="1054"/>
      <c r="J7" s="1054" t="s">
        <v>21</v>
      </c>
      <c r="K7" s="1054"/>
      <c r="L7" s="1054"/>
      <c r="M7" s="1054" t="s">
        <v>22</v>
      </c>
      <c r="N7" s="1054"/>
      <c r="O7" s="1054"/>
      <c r="P7" s="1054" t="s">
        <v>632</v>
      </c>
      <c r="Q7" s="1054"/>
      <c r="R7" s="1054"/>
      <c r="S7" s="1054" t="s">
        <v>491</v>
      </c>
    </row>
    <row r="8" spans="1:20" ht="15" customHeight="1">
      <c r="A8" s="1062"/>
      <c r="B8" s="1062"/>
      <c r="C8" s="1062"/>
      <c r="D8" s="1056" t="s">
        <v>630</v>
      </c>
      <c r="E8" s="1057"/>
      <c r="F8" s="1057"/>
      <c r="G8" s="1056" t="s">
        <v>631</v>
      </c>
      <c r="H8" s="1057"/>
      <c r="I8" s="1057"/>
      <c r="J8" s="1056" t="s">
        <v>630</v>
      </c>
      <c r="K8" s="1057"/>
      <c r="L8" s="1057"/>
      <c r="M8" s="1056" t="s">
        <v>630</v>
      </c>
      <c r="N8" s="1057"/>
      <c r="O8" s="1057"/>
      <c r="P8" s="1056" t="s">
        <v>630</v>
      </c>
      <c r="Q8" s="1057"/>
      <c r="R8" s="1057"/>
      <c r="S8" s="1055"/>
    </row>
    <row r="9" spans="1:20">
      <c r="A9" s="1062" t="s">
        <v>629</v>
      </c>
      <c r="B9" s="1062"/>
      <c r="C9" s="1062"/>
      <c r="D9" s="677" t="s">
        <v>115</v>
      </c>
      <c r="E9" s="677" t="s">
        <v>116</v>
      </c>
      <c r="F9" s="677" t="s">
        <v>117</v>
      </c>
      <c r="G9" s="677" t="s">
        <v>115</v>
      </c>
      <c r="H9" s="677" t="s">
        <v>116</v>
      </c>
      <c r="I9" s="677" t="s">
        <v>117</v>
      </c>
      <c r="J9" s="677" t="s">
        <v>115</v>
      </c>
      <c r="K9" s="677" t="s">
        <v>116</v>
      </c>
      <c r="L9" s="677" t="s">
        <v>117</v>
      </c>
      <c r="M9" s="677" t="s">
        <v>115</v>
      </c>
      <c r="N9" s="677" t="s">
        <v>116</v>
      </c>
      <c r="O9" s="677" t="s">
        <v>117</v>
      </c>
      <c r="P9" s="677" t="s">
        <v>115</v>
      </c>
      <c r="Q9" s="677" t="s">
        <v>116</v>
      </c>
      <c r="R9" s="677" t="s">
        <v>117</v>
      </c>
      <c r="S9" s="1055"/>
    </row>
    <row r="10" spans="1:20" s="337" customFormat="1" ht="22.5" customHeight="1">
      <c r="A10" s="1063" t="s">
        <v>633</v>
      </c>
      <c r="B10" s="1063"/>
      <c r="C10" s="1063"/>
      <c r="D10" s="679">
        <v>36098</v>
      </c>
      <c r="E10" s="679">
        <v>639397</v>
      </c>
      <c r="F10" s="679">
        <v>24909</v>
      </c>
      <c r="G10" s="679">
        <v>39285</v>
      </c>
      <c r="H10" s="679">
        <v>329224</v>
      </c>
      <c r="I10" s="679">
        <v>8870</v>
      </c>
      <c r="J10" s="679">
        <v>63458</v>
      </c>
      <c r="K10" s="679">
        <v>360690</v>
      </c>
      <c r="L10" s="679">
        <v>11985</v>
      </c>
      <c r="M10" s="679">
        <v>35146</v>
      </c>
      <c r="N10" s="679">
        <v>556839</v>
      </c>
      <c r="O10" s="679">
        <v>22690</v>
      </c>
      <c r="P10" s="679">
        <v>173987</v>
      </c>
      <c r="Q10" s="679">
        <v>1886150</v>
      </c>
      <c r="R10" s="679">
        <v>68454</v>
      </c>
      <c r="S10" s="679">
        <v>2128591</v>
      </c>
    </row>
    <row r="11" spans="1:20" ht="21.75" customHeight="1">
      <c r="A11" s="1064" t="s">
        <v>634</v>
      </c>
      <c r="B11" s="1064"/>
      <c r="C11" s="1064"/>
      <c r="D11" s="678">
        <v>1.695863601791044E-2</v>
      </c>
      <c r="E11" s="678">
        <v>0.30038509041896727</v>
      </c>
      <c r="F11" s="678">
        <v>1.1702107168544825E-2</v>
      </c>
      <c r="G11" s="678">
        <v>1.8455870573539021E-2</v>
      </c>
      <c r="H11" s="678">
        <v>0.15466757117736568</v>
      </c>
      <c r="I11" s="678">
        <v>4.1670757792361237E-3</v>
      </c>
      <c r="J11" s="678">
        <v>2.9812209109218259E-2</v>
      </c>
      <c r="K11" s="678">
        <v>0.16945011982104594</v>
      </c>
      <c r="L11" s="678">
        <v>5.630485142519159E-3</v>
      </c>
      <c r="M11" s="678">
        <v>1.6511391808008209E-2</v>
      </c>
      <c r="N11" s="678">
        <v>0.26159980945141648</v>
      </c>
      <c r="O11" s="678">
        <v>1.0659633532228596E-2</v>
      </c>
      <c r="P11" s="678">
        <v>8.1738107508675925E-2</v>
      </c>
      <c r="Q11" s="678">
        <v>0.88610259086879539</v>
      </c>
      <c r="R11" s="678">
        <v>3.2159301622528703E-2</v>
      </c>
      <c r="S11" s="678">
        <v>1</v>
      </c>
    </row>
    <row r="12" spans="1:20" ht="22.5" customHeight="1">
      <c r="A12" s="1065" t="s">
        <v>635</v>
      </c>
      <c r="B12" s="1065"/>
      <c r="C12" s="1065"/>
      <c r="D12" s="338">
        <v>15</v>
      </c>
      <c r="E12" s="338">
        <v>13</v>
      </c>
      <c r="F12" s="338">
        <v>1</v>
      </c>
      <c r="G12" s="338">
        <v>9</v>
      </c>
      <c r="H12" s="338">
        <v>21</v>
      </c>
      <c r="I12" s="338">
        <v>1</v>
      </c>
      <c r="J12" s="338">
        <v>24</v>
      </c>
      <c r="K12" s="338">
        <v>10</v>
      </c>
      <c r="L12" s="338">
        <v>1</v>
      </c>
      <c r="M12" s="338">
        <v>9</v>
      </c>
      <c r="N12" s="338">
        <v>13</v>
      </c>
      <c r="O12" s="338">
        <v>7</v>
      </c>
      <c r="P12" s="338">
        <v>57</v>
      </c>
      <c r="Q12" s="338">
        <v>57</v>
      </c>
      <c r="R12" s="338">
        <v>10</v>
      </c>
      <c r="S12" s="338">
        <v>124</v>
      </c>
    </row>
    <row r="13" spans="1:20" ht="22.5" customHeight="1">
      <c r="A13" s="1065" t="s">
        <v>636</v>
      </c>
      <c r="B13" s="1065"/>
      <c r="C13" s="1065"/>
      <c r="D13" s="338">
        <v>0</v>
      </c>
      <c r="E13" s="338">
        <v>0</v>
      </c>
      <c r="F13" s="338">
        <v>0</v>
      </c>
      <c r="G13" s="338">
        <v>0</v>
      </c>
      <c r="H13" s="338">
        <v>1</v>
      </c>
      <c r="I13" s="338">
        <v>0</v>
      </c>
      <c r="J13" s="338">
        <v>0</v>
      </c>
      <c r="K13" s="338">
        <v>0</v>
      </c>
      <c r="L13" s="338">
        <v>0</v>
      </c>
      <c r="M13" s="338">
        <v>0</v>
      </c>
      <c r="N13" s="338">
        <v>0</v>
      </c>
      <c r="O13" s="338">
        <v>0</v>
      </c>
      <c r="P13" s="338">
        <v>0</v>
      </c>
      <c r="Q13" s="338">
        <v>1</v>
      </c>
      <c r="R13" s="338">
        <v>0</v>
      </c>
      <c r="S13" s="338">
        <v>1</v>
      </c>
    </row>
    <row r="14" spans="1:20" ht="22.5" customHeight="1">
      <c r="A14" s="1065" t="s">
        <v>637</v>
      </c>
      <c r="B14" s="1065"/>
      <c r="C14" s="1065"/>
      <c r="D14" s="338">
        <v>1234</v>
      </c>
      <c r="E14" s="338">
        <v>0</v>
      </c>
      <c r="F14" s="338">
        <v>0</v>
      </c>
      <c r="G14" s="338">
        <v>1234</v>
      </c>
      <c r="H14" s="338">
        <v>0</v>
      </c>
      <c r="I14" s="338">
        <v>0</v>
      </c>
      <c r="J14" s="338">
        <v>2472</v>
      </c>
      <c r="K14" s="338">
        <v>0</v>
      </c>
      <c r="L14" s="338">
        <v>0</v>
      </c>
      <c r="M14" s="338">
        <v>1234</v>
      </c>
      <c r="N14" s="338">
        <v>0</v>
      </c>
      <c r="O14" s="338">
        <v>0</v>
      </c>
      <c r="P14" s="338">
        <v>6174</v>
      </c>
      <c r="Q14" s="338">
        <v>0</v>
      </c>
      <c r="R14" s="338">
        <v>0</v>
      </c>
      <c r="S14" s="338">
        <v>6174</v>
      </c>
      <c r="T14" s="77"/>
    </row>
    <row r="15" spans="1:20" ht="21.75" customHeight="1">
      <c r="A15" s="1064" t="s">
        <v>638</v>
      </c>
      <c r="B15" s="1064"/>
      <c r="C15" s="1064"/>
      <c r="D15" s="682">
        <v>1249</v>
      </c>
      <c r="E15" s="682">
        <v>13</v>
      </c>
      <c r="F15" s="682">
        <v>1</v>
      </c>
      <c r="G15" s="682">
        <v>1243</v>
      </c>
      <c r="H15" s="682">
        <v>22</v>
      </c>
      <c r="I15" s="682">
        <v>1</v>
      </c>
      <c r="J15" s="682">
        <v>2496</v>
      </c>
      <c r="K15" s="682">
        <v>10</v>
      </c>
      <c r="L15" s="682">
        <v>1</v>
      </c>
      <c r="M15" s="682">
        <v>1243</v>
      </c>
      <c r="N15" s="682">
        <v>13</v>
      </c>
      <c r="O15" s="682">
        <v>7</v>
      </c>
      <c r="P15" s="682">
        <v>6231</v>
      </c>
      <c r="Q15" s="682">
        <v>58</v>
      </c>
      <c r="R15" s="682">
        <v>10</v>
      </c>
      <c r="S15" s="682">
        <v>6299</v>
      </c>
    </row>
    <row r="16" spans="1:20" ht="22.5" customHeight="1">
      <c r="A16" s="1066" t="s">
        <v>639</v>
      </c>
      <c r="B16" s="1066"/>
      <c r="C16" s="1066"/>
      <c r="D16" s="175">
        <v>1</v>
      </c>
      <c r="E16" s="175">
        <v>1108</v>
      </c>
      <c r="F16" s="175">
        <v>0</v>
      </c>
      <c r="G16" s="175">
        <v>3</v>
      </c>
      <c r="H16" s="175">
        <v>401</v>
      </c>
      <c r="I16" s="175">
        <v>1</v>
      </c>
      <c r="J16" s="175">
        <v>2</v>
      </c>
      <c r="K16" s="175">
        <v>608</v>
      </c>
      <c r="L16" s="175">
        <v>1</v>
      </c>
      <c r="M16" s="175">
        <v>6</v>
      </c>
      <c r="N16" s="175">
        <v>923</v>
      </c>
      <c r="O16" s="175">
        <v>1</v>
      </c>
      <c r="P16" s="175">
        <v>12</v>
      </c>
      <c r="Q16" s="175">
        <v>3040</v>
      </c>
      <c r="R16" s="175">
        <v>3</v>
      </c>
      <c r="S16" s="175">
        <v>3055</v>
      </c>
    </row>
    <row r="17" spans="1:20" ht="22.5" customHeight="1">
      <c r="A17" s="1066" t="s">
        <v>640</v>
      </c>
      <c r="B17" s="1066"/>
      <c r="C17" s="1066"/>
      <c r="D17" s="176">
        <v>24</v>
      </c>
      <c r="E17" s="175">
        <v>1</v>
      </c>
      <c r="F17" s="175">
        <v>1084</v>
      </c>
      <c r="G17" s="175">
        <v>9</v>
      </c>
      <c r="H17" s="175">
        <v>3</v>
      </c>
      <c r="I17" s="175">
        <v>393</v>
      </c>
      <c r="J17" s="175">
        <v>15</v>
      </c>
      <c r="K17" s="175">
        <v>2</v>
      </c>
      <c r="L17" s="175">
        <v>594</v>
      </c>
      <c r="M17" s="175">
        <v>17</v>
      </c>
      <c r="N17" s="175">
        <v>7</v>
      </c>
      <c r="O17" s="175">
        <v>906</v>
      </c>
      <c r="P17" s="175">
        <v>65</v>
      </c>
      <c r="Q17" s="175">
        <v>13</v>
      </c>
      <c r="R17" s="175">
        <v>2977</v>
      </c>
      <c r="S17" s="175">
        <v>3055</v>
      </c>
    </row>
    <row r="18" spans="1:20" ht="22.5" customHeight="1">
      <c r="A18" s="1068" t="s">
        <v>641</v>
      </c>
      <c r="B18" s="1068"/>
      <c r="C18" s="1068"/>
      <c r="D18" s="175">
        <v>6</v>
      </c>
      <c r="E18" s="175">
        <v>14</v>
      </c>
      <c r="F18" s="175">
        <v>0</v>
      </c>
      <c r="G18" s="175">
        <v>1</v>
      </c>
      <c r="H18" s="175">
        <v>3</v>
      </c>
      <c r="I18" s="175">
        <v>0</v>
      </c>
      <c r="J18" s="175">
        <v>4</v>
      </c>
      <c r="K18" s="175">
        <v>5</v>
      </c>
      <c r="L18" s="175">
        <v>0</v>
      </c>
      <c r="M18" s="175">
        <v>6</v>
      </c>
      <c r="N18" s="175">
        <v>6</v>
      </c>
      <c r="O18" s="175">
        <v>2</v>
      </c>
      <c r="P18" s="175">
        <v>17</v>
      </c>
      <c r="Q18" s="175">
        <v>28</v>
      </c>
      <c r="R18" s="175">
        <v>2</v>
      </c>
      <c r="S18" s="175">
        <v>47</v>
      </c>
    </row>
    <row r="19" spans="1:20" ht="22.5" customHeight="1">
      <c r="A19" s="1067" t="s">
        <v>642</v>
      </c>
      <c r="B19" s="1067"/>
      <c r="C19" s="1067"/>
      <c r="D19" s="175">
        <v>3</v>
      </c>
      <c r="E19" s="175">
        <v>1</v>
      </c>
      <c r="F19" s="175">
        <v>1</v>
      </c>
      <c r="G19" s="175">
        <v>3</v>
      </c>
      <c r="H19" s="175">
        <v>14</v>
      </c>
      <c r="I19" s="175">
        <v>1</v>
      </c>
      <c r="J19" s="175">
        <v>9</v>
      </c>
      <c r="K19" s="175">
        <v>4</v>
      </c>
      <c r="L19" s="175">
        <v>0</v>
      </c>
      <c r="M19" s="175">
        <v>2</v>
      </c>
      <c r="N19" s="175">
        <v>9</v>
      </c>
      <c r="O19" s="175">
        <v>0</v>
      </c>
      <c r="P19" s="175">
        <v>17</v>
      </c>
      <c r="Q19" s="175">
        <v>28</v>
      </c>
      <c r="R19" s="175">
        <v>2</v>
      </c>
      <c r="S19" s="175">
        <v>47</v>
      </c>
    </row>
    <row r="20" spans="1:20" ht="22.5" customHeight="1">
      <c r="A20" s="1064" t="s">
        <v>643</v>
      </c>
      <c r="B20" s="1064"/>
      <c r="C20" s="1064"/>
      <c r="D20" s="682">
        <v>20</v>
      </c>
      <c r="E20" s="682">
        <v>-1120</v>
      </c>
      <c r="F20" s="682">
        <v>1085</v>
      </c>
      <c r="G20" s="682">
        <v>8</v>
      </c>
      <c r="H20" s="682">
        <v>-387</v>
      </c>
      <c r="I20" s="682">
        <v>393</v>
      </c>
      <c r="J20" s="682">
        <v>18</v>
      </c>
      <c r="K20" s="682">
        <v>-607</v>
      </c>
      <c r="L20" s="682">
        <v>593</v>
      </c>
      <c r="M20" s="682">
        <v>7</v>
      </c>
      <c r="N20" s="682">
        <v>-913</v>
      </c>
      <c r="O20" s="682">
        <v>903</v>
      </c>
      <c r="P20" s="682">
        <v>53</v>
      </c>
      <c r="Q20" s="682">
        <v>-3027</v>
      </c>
      <c r="R20" s="682">
        <v>2974</v>
      </c>
      <c r="S20" s="682">
        <v>0</v>
      </c>
    </row>
    <row r="21" spans="1:20" ht="22.5" customHeight="1">
      <c r="A21" s="1064" t="s">
        <v>644</v>
      </c>
      <c r="B21" s="1064"/>
      <c r="C21" s="1064"/>
      <c r="D21" s="682">
        <v>3</v>
      </c>
      <c r="E21" s="682">
        <v>151</v>
      </c>
      <c r="F21" s="682">
        <v>371</v>
      </c>
      <c r="G21" s="682">
        <v>0</v>
      </c>
      <c r="H21" s="682">
        <v>81</v>
      </c>
      <c r="I21" s="682">
        <v>111</v>
      </c>
      <c r="J21" s="682">
        <v>2</v>
      </c>
      <c r="K21" s="682">
        <v>86</v>
      </c>
      <c r="L21" s="682">
        <v>179</v>
      </c>
      <c r="M21" s="682">
        <v>0</v>
      </c>
      <c r="N21" s="682">
        <v>155</v>
      </c>
      <c r="O21" s="682">
        <v>378</v>
      </c>
      <c r="P21" s="682">
        <v>5</v>
      </c>
      <c r="Q21" s="682">
        <v>473</v>
      </c>
      <c r="R21" s="682">
        <v>1039</v>
      </c>
      <c r="S21" s="682">
        <v>1517</v>
      </c>
    </row>
    <row r="22" spans="1:20" ht="21.75" customHeight="1">
      <c r="A22" s="1063" t="s">
        <v>645</v>
      </c>
      <c r="B22" s="1063"/>
      <c r="C22" s="1063"/>
      <c r="D22" s="680">
        <v>37364</v>
      </c>
      <c r="E22" s="680">
        <v>638139</v>
      </c>
      <c r="F22" s="680">
        <v>25624</v>
      </c>
      <c r="G22" s="680">
        <v>40536</v>
      </c>
      <c r="H22" s="680">
        <v>328778</v>
      </c>
      <c r="I22" s="680">
        <v>9153</v>
      </c>
      <c r="J22" s="681">
        <v>65970</v>
      </c>
      <c r="K22" s="680">
        <v>360007</v>
      </c>
      <c r="L22" s="680">
        <v>12400</v>
      </c>
      <c r="M22" s="680">
        <v>36396</v>
      </c>
      <c r="N22" s="680">
        <v>555784</v>
      </c>
      <c r="O22" s="680">
        <v>23222</v>
      </c>
      <c r="P22" s="680">
        <v>180266</v>
      </c>
      <c r="Q22" s="680">
        <v>1882708</v>
      </c>
      <c r="R22" s="680">
        <v>70399</v>
      </c>
      <c r="S22" s="680">
        <v>2133373</v>
      </c>
    </row>
    <row r="23" spans="1:20" s="266" customFormat="1" ht="22.5" customHeight="1">
      <c r="A23" s="1067" t="s">
        <v>667</v>
      </c>
      <c r="B23" s="1067"/>
      <c r="C23" s="1067"/>
      <c r="D23" s="341">
        <v>1266</v>
      </c>
      <c r="E23" s="341">
        <v>-1258</v>
      </c>
      <c r="F23" s="341">
        <v>715</v>
      </c>
      <c r="G23" s="341">
        <v>1251</v>
      </c>
      <c r="H23" s="341">
        <v>-446</v>
      </c>
      <c r="I23" s="341">
        <v>283</v>
      </c>
      <c r="J23" s="341">
        <v>2512</v>
      </c>
      <c r="K23" s="341">
        <v>-683</v>
      </c>
      <c r="L23" s="341">
        <v>415</v>
      </c>
      <c r="M23" s="341">
        <v>1250</v>
      </c>
      <c r="N23" s="341">
        <v>-1055</v>
      </c>
      <c r="O23" s="341">
        <v>532</v>
      </c>
      <c r="P23" s="341">
        <v>6279</v>
      </c>
      <c r="Q23" s="341">
        <v>-3442</v>
      </c>
      <c r="R23" s="341">
        <v>1945</v>
      </c>
      <c r="S23" s="341">
        <v>4782</v>
      </c>
      <c r="T23" s="296"/>
    </row>
    <row r="24" spans="1:20" ht="22.5" customHeight="1">
      <c r="A24" s="1064" t="s">
        <v>646</v>
      </c>
      <c r="B24" s="1064"/>
      <c r="C24" s="1064"/>
      <c r="D24" s="678">
        <v>3.507119508005984E-2</v>
      </c>
      <c r="E24" s="678">
        <v>-1.9674787338695679E-3</v>
      </c>
      <c r="F24" s="678">
        <v>2.8704484322935486E-2</v>
      </c>
      <c r="G24" s="678">
        <v>3.1844215349369986E-2</v>
      </c>
      <c r="H24" s="678">
        <v>-1.3547007508565596E-3</v>
      </c>
      <c r="I24" s="678">
        <v>3.1905298759864711E-2</v>
      </c>
      <c r="J24" s="678">
        <v>3.958523747990797E-2</v>
      </c>
      <c r="K24" s="678">
        <v>-1.8935928359533117E-3</v>
      </c>
      <c r="L24" s="678">
        <v>3.4626616604088445E-2</v>
      </c>
      <c r="M24" s="678">
        <v>3.5565924998577365E-2</v>
      </c>
      <c r="N24" s="678">
        <v>-1.8946230418487211E-3</v>
      </c>
      <c r="O24" s="678">
        <v>2.3446452181577787E-2</v>
      </c>
      <c r="P24" s="678">
        <v>3.6088903193916784E-2</v>
      </c>
      <c r="Q24" s="678">
        <v>-1.8248813721072025E-3</v>
      </c>
      <c r="R24" s="678">
        <v>2.8413241008560495E-2</v>
      </c>
      <c r="S24" s="678">
        <v>2.2465565249500728E-3</v>
      </c>
    </row>
    <row r="25" spans="1:20" ht="21.75" customHeight="1">
      <c r="A25" s="1064" t="s">
        <v>634</v>
      </c>
      <c r="B25" s="1064"/>
      <c r="C25" s="1064"/>
      <c r="D25" s="678">
        <v>1.7514049348144933E-2</v>
      </c>
      <c r="E25" s="678">
        <v>0.29912209444855636</v>
      </c>
      <c r="F25" s="678">
        <v>1.2011026669972856E-2</v>
      </c>
      <c r="G25" s="678">
        <v>1.9000896702076945E-2</v>
      </c>
      <c r="H25" s="678">
        <v>0.15411182198331</v>
      </c>
      <c r="I25" s="678">
        <v>4.2903889755799857E-3</v>
      </c>
      <c r="J25" s="678">
        <v>3.0922862528024869E-2</v>
      </c>
      <c r="K25" s="678">
        <v>0.16875014355201834</v>
      </c>
      <c r="L25" s="678">
        <v>5.8123919258376289E-3</v>
      </c>
      <c r="M25" s="678">
        <v>1.7060307784902126E-2</v>
      </c>
      <c r="N25" s="678">
        <v>0.260518905976592</v>
      </c>
      <c r="O25" s="678">
        <v>1.0885110104983985E-2</v>
      </c>
      <c r="P25" s="678">
        <v>8.449811636314887E-2</v>
      </c>
      <c r="Q25" s="678">
        <v>0.88250296596047673</v>
      </c>
      <c r="R25" s="678">
        <v>3.2998917676374452E-2</v>
      </c>
      <c r="S25" s="678">
        <v>1</v>
      </c>
    </row>
    <row r="26" spans="1:20">
      <c r="A26" s="22" t="s">
        <v>647</v>
      </c>
      <c r="B26" s="22"/>
      <c r="C26" s="22"/>
    </row>
    <row r="27" spans="1:20" ht="12.75" customHeight="1">
      <c r="A27" s="174" t="s">
        <v>648</v>
      </c>
      <c r="B27" s="174"/>
      <c r="C27" s="174"/>
      <c r="D27" s="172"/>
      <c r="E27" s="172"/>
      <c r="F27" s="172"/>
      <c r="G27" s="172"/>
      <c r="H27" s="173"/>
    </row>
    <row r="28" spans="1:20" ht="12.75" customHeight="1">
      <c r="A28" s="169" t="s">
        <v>649</v>
      </c>
      <c r="B28" s="169"/>
      <c r="C28" s="169"/>
      <c r="D28" s="171"/>
      <c r="E28" s="171"/>
      <c r="F28" s="171"/>
      <c r="G28" s="171"/>
      <c r="H28" s="171"/>
    </row>
    <row r="29" spans="1:20" ht="12.75" customHeight="1">
      <c r="A29" s="170"/>
      <c r="B29" s="170"/>
      <c r="C29" s="170"/>
      <c r="D29" s="169"/>
      <c r="E29" s="169"/>
      <c r="F29" s="169"/>
      <c r="G29" s="169"/>
      <c r="H29" s="169"/>
    </row>
    <row r="30" spans="1:20" ht="12.75" customHeight="1">
      <c r="B30" s="623"/>
      <c r="C30" s="623"/>
    </row>
    <row r="31" spans="1:20" ht="12.75" customHeight="1">
      <c r="A31" s="152" t="s">
        <v>669</v>
      </c>
      <c r="B31" s="202"/>
      <c r="C31" s="202"/>
      <c r="D31" s="202"/>
      <c r="E31" s="202"/>
      <c r="F31" s="202"/>
      <c r="S31" s="140" t="str">
        <f>Naslovnica!A20</f>
        <v>Lipanj 2022.</v>
      </c>
    </row>
    <row r="32" spans="1:20">
      <c r="A32" s="568" t="s">
        <v>962</v>
      </c>
      <c r="B32" s="202"/>
      <c r="C32" s="202"/>
      <c r="D32" s="202"/>
      <c r="E32" s="202"/>
      <c r="F32" s="202"/>
      <c r="S32" s="539" t="str">
        <f>Naslovnica!A24</f>
        <v>June 2022</v>
      </c>
    </row>
    <row r="33" spans="1:19">
      <c r="B33"/>
      <c r="C33"/>
    </row>
    <row r="34" spans="1:19" ht="32.25" customHeight="1">
      <c r="A34" s="683"/>
      <c r="B34" s="1062" t="s">
        <v>617</v>
      </c>
      <c r="C34" s="1062"/>
      <c r="D34" s="1062"/>
      <c r="E34" s="1061" t="s">
        <v>618</v>
      </c>
      <c r="F34" s="1061"/>
      <c r="G34" s="1061"/>
      <c r="H34" s="1061" t="s">
        <v>619</v>
      </c>
      <c r="I34" s="1061"/>
      <c r="J34" s="1061"/>
      <c r="K34" s="1060" t="s">
        <v>620</v>
      </c>
      <c r="L34" s="1060"/>
      <c r="M34" s="1060"/>
      <c r="N34" s="1060" t="s">
        <v>621</v>
      </c>
      <c r="O34" s="1060"/>
      <c r="P34" s="1060"/>
      <c r="Q34" s="1061" t="s">
        <v>622</v>
      </c>
      <c r="R34" s="1061"/>
      <c r="S34" s="1061"/>
    </row>
    <row r="35" spans="1:19" ht="21">
      <c r="A35" s="683" t="s">
        <v>562</v>
      </c>
      <c r="B35" s="1062" t="s">
        <v>623</v>
      </c>
      <c r="C35" s="1062"/>
      <c r="D35" s="1062"/>
      <c r="E35" s="1062" t="s">
        <v>624</v>
      </c>
      <c r="F35" s="1062"/>
      <c r="G35" s="1062"/>
      <c r="H35" s="1062" t="s">
        <v>624</v>
      </c>
      <c r="I35" s="1062"/>
      <c r="J35" s="1062"/>
      <c r="K35" s="1062" t="s">
        <v>625</v>
      </c>
      <c r="L35" s="1062"/>
      <c r="M35" s="1062"/>
      <c r="N35" s="1062" t="s">
        <v>625</v>
      </c>
      <c r="O35" s="1062"/>
      <c r="P35" s="1062"/>
      <c r="Q35" s="1062" t="s">
        <v>625</v>
      </c>
      <c r="R35" s="1062"/>
      <c r="S35" s="1062"/>
    </row>
    <row r="36" spans="1:19">
      <c r="A36" s="683"/>
      <c r="B36" s="684" t="s">
        <v>115</v>
      </c>
      <c r="C36" s="684" t="s">
        <v>116</v>
      </c>
      <c r="D36" s="684" t="s">
        <v>117</v>
      </c>
      <c r="E36" s="684" t="s">
        <v>115</v>
      </c>
      <c r="F36" s="684" t="s">
        <v>116</v>
      </c>
      <c r="G36" s="684" t="s">
        <v>117</v>
      </c>
      <c r="H36" s="684" t="s">
        <v>115</v>
      </c>
      <c r="I36" s="684" t="s">
        <v>116</v>
      </c>
      <c r="J36" s="684" t="s">
        <v>117</v>
      </c>
      <c r="K36" s="684" t="s">
        <v>115</v>
      </c>
      <c r="L36" s="684" t="s">
        <v>116</v>
      </c>
      <c r="M36" s="684" t="s">
        <v>117</v>
      </c>
      <c r="N36" s="684" t="s">
        <v>115</v>
      </c>
      <c r="O36" s="684" t="s">
        <v>116</v>
      </c>
      <c r="P36" s="684" t="s">
        <v>117</v>
      </c>
      <c r="Q36" s="676" t="s">
        <v>115</v>
      </c>
      <c r="R36" s="676" t="s">
        <v>116</v>
      </c>
      <c r="S36" s="676" t="s">
        <v>117</v>
      </c>
    </row>
    <row r="37" spans="1:19">
      <c r="A37" s="179" t="s">
        <v>6</v>
      </c>
      <c r="B37" s="187">
        <v>3544</v>
      </c>
      <c r="C37" s="187">
        <v>169</v>
      </c>
      <c r="D37" s="187">
        <v>8</v>
      </c>
      <c r="E37" s="187">
        <v>2002</v>
      </c>
      <c r="F37" s="187">
        <v>110</v>
      </c>
      <c r="G37" s="187">
        <v>2</v>
      </c>
      <c r="H37" s="187">
        <v>5546</v>
      </c>
      <c r="I37" s="187">
        <v>279</v>
      </c>
      <c r="J37" s="187">
        <v>10</v>
      </c>
      <c r="K37" s="187">
        <v>-157</v>
      </c>
      <c r="L37" s="187">
        <v>-16</v>
      </c>
      <c r="M37" s="187">
        <v>0</v>
      </c>
      <c r="N37" s="187">
        <v>-26</v>
      </c>
      <c r="O37" s="187">
        <v>-10</v>
      </c>
      <c r="P37" s="187">
        <v>0</v>
      </c>
      <c r="Q37" s="188">
        <v>-3.1942747425379614E-2</v>
      </c>
      <c r="R37" s="188">
        <v>-8.5245901639344313E-2</v>
      </c>
      <c r="S37" s="188">
        <v>0</v>
      </c>
    </row>
    <row r="38" spans="1:19">
      <c r="A38" s="78" t="s">
        <v>7</v>
      </c>
      <c r="B38" s="187">
        <v>50032</v>
      </c>
      <c r="C38" s="187">
        <v>56567</v>
      </c>
      <c r="D38" s="187">
        <v>153</v>
      </c>
      <c r="E38" s="187">
        <v>37024</v>
      </c>
      <c r="F38" s="187">
        <v>43194</v>
      </c>
      <c r="G38" s="187">
        <v>92</v>
      </c>
      <c r="H38" s="187">
        <v>87056</v>
      </c>
      <c r="I38" s="187">
        <v>99761</v>
      </c>
      <c r="J38" s="187">
        <v>245</v>
      </c>
      <c r="K38" s="187">
        <v>1376</v>
      </c>
      <c r="L38" s="187">
        <v>-1657</v>
      </c>
      <c r="M38" s="187">
        <v>-3</v>
      </c>
      <c r="N38" s="187">
        <v>836</v>
      </c>
      <c r="O38" s="187">
        <v>-1289</v>
      </c>
      <c r="P38" s="187">
        <v>0</v>
      </c>
      <c r="Q38" s="188">
        <v>2.6071378058554417E-2</v>
      </c>
      <c r="R38" s="188">
        <v>-2.8683536662544862E-2</v>
      </c>
      <c r="S38" s="188">
        <v>-1.2096774193548376E-2</v>
      </c>
    </row>
    <row r="39" spans="1:19">
      <c r="A39" s="78" t="s">
        <v>8</v>
      </c>
      <c r="B39" s="187">
        <v>26295</v>
      </c>
      <c r="C39" s="187">
        <v>115921</v>
      </c>
      <c r="D39" s="187">
        <v>182</v>
      </c>
      <c r="E39" s="187">
        <v>19758</v>
      </c>
      <c r="F39" s="187">
        <v>97708</v>
      </c>
      <c r="G39" s="187">
        <v>171</v>
      </c>
      <c r="H39" s="187">
        <v>46053</v>
      </c>
      <c r="I39" s="187">
        <v>213629</v>
      </c>
      <c r="J39" s="187">
        <v>353</v>
      </c>
      <c r="K39" s="187">
        <v>1219</v>
      </c>
      <c r="L39" s="187">
        <v>-169</v>
      </c>
      <c r="M39" s="187">
        <v>4</v>
      </c>
      <c r="N39" s="187">
        <v>857</v>
      </c>
      <c r="O39" s="187">
        <v>-353</v>
      </c>
      <c r="P39" s="187">
        <v>0</v>
      </c>
      <c r="Q39" s="188">
        <v>4.7206494303840607E-2</v>
      </c>
      <c r="R39" s="188">
        <v>-2.4375323953659267E-3</v>
      </c>
      <c r="S39" s="188">
        <v>1.1461318051575908E-2</v>
      </c>
    </row>
    <row r="40" spans="1:19">
      <c r="A40" s="78" t="s">
        <v>9</v>
      </c>
      <c r="B40" s="187">
        <v>14361</v>
      </c>
      <c r="C40" s="187">
        <v>137274</v>
      </c>
      <c r="D40" s="187">
        <v>81</v>
      </c>
      <c r="E40" s="187">
        <v>4511</v>
      </c>
      <c r="F40" s="187">
        <v>125582</v>
      </c>
      <c r="G40" s="187">
        <v>103</v>
      </c>
      <c r="H40" s="187">
        <v>18872</v>
      </c>
      <c r="I40" s="187">
        <v>262856</v>
      </c>
      <c r="J40" s="187">
        <v>184</v>
      </c>
      <c r="K40" s="187">
        <v>694</v>
      </c>
      <c r="L40" s="187">
        <v>-591</v>
      </c>
      <c r="M40" s="187">
        <v>-5</v>
      </c>
      <c r="N40" s="187">
        <v>357</v>
      </c>
      <c r="O40" s="187">
        <v>-594</v>
      </c>
      <c r="P40" s="187">
        <v>2</v>
      </c>
      <c r="Q40" s="188">
        <v>5.8975366141069463E-2</v>
      </c>
      <c r="R40" s="188">
        <v>-4.487939373051919E-3</v>
      </c>
      <c r="S40" s="188">
        <v>-1.6042780748663055E-2</v>
      </c>
    </row>
    <row r="41" spans="1:19">
      <c r="A41" s="78" t="s">
        <v>10</v>
      </c>
      <c r="B41" s="187">
        <v>12261</v>
      </c>
      <c r="C41" s="187">
        <v>155651</v>
      </c>
      <c r="D41" s="187">
        <v>95</v>
      </c>
      <c r="E41" s="187">
        <v>2976</v>
      </c>
      <c r="F41" s="187">
        <v>142848</v>
      </c>
      <c r="G41" s="187">
        <v>69</v>
      </c>
      <c r="H41" s="187">
        <v>15237</v>
      </c>
      <c r="I41" s="187">
        <v>298499</v>
      </c>
      <c r="J41" s="187">
        <v>164</v>
      </c>
      <c r="K41" s="187">
        <v>623</v>
      </c>
      <c r="L41" s="187">
        <v>-346</v>
      </c>
      <c r="M41" s="187">
        <v>7</v>
      </c>
      <c r="N41" s="187">
        <v>238</v>
      </c>
      <c r="O41" s="187">
        <v>-196</v>
      </c>
      <c r="P41" s="187">
        <v>2</v>
      </c>
      <c r="Q41" s="188">
        <v>5.9891485809682843E-2</v>
      </c>
      <c r="R41" s="188">
        <v>-1.8124604987276305E-3</v>
      </c>
      <c r="S41" s="188">
        <v>5.8064516129032295E-2</v>
      </c>
    </row>
    <row r="42" spans="1:19">
      <c r="A42" s="78" t="s">
        <v>11</v>
      </c>
      <c r="B42" s="187">
        <v>4183</v>
      </c>
      <c r="C42" s="187">
        <v>159353</v>
      </c>
      <c r="D42" s="187">
        <v>89</v>
      </c>
      <c r="E42" s="187">
        <v>1171</v>
      </c>
      <c r="F42" s="187">
        <v>148016</v>
      </c>
      <c r="G42" s="187">
        <v>83</v>
      </c>
      <c r="H42" s="187">
        <v>5354</v>
      </c>
      <c r="I42" s="187">
        <v>307369</v>
      </c>
      <c r="J42" s="187">
        <v>172</v>
      </c>
      <c r="K42" s="187">
        <v>197</v>
      </c>
      <c r="L42" s="187">
        <v>170</v>
      </c>
      <c r="M42" s="187">
        <v>-1</v>
      </c>
      <c r="N42" s="187">
        <v>39</v>
      </c>
      <c r="O42" s="187">
        <v>103</v>
      </c>
      <c r="P42" s="187">
        <v>-2</v>
      </c>
      <c r="Q42" s="188">
        <v>4.6111762407190282E-2</v>
      </c>
      <c r="R42" s="188">
        <v>8.8897282934330413E-4</v>
      </c>
      <c r="S42" s="188">
        <v>-1.7142857142857126E-2</v>
      </c>
    </row>
    <row r="43" spans="1:19">
      <c r="A43" s="78" t="s">
        <v>12</v>
      </c>
      <c r="B43" s="187">
        <v>808</v>
      </c>
      <c r="C43" s="187">
        <v>133947</v>
      </c>
      <c r="D43" s="187">
        <v>84</v>
      </c>
      <c r="E43" s="187">
        <v>501</v>
      </c>
      <c r="F43" s="187">
        <v>134158</v>
      </c>
      <c r="G43" s="187">
        <v>81</v>
      </c>
      <c r="H43" s="187">
        <v>1309</v>
      </c>
      <c r="I43" s="187">
        <v>268105</v>
      </c>
      <c r="J43" s="187">
        <v>165</v>
      </c>
      <c r="K43" s="187">
        <v>5</v>
      </c>
      <c r="L43" s="187">
        <v>499</v>
      </c>
      <c r="M43" s="187">
        <v>-1</v>
      </c>
      <c r="N43" s="187">
        <v>9</v>
      </c>
      <c r="O43" s="187">
        <v>223</v>
      </c>
      <c r="P43" s="187">
        <v>3</v>
      </c>
      <c r="Q43" s="188">
        <v>1.08108108108107E-2</v>
      </c>
      <c r="R43" s="188">
        <v>2.7002464629388712E-3</v>
      </c>
      <c r="S43" s="188">
        <v>1.2269938650306678E-2</v>
      </c>
    </row>
    <row r="44" spans="1:19">
      <c r="A44" s="78" t="s">
        <v>13</v>
      </c>
      <c r="B44" s="187">
        <v>546</v>
      </c>
      <c r="C44" s="187">
        <v>112648</v>
      </c>
      <c r="D44" s="187">
        <v>103</v>
      </c>
      <c r="E44" s="187">
        <v>293</v>
      </c>
      <c r="F44" s="187">
        <v>120596</v>
      </c>
      <c r="G44" s="187">
        <v>113</v>
      </c>
      <c r="H44" s="187">
        <v>839</v>
      </c>
      <c r="I44" s="187">
        <v>233244</v>
      </c>
      <c r="J44" s="187">
        <v>216</v>
      </c>
      <c r="K44" s="187">
        <v>11</v>
      </c>
      <c r="L44" s="187">
        <v>199</v>
      </c>
      <c r="M44" s="187">
        <v>-1</v>
      </c>
      <c r="N44" s="187">
        <v>3</v>
      </c>
      <c r="O44" s="187">
        <v>309</v>
      </c>
      <c r="P44" s="187">
        <v>0</v>
      </c>
      <c r="Q44" s="188">
        <v>1.6969696969697079E-2</v>
      </c>
      <c r="R44" s="188">
        <v>2.1827306476007724E-3</v>
      </c>
      <c r="S44" s="188">
        <v>-4.6082949308755561E-3</v>
      </c>
    </row>
    <row r="45" spans="1:19">
      <c r="A45" s="78" t="s">
        <v>14</v>
      </c>
      <c r="B45" s="187">
        <v>0</v>
      </c>
      <c r="C45" s="187">
        <v>105309</v>
      </c>
      <c r="D45" s="187">
        <v>164</v>
      </c>
      <c r="E45" s="187">
        <v>0</v>
      </c>
      <c r="F45" s="187">
        <v>93592</v>
      </c>
      <c r="G45" s="187">
        <v>12403</v>
      </c>
      <c r="H45" s="187">
        <v>0</v>
      </c>
      <c r="I45" s="187">
        <v>198901</v>
      </c>
      <c r="J45" s="187">
        <v>12567</v>
      </c>
      <c r="K45" s="187">
        <v>0</v>
      </c>
      <c r="L45" s="187">
        <v>128</v>
      </c>
      <c r="M45" s="187">
        <v>-5</v>
      </c>
      <c r="N45" s="187">
        <v>-2</v>
      </c>
      <c r="O45" s="187">
        <v>151</v>
      </c>
      <c r="P45" s="187">
        <v>130</v>
      </c>
      <c r="Q45" s="188">
        <v>-1</v>
      </c>
      <c r="R45" s="188">
        <v>1.4046782330254803E-3</v>
      </c>
      <c r="S45" s="188">
        <v>1.0046616299630218E-2</v>
      </c>
    </row>
    <row r="46" spans="1:19">
      <c r="A46" s="78" t="s">
        <v>15</v>
      </c>
      <c r="B46" s="187">
        <v>0</v>
      </c>
      <c r="C46" s="187">
        <v>57</v>
      </c>
      <c r="D46" s="187">
        <v>29062</v>
      </c>
      <c r="E46" s="187">
        <v>0</v>
      </c>
      <c r="F46" s="187">
        <v>5</v>
      </c>
      <c r="G46" s="187">
        <v>23890</v>
      </c>
      <c r="H46" s="187">
        <v>0</v>
      </c>
      <c r="I46" s="187">
        <v>62</v>
      </c>
      <c r="J46" s="187">
        <v>52952</v>
      </c>
      <c r="K46" s="187">
        <v>0</v>
      </c>
      <c r="L46" s="187">
        <v>-4</v>
      </c>
      <c r="M46" s="187">
        <v>939</v>
      </c>
      <c r="N46" s="187">
        <v>0</v>
      </c>
      <c r="O46" s="187">
        <v>1</v>
      </c>
      <c r="P46" s="187">
        <v>905</v>
      </c>
      <c r="Q46" s="188" t="s">
        <v>1216</v>
      </c>
      <c r="R46" s="188">
        <v>-4.6153846153846101E-2</v>
      </c>
      <c r="S46" s="188">
        <v>3.6080457071300032E-2</v>
      </c>
    </row>
    <row r="47" spans="1:19">
      <c r="A47" s="78" t="s">
        <v>16</v>
      </c>
      <c r="B47" s="187">
        <v>0</v>
      </c>
      <c r="C47" s="187">
        <v>3</v>
      </c>
      <c r="D47" s="187">
        <v>2108</v>
      </c>
      <c r="E47" s="187">
        <v>0</v>
      </c>
      <c r="F47" s="187">
        <v>0</v>
      </c>
      <c r="G47" s="187">
        <v>1263</v>
      </c>
      <c r="H47" s="187">
        <v>0</v>
      </c>
      <c r="I47" s="187">
        <v>3</v>
      </c>
      <c r="J47" s="187">
        <v>3371</v>
      </c>
      <c r="K47" s="187">
        <v>0</v>
      </c>
      <c r="L47" s="187">
        <v>0</v>
      </c>
      <c r="M47" s="187">
        <v>-67</v>
      </c>
      <c r="N47" s="187">
        <v>0</v>
      </c>
      <c r="O47" s="187">
        <v>0</v>
      </c>
      <c r="P47" s="187">
        <v>38</v>
      </c>
      <c r="Q47" s="188" t="s">
        <v>1216</v>
      </c>
      <c r="R47" s="188">
        <v>0</v>
      </c>
      <c r="S47" s="188">
        <v>-8.5294117647058965E-3</v>
      </c>
    </row>
    <row r="48" spans="1:19" ht="24">
      <c r="A48" s="686" t="s">
        <v>626</v>
      </c>
      <c r="B48" s="687">
        <v>112030</v>
      </c>
      <c r="C48" s="687">
        <v>976899</v>
      </c>
      <c r="D48" s="687">
        <v>32129</v>
      </c>
      <c r="E48" s="687">
        <v>68236</v>
      </c>
      <c r="F48" s="687">
        <v>905809</v>
      </c>
      <c r="G48" s="687">
        <v>38270</v>
      </c>
      <c r="H48" s="687">
        <v>180266</v>
      </c>
      <c r="I48" s="687">
        <v>1882708</v>
      </c>
      <c r="J48" s="687">
        <v>70399</v>
      </c>
      <c r="K48" s="687">
        <v>3968</v>
      </c>
      <c r="L48" s="687">
        <v>-1787</v>
      </c>
      <c r="M48" s="687">
        <v>867</v>
      </c>
      <c r="N48" s="687">
        <v>2311</v>
      </c>
      <c r="O48" s="687">
        <v>-1655</v>
      </c>
      <c r="P48" s="687">
        <v>1078</v>
      </c>
      <c r="Q48" s="688">
        <v>3.6088903193916888E-2</v>
      </c>
      <c r="R48" s="688">
        <v>-1.8248813721072343E-3</v>
      </c>
      <c r="S48" s="688">
        <v>2.8413241008560464E-2</v>
      </c>
    </row>
    <row r="49" spans="1:19" ht="24">
      <c r="A49" s="689" t="s">
        <v>627</v>
      </c>
      <c r="B49" s="1059">
        <v>1121058</v>
      </c>
      <c r="C49" s="1059"/>
      <c r="D49" s="1059"/>
      <c r="E49" s="1059">
        <v>1012315</v>
      </c>
      <c r="F49" s="1059"/>
      <c r="G49" s="1059"/>
      <c r="H49" s="1059">
        <v>2133373</v>
      </c>
      <c r="I49" s="1059"/>
      <c r="J49" s="1059"/>
      <c r="K49" s="1059">
        <v>3048</v>
      </c>
      <c r="L49" s="1059"/>
      <c r="M49" s="1059"/>
      <c r="N49" s="1059">
        <v>1734</v>
      </c>
      <c r="O49" s="1059"/>
      <c r="P49" s="1059"/>
      <c r="Q49" s="1058">
        <v>2.2465565249500941E-3</v>
      </c>
      <c r="R49" s="1058"/>
      <c r="S49" s="1058"/>
    </row>
    <row r="50" spans="1:19">
      <c r="A50" s="15" t="s">
        <v>628</v>
      </c>
      <c r="B50"/>
      <c r="C50"/>
    </row>
    <row r="52" spans="1:19">
      <c r="A52" s="623" t="s">
        <v>82</v>
      </c>
    </row>
    <row r="53" spans="1:19">
      <c r="A53" s="623"/>
      <c r="S53" s="14" t="s">
        <v>835</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6" customWidth="1"/>
    <col min="4" max="4" width="21.85546875" customWidth="1"/>
    <col min="5" max="5" width="14.85546875" customWidth="1"/>
  </cols>
  <sheetData>
    <row r="1" spans="1:8" ht="12.75" customHeight="1">
      <c r="A1" s="150" t="s">
        <v>723</v>
      </c>
    </row>
    <row r="2" spans="1:8" ht="12.75" customHeight="1">
      <c r="A2" s="531" t="s">
        <v>724</v>
      </c>
    </row>
    <row r="3" spans="1:8">
      <c r="D3" s="320"/>
      <c r="E3" s="65" t="s">
        <v>252</v>
      </c>
    </row>
    <row r="4" spans="1:8" ht="79.5" customHeight="1">
      <c r="A4" s="1169" t="s">
        <v>350</v>
      </c>
      <c r="B4" s="464" t="s">
        <v>351</v>
      </c>
      <c r="C4" s="503" t="s">
        <v>332</v>
      </c>
      <c r="D4" s="464" t="s">
        <v>352</v>
      </c>
      <c r="E4" s="503" t="s">
        <v>332</v>
      </c>
    </row>
    <row r="5" spans="1:8" ht="15.75" customHeight="1">
      <c r="A5" s="1169"/>
      <c r="B5" s="504" t="s">
        <v>1531</v>
      </c>
      <c r="C5" s="505"/>
      <c r="D5" s="504" t="s">
        <v>1531</v>
      </c>
      <c r="E5" s="505"/>
    </row>
    <row r="6" spans="1:8">
      <c r="A6" s="506" t="s">
        <v>1533</v>
      </c>
      <c r="B6" s="507">
        <v>771</v>
      </c>
      <c r="C6" s="508">
        <v>0.343205574912892</v>
      </c>
      <c r="D6" s="507">
        <v>112230.23979000001</v>
      </c>
      <c r="E6" s="508">
        <v>0.57526372796550307</v>
      </c>
      <c r="F6" s="44"/>
      <c r="G6" s="77"/>
      <c r="H6" s="77"/>
    </row>
    <row r="7" spans="1:8">
      <c r="A7" s="506" t="s">
        <v>1469</v>
      </c>
      <c r="B7" s="507">
        <v>419</v>
      </c>
      <c r="C7" s="508">
        <v>-0.26232394366197181</v>
      </c>
      <c r="D7" s="507">
        <v>57637.344259999998</v>
      </c>
      <c r="E7" s="508">
        <v>-0.10970092701407469</v>
      </c>
      <c r="F7" s="44"/>
      <c r="G7" s="77"/>
      <c r="H7" s="77"/>
    </row>
    <row r="8" spans="1:8">
      <c r="A8" s="506" t="s">
        <v>1470</v>
      </c>
      <c r="B8" s="507">
        <v>284</v>
      </c>
      <c r="C8" s="508">
        <v>9.6525096525096526E-2</v>
      </c>
      <c r="D8" s="507">
        <v>52068.997350000005</v>
      </c>
      <c r="E8" s="508">
        <v>-0.10971756908967781</v>
      </c>
      <c r="F8" s="44"/>
      <c r="G8" s="77"/>
      <c r="H8" s="77"/>
    </row>
    <row r="9" spans="1:8">
      <c r="A9" s="506" t="s">
        <v>1534</v>
      </c>
      <c r="B9" s="507">
        <v>0</v>
      </c>
      <c r="C9" s="508">
        <v>0</v>
      </c>
      <c r="D9" s="507">
        <v>0</v>
      </c>
      <c r="E9" s="508">
        <v>0</v>
      </c>
      <c r="F9" s="44"/>
      <c r="G9" s="77"/>
      <c r="H9" s="77"/>
    </row>
    <row r="10" spans="1:8">
      <c r="A10" s="506" t="s">
        <v>1535</v>
      </c>
      <c r="B10" s="507">
        <v>1556</v>
      </c>
      <c r="C10" s="508">
        <v>0.22809786898184689</v>
      </c>
      <c r="D10" s="507">
        <v>358036.32498000003</v>
      </c>
      <c r="E10" s="508">
        <v>0.39987392321559984</v>
      </c>
      <c r="F10" s="44"/>
      <c r="G10" s="77"/>
      <c r="H10" s="77"/>
    </row>
    <row r="11" spans="1:8">
      <c r="A11" s="506" t="s">
        <v>1536</v>
      </c>
      <c r="B11" s="507">
        <v>43</v>
      </c>
      <c r="C11" s="508">
        <v>0.30303030303030304</v>
      </c>
      <c r="D11" s="507">
        <v>13796.467000000001</v>
      </c>
      <c r="E11" s="508">
        <v>0.9050470577367411</v>
      </c>
      <c r="F11" s="44"/>
      <c r="G11" s="77"/>
      <c r="H11" s="77"/>
    </row>
    <row r="12" spans="1:8">
      <c r="A12" s="506" t="s">
        <v>1537</v>
      </c>
      <c r="B12" s="507">
        <v>1212</v>
      </c>
      <c r="C12" s="508">
        <v>0.18475073313782991</v>
      </c>
      <c r="D12" s="507">
        <v>229929.18143</v>
      </c>
      <c r="E12" s="508">
        <v>0.37907046510057602</v>
      </c>
      <c r="F12" s="44"/>
      <c r="G12" s="77"/>
      <c r="H12" s="77"/>
    </row>
    <row r="13" spans="1:8" ht="24">
      <c r="A13" s="506" t="s">
        <v>1538</v>
      </c>
      <c r="B13" s="507">
        <v>409</v>
      </c>
      <c r="C13" s="508">
        <v>0.36333333333333334</v>
      </c>
      <c r="D13" s="507">
        <v>105002.21713999999</v>
      </c>
      <c r="E13" s="508">
        <v>0.29951341230412726</v>
      </c>
      <c r="F13" s="44"/>
      <c r="G13" s="77"/>
      <c r="H13" s="77"/>
    </row>
    <row r="14" spans="1:8">
      <c r="A14" s="506" t="s">
        <v>1539</v>
      </c>
      <c r="B14" s="507">
        <v>1956</v>
      </c>
      <c r="C14" s="508">
        <v>0.1519434628975265</v>
      </c>
      <c r="D14" s="507">
        <v>370832.58179999999</v>
      </c>
      <c r="E14" s="508">
        <v>0.13655490631335213</v>
      </c>
      <c r="F14" s="44"/>
      <c r="G14" s="77"/>
      <c r="H14" s="77"/>
    </row>
    <row r="15" spans="1:8">
      <c r="A15" s="506" t="s">
        <v>1540</v>
      </c>
      <c r="B15" s="507">
        <v>482</v>
      </c>
      <c r="C15" s="508">
        <v>0.26178010471204188</v>
      </c>
      <c r="D15" s="507">
        <v>99744.095440000005</v>
      </c>
      <c r="E15" s="508">
        <v>0.74229772175518793</v>
      </c>
      <c r="F15" s="44"/>
      <c r="G15" s="77"/>
      <c r="H15" s="77"/>
    </row>
    <row r="16" spans="1:8">
      <c r="A16" s="506" t="s">
        <v>1541</v>
      </c>
      <c r="B16" s="507">
        <v>2321</v>
      </c>
      <c r="C16" s="508">
        <v>-0.18561403508771929</v>
      </c>
      <c r="D16" s="507">
        <v>318406.51084000006</v>
      </c>
      <c r="E16" s="508">
        <v>-4.1801422064547337E-2</v>
      </c>
      <c r="F16" s="44"/>
      <c r="G16" s="77"/>
      <c r="H16" s="77"/>
    </row>
    <row r="17" spans="1:11">
      <c r="A17" s="506" t="s">
        <v>1542</v>
      </c>
      <c r="B17" s="507">
        <v>583</v>
      </c>
      <c r="C17" s="508">
        <v>0.27015250544662311</v>
      </c>
      <c r="D17" s="507">
        <v>117927.78805000002</v>
      </c>
      <c r="E17" s="508">
        <v>0.45508211886952471</v>
      </c>
      <c r="F17" s="44"/>
      <c r="G17" s="77"/>
      <c r="H17" s="77"/>
    </row>
    <row r="18" spans="1:11">
      <c r="A18" s="506" t="s">
        <v>1471</v>
      </c>
      <c r="B18" s="507">
        <v>65</v>
      </c>
      <c r="C18" s="508">
        <v>6.5573770491803282E-2</v>
      </c>
      <c r="D18" s="507">
        <v>40025.750970000001</v>
      </c>
      <c r="E18" s="508">
        <v>0.31791404770695997</v>
      </c>
      <c r="F18" s="44"/>
      <c r="G18" s="77"/>
      <c r="H18" s="77"/>
    </row>
    <row r="19" spans="1:11" s="266" customFormat="1">
      <c r="A19" s="506" t="s">
        <v>1472</v>
      </c>
      <c r="B19" s="507">
        <v>1946</v>
      </c>
      <c r="C19" s="508">
        <v>8.3518930957683743E-2</v>
      </c>
      <c r="D19" s="507">
        <v>348306.10495000001</v>
      </c>
      <c r="E19" s="508">
        <v>0.43104061917402769</v>
      </c>
      <c r="F19" s="44"/>
      <c r="G19" s="77"/>
      <c r="H19" s="77"/>
    </row>
    <row r="20" spans="1:11">
      <c r="A20" s="506" t="s">
        <v>1473</v>
      </c>
      <c r="B20" s="507">
        <v>63</v>
      </c>
      <c r="C20" s="508">
        <v>0.18867924528301888</v>
      </c>
      <c r="D20" s="507">
        <v>31702.743930000001</v>
      </c>
      <c r="E20" s="508">
        <v>0.20451945512601263</v>
      </c>
      <c r="F20" s="44"/>
      <c r="G20" s="77"/>
      <c r="H20" s="77"/>
    </row>
    <row r="21" spans="1:11">
      <c r="A21" s="509" t="s">
        <v>353</v>
      </c>
      <c r="B21" s="510">
        <v>12110</v>
      </c>
      <c r="C21" s="511">
        <v>6.9504548264594193E-2</v>
      </c>
      <c r="D21" s="510">
        <v>2255646.3479299997</v>
      </c>
      <c r="E21" s="511">
        <v>0.25177555216351521</v>
      </c>
      <c r="G21" s="77"/>
      <c r="H21" s="77"/>
    </row>
    <row r="22" spans="1:11">
      <c r="A22" s="17" t="s">
        <v>347</v>
      </c>
    </row>
    <row r="23" spans="1:11" ht="76.5" customHeight="1">
      <c r="A23" s="1165" t="s">
        <v>354</v>
      </c>
      <c r="B23" s="1165"/>
      <c r="C23" s="1165"/>
      <c r="D23" s="1165"/>
      <c r="E23" s="1165"/>
      <c r="G23" s="1173"/>
      <c r="H23" s="1173"/>
      <c r="I23" s="1173"/>
      <c r="J23" s="1173"/>
      <c r="K23" s="1173"/>
    </row>
    <row r="24" spans="1:11" ht="21.75" customHeight="1">
      <c r="A24" s="1166" t="s">
        <v>324</v>
      </c>
      <c r="B24" s="1166"/>
      <c r="C24" s="1166"/>
      <c r="D24" s="1166"/>
      <c r="E24" s="1166"/>
      <c r="F24" s="71"/>
    </row>
    <row r="25" spans="1:11" ht="12.75" customHeight="1"/>
    <row r="26" spans="1:11" ht="12.75" customHeight="1">
      <c r="A26" s="624" t="s">
        <v>82</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725</v>
      </c>
    </row>
    <row r="2" spans="1:9" ht="12.75" customHeight="1">
      <c r="A2" s="535" t="s">
        <v>726</v>
      </c>
    </row>
    <row r="3" spans="1:9" ht="12.75" customHeight="1">
      <c r="E3" s="74"/>
      <c r="F3" s="74"/>
      <c r="I3" s="65" t="s">
        <v>327</v>
      </c>
    </row>
    <row r="4" spans="1:9" s="266" customFormat="1" ht="21" customHeight="1">
      <c r="A4" s="454"/>
      <c r="B4" s="1168" t="s">
        <v>325</v>
      </c>
      <c r="C4" s="1168"/>
      <c r="D4" s="1168"/>
      <c r="E4" s="1168"/>
      <c r="F4" s="1168" t="s">
        <v>326</v>
      </c>
      <c r="G4" s="1168"/>
      <c r="H4" s="1168"/>
      <c r="I4" s="1168"/>
    </row>
    <row r="5" spans="1:9" ht="89.25" customHeight="1">
      <c r="A5" s="464" t="s">
        <v>328</v>
      </c>
      <c r="B5" s="795" t="s">
        <v>329</v>
      </c>
      <c r="C5" s="1175" t="s">
        <v>330</v>
      </c>
      <c r="D5" s="795" t="s">
        <v>803</v>
      </c>
      <c r="E5" s="1175" t="s">
        <v>330</v>
      </c>
      <c r="F5" s="795" t="s">
        <v>331</v>
      </c>
      <c r="G5" s="1175" t="s">
        <v>888</v>
      </c>
      <c r="H5" s="795" t="s">
        <v>804</v>
      </c>
      <c r="I5" s="1175" t="s">
        <v>888</v>
      </c>
    </row>
    <row r="6" spans="1:9" ht="17.25" customHeight="1">
      <c r="A6" s="484"/>
      <c r="B6" s="504">
        <v>44651</v>
      </c>
      <c r="C6" s="1175"/>
      <c r="D6" s="504">
        <v>44651</v>
      </c>
      <c r="E6" s="1175"/>
      <c r="F6" s="504" t="s">
        <v>1531</v>
      </c>
      <c r="G6" s="1175"/>
      <c r="H6" s="504" t="s">
        <v>1531</v>
      </c>
      <c r="I6" s="1175"/>
    </row>
    <row r="7" spans="1:9" ht="12.75" customHeight="1">
      <c r="A7" s="497" t="s">
        <v>333</v>
      </c>
      <c r="B7" s="498"/>
      <c r="C7" s="499"/>
      <c r="D7" s="498"/>
      <c r="E7" s="499"/>
      <c r="F7" s="498"/>
      <c r="G7" s="499"/>
      <c r="H7" s="498"/>
      <c r="I7" s="499"/>
    </row>
    <row r="8" spans="1:9" ht="12.75" customHeight="1">
      <c r="A8" s="489" t="s">
        <v>334</v>
      </c>
      <c r="B8" s="486">
        <v>26</v>
      </c>
      <c r="C8" s="487">
        <v>-0.21212121212121213</v>
      </c>
      <c r="D8" s="488">
        <v>90013.974069999997</v>
      </c>
      <c r="E8" s="487">
        <v>-0.39096010136234188</v>
      </c>
      <c r="F8" s="486">
        <v>2</v>
      </c>
      <c r="G8" s="487" t="s">
        <v>141</v>
      </c>
      <c r="H8" s="488">
        <v>4902.46155</v>
      </c>
      <c r="I8" s="487" t="s">
        <v>141</v>
      </c>
    </row>
    <row r="9" spans="1:9" ht="12.75" customHeight="1">
      <c r="A9" s="489" t="s">
        <v>335</v>
      </c>
      <c r="B9" s="486">
        <v>32158</v>
      </c>
      <c r="C9" s="487">
        <v>8.7145969498910673E-4</v>
      </c>
      <c r="D9" s="488">
        <v>1838059.61433</v>
      </c>
      <c r="E9" s="487">
        <v>2.1068962595290213E-2</v>
      </c>
      <c r="F9" s="486">
        <v>2372</v>
      </c>
      <c r="G9" s="487">
        <v>0.15933528836754643</v>
      </c>
      <c r="H9" s="488">
        <v>293229.82546999998</v>
      </c>
      <c r="I9" s="487">
        <v>9.7618394395406705E-2</v>
      </c>
    </row>
    <row r="10" spans="1:9" ht="12.75" customHeight="1">
      <c r="A10" s="485" t="s">
        <v>336</v>
      </c>
      <c r="B10" s="486">
        <v>5907</v>
      </c>
      <c r="C10" s="487">
        <v>-8.319106006518702E-2</v>
      </c>
      <c r="D10" s="488">
        <v>323657.76001999999</v>
      </c>
      <c r="E10" s="487">
        <v>-0.1430693704610366</v>
      </c>
      <c r="F10" s="486">
        <v>267</v>
      </c>
      <c r="G10" s="487">
        <v>-0.48255813953488375</v>
      </c>
      <c r="H10" s="488">
        <v>29076.528829999999</v>
      </c>
      <c r="I10" s="487">
        <v>-0.28353057405899867</v>
      </c>
    </row>
    <row r="11" spans="1:9" ht="12.75" customHeight="1">
      <c r="A11" s="489" t="s">
        <v>337</v>
      </c>
      <c r="B11" s="486">
        <v>26</v>
      </c>
      <c r="C11" s="487">
        <v>-0.42222222222222222</v>
      </c>
      <c r="D11" s="488">
        <v>6372.3556499999995</v>
      </c>
      <c r="E11" s="487">
        <v>-0.52209655653900744</v>
      </c>
      <c r="F11" s="486">
        <v>0</v>
      </c>
      <c r="G11" s="487">
        <v>-1</v>
      </c>
      <c r="H11" s="488">
        <v>0</v>
      </c>
      <c r="I11" s="487">
        <v>-1</v>
      </c>
    </row>
    <row r="12" spans="1:9" ht="12.75" customHeight="1">
      <c r="A12" s="490" t="s">
        <v>338</v>
      </c>
      <c r="B12" s="486">
        <v>0</v>
      </c>
      <c r="C12" s="487" t="s">
        <v>141</v>
      </c>
      <c r="D12" s="488">
        <v>0</v>
      </c>
      <c r="E12" s="487" t="s">
        <v>141</v>
      </c>
      <c r="F12" s="486">
        <v>0</v>
      </c>
      <c r="G12" s="487" t="s">
        <v>141</v>
      </c>
      <c r="H12" s="488">
        <v>0</v>
      </c>
      <c r="I12" s="487" t="s">
        <v>141</v>
      </c>
    </row>
    <row r="13" spans="1:9" ht="29.25">
      <c r="A13" s="485" t="s">
        <v>339</v>
      </c>
      <c r="B13" s="486">
        <v>500</v>
      </c>
      <c r="C13" s="487">
        <v>-6.1913696060037521E-2</v>
      </c>
      <c r="D13" s="488">
        <v>83885.394319999992</v>
      </c>
      <c r="E13" s="487">
        <v>0.25189357594405098</v>
      </c>
      <c r="F13" s="486">
        <v>7</v>
      </c>
      <c r="G13" s="487">
        <v>-0.75</v>
      </c>
      <c r="H13" s="488">
        <v>1952.9042200000001</v>
      </c>
      <c r="I13" s="487">
        <v>-0.73908004169045405</v>
      </c>
    </row>
    <row r="14" spans="1:9" ht="12.75" customHeight="1">
      <c r="A14" s="489" t="s">
        <v>340</v>
      </c>
      <c r="B14" s="486">
        <v>12</v>
      </c>
      <c r="C14" s="487">
        <v>0.33333333333333331</v>
      </c>
      <c r="D14" s="488">
        <v>419.42384999999996</v>
      </c>
      <c r="E14" s="487">
        <v>0.80056857640435375</v>
      </c>
      <c r="F14" s="486">
        <v>1</v>
      </c>
      <c r="G14" s="487">
        <v>-0.5</v>
      </c>
      <c r="H14" s="488">
        <v>48.882160000000006</v>
      </c>
      <c r="I14" s="487">
        <v>-0.64979291912286175</v>
      </c>
    </row>
    <row r="15" spans="1:9" ht="22.5" customHeight="1">
      <c r="A15" s="491" t="s">
        <v>341</v>
      </c>
      <c r="B15" s="494">
        <v>38629</v>
      </c>
      <c r="C15" s="493">
        <v>-1.4390324802898476E-2</v>
      </c>
      <c r="D15" s="494">
        <v>2342408.5222400003</v>
      </c>
      <c r="E15" s="493">
        <v>-2.6510148988454788E-2</v>
      </c>
      <c r="F15" s="494">
        <v>2649</v>
      </c>
      <c r="G15" s="495">
        <v>2.1596606247589665E-2</v>
      </c>
      <c r="H15" s="494">
        <v>329210.60222999996</v>
      </c>
      <c r="I15" s="495">
        <v>4.2691018018466032E-2</v>
      </c>
    </row>
    <row r="16" spans="1:9" ht="15" customHeight="1">
      <c r="A16" s="497" t="s">
        <v>342</v>
      </c>
      <c r="B16" s="500"/>
      <c r="C16" s="496"/>
      <c r="D16" s="500"/>
      <c r="E16" s="501"/>
      <c r="F16" s="500"/>
      <c r="G16" s="496"/>
      <c r="H16" s="500"/>
      <c r="I16" s="501"/>
    </row>
    <row r="17" spans="1:9" ht="12.75" customHeight="1">
      <c r="A17" s="489" t="s">
        <v>334</v>
      </c>
      <c r="B17" s="486">
        <v>224</v>
      </c>
      <c r="C17" s="487">
        <v>-0.13846153846153847</v>
      </c>
      <c r="D17" s="486">
        <v>503078.59357999999</v>
      </c>
      <c r="E17" s="487">
        <v>-0.11235913389768719</v>
      </c>
      <c r="F17" s="486">
        <v>4</v>
      </c>
      <c r="G17" s="487">
        <v>0</v>
      </c>
      <c r="H17" s="488">
        <v>6317.8664900000003</v>
      </c>
      <c r="I17" s="487">
        <v>-0.29203861776751683</v>
      </c>
    </row>
    <row r="18" spans="1:9" ht="12.75" customHeight="1">
      <c r="A18" s="489" t="s">
        <v>335</v>
      </c>
      <c r="B18" s="486">
        <v>82829</v>
      </c>
      <c r="C18" s="487">
        <v>9.5795628935809923E-2</v>
      </c>
      <c r="D18" s="486">
        <v>7242525.0115999999</v>
      </c>
      <c r="E18" s="487">
        <v>0.18153283068681472</v>
      </c>
      <c r="F18" s="486">
        <v>7355</v>
      </c>
      <c r="G18" s="487">
        <v>0.11186696900982615</v>
      </c>
      <c r="H18" s="488">
        <v>1202831.28467</v>
      </c>
      <c r="I18" s="487">
        <v>0.3501479034011043</v>
      </c>
    </row>
    <row r="19" spans="1:9" ht="12.75" customHeight="1">
      <c r="A19" s="485" t="s">
        <v>336</v>
      </c>
      <c r="B19" s="486">
        <v>22184</v>
      </c>
      <c r="C19" s="487">
        <v>-1.7755147221607263E-2</v>
      </c>
      <c r="D19" s="486">
        <v>3655905.8333999994</v>
      </c>
      <c r="E19" s="487">
        <v>-2.8648211931008527E-2</v>
      </c>
      <c r="F19" s="486">
        <v>1446</v>
      </c>
      <c r="G19" s="487">
        <v>-6.589147286821706E-2</v>
      </c>
      <c r="H19" s="488">
        <v>426019.85189999995</v>
      </c>
      <c r="I19" s="487">
        <v>0.20171942455282973</v>
      </c>
    </row>
    <row r="20" spans="1:9" ht="12.75" customHeight="1">
      <c r="A20" s="489" t="s">
        <v>337</v>
      </c>
      <c r="B20" s="486">
        <v>1396</v>
      </c>
      <c r="C20" s="487">
        <v>-2.2408963585434174E-2</v>
      </c>
      <c r="D20" s="486">
        <v>1171244.9405799999</v>
      </c>
      <c r="E20" s="487">
        <v>-4.8628730352991284E-2</v>
      </c>
      <c r="F20" s="486">
        <v>65</v>
      </c>
      <c r="G20" s="487">
        <v>0.96969696969696972</v>
      </c>
      <c r="H20" s="488">
        <v>81358.733779999995</v>
      </c>
      <c r="I20" s="487">
        <v>0.68512444089342717</v>
      </c>
    </row>
    <row r="21" spans="1:9" ht="12.75" customHeight="1">
      <c r="A21" s="490" t="s">
        <v>338</v>
      </c>
      <c r="B21" s="486">
        <v>0</v>
      </c>
      <c r="C21" s="487" t="s">
        <v>141</v>
      </c>
      <c r="D21" s="486">
        <v>0</v>
      </c>
      <c r="E21" s="487" t="s">
        <v>141</v>
      </c>
      <c r="F21" s="486">
        <v>0</v>
      </c>
      <c r="G21" s="487" t="s">
        <v>141</v>
      </c>
      <c r="H21" s="488">
        <v>0</v>
      </c>
      <c r="I21" s="487" t="s">
        <v>141</v>
      </c>
    </row>
    <row r="22" spans="1:9" ht="29.25">
      <c r="A22" s="485" t="s">
        <v>339</v>
      </c>
      <c r="B22" s="486">
        <v>8274</v>
      </c>
      <c r="C22" s="487">
        <v>7.4964271794205534E-2</v>
      </c>
      <c r="D22" s="486">
        <v>2096021.4776600001</v>
      </c>
      <c r="E22" s="487">
        <v>-4.2995873438984436E-2</v>
      </c>
      <c r="F22" s="486">
        <v>566</v>
      </c>
      <c r="G22" s="487">
        <v>8.2217973231357558E-2</v>
      </c>
      <c r="H22" s="488">
        <v>203651.27044999998</v>
      </c>
      <c r="I22" s="487">
        <v>0.11154754449143511</v>
      </c>
    </row>
    <row r="23" spans="1:9" ht="12.75" customHeight="1">
      <c r="A23" s="489" t="s">
        <v>343</v>
      </c>
      <c r="B23" s="486">
        <v>325</v>
      </c>
      <c r="C23" s="487">
        <v>-1.2158054711246201E-2</v>
      </c>
      <c r="D23" s="486">
        <v>32025.430080000002</v>
      </c>
      <c r="E23" s="487">
        <v>4.9706122369792417E-2</v>
      </c>
      <c r="F23" s="486">
        <v>25</v>
      </c>
      <c r="G23" s="487">
        <v>2.5714285714285716</v>
      </c>
      <c r="H23" s="488">
        <v>6256.7384099999999</v>
      </c>
      <c r="I23" s="487">
        <v>14.262726388176411</v>
      </c>
    </row>
    <row r="24" spans="1:9" ht="22.5" customHeight="1">
      <c r="A24" s="491" t="s">
        <v>344</v>
      </c>
      <c r="B24" s="492">
        <v>115232</v>
      </c>
      <c r="C24" s="493">
        <v>6.808049162549705E-2</v>
      </c>
      <c r="D24" s="494">
        <v>14700801.286900001</v>
      </c>
      <c r="E24" s="493">
        <v>5.6693912566347496E-2</v>
      </c>
      <c r="F24" s="494">
        <v>9461</v>
      </c>
      <c r="G24" s="495">
        <v>8.3734249713631151E-2</v>
      </c>
      <c r="H24" s="494">
        <v>1926435.7457000001</v>
      </c>
      <c r="I24" s="495">
        <v>0.29619317293190844</v>
      </c>
    </row>
    <row r="25" spans="1:9" ht="15" customHeight="1">
      <c r="A25" s="497" t="s">
        <v>345</v>
      </c>
      <c r="B25" s="500"/>
      <c r="C25" s="496"/>
      <c r="D25" s="500"/>
      <c r="E25" s="502"/>
      <c r="F25" s="500"/>
      <c r="G25" s="496"/>
      <c r="H25" s="500"/>
      <c r="I25" s="502"/>
    </row>
    <row r="26" spans="1:9" ht="12.75" customHeight="1">
      <c r="A26" s="489" t="s">
        <v>334</v>
      </c>
      <c r="B26" s="486">
        <v>5</v>
      </c>
      <c r="C26" s="487">
        <v>-0.58333333333333337</v>
      </c>
      <c r="D26" s="486">
        <v>0</v>
      </c>
      <c r="E26" s="487">
        <v>-1</v>
      </c>
      <c r="F26" s="486"/>
      <c r="G26" s="487"/>
      <c r="H26" s="486"/>
      <c r="I26" s="487"/>
    </row>
    <row r="27" spans="1:9" ht="12.75" customHeight="1">
      <c r="A27" s="489" t="s">
        <v>335</v>
      </c>
      <c r="B27" s="486">
        <v>5</v>
      </c>
      <c r="C27" s="487">
        <v>0</v>
      </c>
      <c r="D27" s="486">
        <v>0</v>
      </c>
      <c r="E27" s="487">
        <v>-1</v>
      </c>
      <c r="F27" s="486"/>
      <c r="G27" s="487"/>
      <c r="H27" s="486"/>
      <c r="I27" s="487"/>
    </row>
    <row r="28" spans="1:9" ht="12.75" customHeight="1">
      <c r="A28" s="485" t="s">
        <v>336</v>
      </c>
      <c r="B28" s="486">
        <v>0</v>
      </c>
      <c r="C28" s="487" t="s">
        <v>141</v>
      </c>
      <c r="D28" s="486">
        <v>0</v>
      </c>
      <c r="E28" s="487" t="s">
        <v>141</v>
      </c>
      <c r="F28" s="486"/>
      <c r="G28" s="487"/>
      <c r="H28" s="486"/>
      <c r="I28" s="487"/>
    </row>
    <row r="29" spans="1:9" ht="12.75" customHeight="1">
      <c r="A29" s="489" t="s">
        <v>337</v>
      </c>
      <c r="B29" s="486">
        <v>0</v>
      </c>
      <c r="C29" s="487" t="s">
        <v>141</v>
      </c>
      <c r="D29" s="486">
        <v>0</v>
      </c>
      <c r="E29" s="487" t="s">
        <v>141</v>
      </c>
      <c r="F29" s="486"/>
      <c r="G29" s="487"/>
      <c r="H29" s="486"/>
      <c r="I29" s="487"/>
    </row>
    <row r="30" spans="1:9" ht="12.75" customHeight="1">
      <c r="A30" s="490" t="s">
        <v>346</v>
      </c>
      <c r="B30" s="486">
        <v>0</v>
      </c>
      <c r="C30" s="487" t="s">
        <v>141</v>
      </c>
      <c r="D30" s="486">
        <v>0</v>
      </c>
      <c r="E30" s="487" t="s">
        <v>141</v>
      </c>
      <c r="F30" s="486"/>
      <c r="G30" s="487"/>
      <c r="H30" s="486"/>
      <c r="I30" s="487"/>
    </row>
    <row r="31" spans="1:9" ht="29.25">
      <c r="A31" s="485" t="s">
        <v>339</v>
      </c>
      <c r="B31" s="486">
        <v>6</v>
      </c>
      <c r="C31" s="487">
        <v>0</v>
      </c>
      <c r="D31" s="486">
        <v>0</v>
      </c>
      <c r="E31" s="487" t="s">
        <v>141</v>
      </c>
      <c r="F31" s="486"/>
      <c r="G31" s="487"/>
      <c r="H31" s="486"/>
      <c r="I31" s="487"/>
    </row>
    <row r="32" spans="1:9" ht="12.75" customHeight="1">
      <c r="A32" s="489" t="s">
        <v>340</v>
      </c>
      <c r="B32" s="486">
        <v>0</v>
      </c>
      <c r="C32" s="487" t="s">
        <v>141</v>
      </c>
      <c r="D32" s="486">
        <v>0</v>
      </c>
      <c r="E32" s="487" t="s">
        <v>141</v>
      </c>
      <c r="F32" s="486"/>
      <c r="G32" s="487"/>
      <c r="H32" s="486"/>
      <c r="I32" s="487"/>
    </row>
    <row r="33" spans="1:9" ht="22.5" customHeight="1">
      <c r="A33" s="491" t="s">
        <v>341</v>
      </c>
      <c r="B33" s="494">
        <v>16</v>
      </c>
      <c r="C33" s="493">
        <v>-0.30434782608695654</v>
      </c>
      <c r="D33" s="494">
        <v>0</v>
      </c>
      <c r="E33" s="493">
        <v>-1</v>
      </c>
      <c r="F33" s="494"/>
      <c r="G33" s="493"/>
      <c r="H33" s="494"/>
      <c r="I33" s="493"/>
    </row>
    <row r="34" spans="1:9" ht="12.75" customHeight="1">
      <c r="A34" s="17" t="s">
        <v>347</v>
      </c>
    </row>
    <row r="35" spans="1:9" ht="48" customHeight="1">
      <c r="A35" s="1176" t="s">
        <v>348</v>
      </c>
      <c r="B35" s="1176"/>
      <c r="C35" s="1176"/>
      <c r="D35" s="1176"/>
      <c r="E35" s="1176"/>
      <c r="F35" s="1176"/>
      <c r="G35" s="1176"/>
      <c r="H35" s="1176"/>
      <c r="I35" s="1176"/>
    </row>
    <row r="36" spans="1:9" ht="25.5" customHeight="1">
      <c r="A36" s="1174" t="s">
        <v>349</v>
      </c>
      <c r="B36" s="1174"/>
      <c r="C36" s="1174"/>
      <c r="D36" s="1174"/>
      <c r="E36" s="1174"/>
      <c r="F36" s="1174"/>
      <c r="G36" s="1174"/>
      <c r="H36" s="1174"/>
      <c r="I36" s="1174"/>
    </row>
    <row r="37" spans="1:9" ht="58.5" customHeight="1">
      <c r="A37" s="1165" t="s">
        <v>805</v>
      </c>
      <c r="B37" s="1165"/>
      <c r="C37" s="1165"/>
      <c r="D37" s="1165"/>
      <c r="E37" s="1165"/>
      <c r="F37" s="1165"/>
      <c r="G37" s="1165"/>
      <c r="H37" s="1165"/>
      <c r="I37" s="1165"/>
    </row>
    <row r="38" spans="1:9" ht="22.5" customHeight="1">
      <c r="A38" s="1174" t="s">
        <v>324</v>
      </c>
      <c r="B38" s="1174"/>
      <c r="C38" s="1174"/>
      <c r="D38" s="1174"/>
      <c r="E38" s="1174"/>
      <c r="F38" s="1174"/>
      <c r="G38" s="1174"/>
      <c r="H38" s="1174"/>
      <c r="I38" s="1174"/>
    </row>
    <row r="39" spans="1:9" ht="12.75" customHeight="1"/>
    <row r="40" spans="1:9" ht="12.75" customHeight="1">
      <c r="A40" s="624" t="s">
        <v>82</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0" t="s">
        <v>875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50" t="s">
        <v>727</v>
      </c>
      <c r="C1" s="43"/>
      <c r="O1" s="140"/>
    </row>
    <row r="2" spans="1:15">
      <c r="A2" s="534" t="s">
        <v>728</v>
      </c>
      <c r="O2" s="66"/>
    </row>
    <row r="3" spans="1:15" ht="12.75" customHeight="1">
      <c r="A3" s="43"/>
      <c r="B3" s="64"/>
      <c r="C3" s="64"/>
      <c r="D3" s="64"/>
      <c r="E3" s="64"/>
      <c r="F3" s="64"/>
      <c r="G3" s="64"/>
      <c r="H3" s="64"/>
      <c r="I3" s="64"/>
      <c r="J3" s="64"/>
      <c r="K3" s="64"/>
      <c r="L3" s="64"/>
      <c r="M3" s="64"/>
      <c r="O3" s="65" t="s">
        <v>252</v>
      </c>
    </row>
    <row r="4" spans="1:15" ht="30.75" customHeight="1">
      <c r="A4" s="512" t="s">
        <v>1532</v>
      </c>
      <c r="B4" s="1177" t="s">
        <v>290</v>
      </c>
      <c r="C4" s="1177"/>
      <c r="D4" s="1177" t="s">
        <v>291</v>
      </c>
      <c r="E4" s="1177"/>
      <c r="F4" s="1177" t="s">
        <v>292</v>
      </c>
      <c r="G4" s="1177"/>
      <c r="H4" s="1177" t="s">
        <v>293</v>
      </c>
      <c r="I4" s="1177"/>
      <c r="J4" s="1177" t="s">
        <v>294</v>
      </c>
      <c r="K4" s="1177"/>
      <c r="L4" s="1177" t="s">
        <v>295</v>
      </c>
      <c r="M4" s="1177"/>
      <c r="N4" s="1177" t="s">
        <v>296</v>
      </c>
      <c r="O4" s="1177"/>
    </row>
    <row r="5" spans="1:15" ht="48.75" customHeight="1">
      <c r="A5" s="782" t="s">
        <v>289</v>
      </c>
      <c r="B5" s="783" t="s">
        <v>297</v>
      </c>
      <c r="C5" s="783" t="s">
        <v>298</v>
      </c>
      <c r="D5" s="783" t="s">
        <v>297</v>
      </c>
      <c r="E5" s="783" t="s">
        <v>298</v>
      </c>
      <c r="F5" s="783" t="s">
        <v>297</v>
      </c>
      <c r="G5" s="783" t="s">
        <v>298</v>
      </c>
      <c r="H5" s="783" t="s">
        <v>297</v>
      </c>
      <c r="I5" s="783" t="s">
        <v>298</v>
      </c>
      <c r="J5" s="783" t="s">
        <v>297</v>
      </c>
      <c r="K5" s="783" t="s">
        <v>298</v>
      </c>
      <c r="L5" s="783" t="s">
        <v>297</v>
      </c>
      <c r="M5" s="783" t="s">
        <v>298</v>
      </c>
      <c r="N5" s="783" t="s">
        <v>297</v>
      </c>
      <c r="O5" s="783" t="s">
        <v>298</v>
      </c>
    </row>
    <row r="6" spans="1:15" ht="13.5" customHeight="1">
      <c r="A6" s="513" t="s">
        <v>299</v>
      </c>
      <c r="B6" s="514">
        <v>14811834.2981</v>
      </c>
      <c r="C6" s="514">
        <v>401233.80579000001</v>
      </c>
      <c r="D6" s="514">
        <v>110278.85923</v>
      </c>
      <c r="E6" s="514">
        <v>21230.508480000004</v>
      </c>
      <c r="F6" s="514">
        <v>37988.192799999997</v>
      </c>
      <c r="G6" s="514">
        <v>8914.0046200000015</v>
      </c>
      <c r="H6" s="514">
        <v>14643.829750000003</v>
      </c>
      <c r="I6" s="514">
        <v>4928.2619599999998</v>
      </c>
      <c r="J6" s="514">
        <v>243693.62697000001</v>
      </c>
      <c r="K6" s="514">
        <v>229263.62483000004</v>
      </c>
      <c r="L6" s="514">
        <v>15218438.806850001</v>
      </c>
      <c r="M6" s="514">
        <v>665570.20567999978</v>
      </c>
      <c r="N6" s="514">
        <v>1650946.01174</v>
      </c>
      <c r="O6" s="514">
        <v>195270.96924000001</v>
      </c>
    </row>
    <row r="7" spans="1:15" ht="13.5" customHeight="1">
      <c r="A7" s="517" t="s">
        <v>300</v>
      </c>
      <c r="B7" s="518">
        <v>507483.66729000001</v>
      </c>
      <c r="C7" s="518">
        <v>59305.14443</v>
      </c>
      <c r="D7" s="518">
        <v>59.558</v>
      </c>
      <c r="E7" s="518">
        <v>27.966000000000001</v>
      </c>
      <c r="F7" s="518">
        <v>0</v>
      </c>
      <c r="G7" s="518">
        <v>0</v>
      </c>
      <c r="H7" s="518">
        <v>0</v>
      </c>
      <c r="I7" s="518">
        <v>0</v>
      </c>
      <c r="J7" s="518">
        <v>86589.979659999997</v>
      </c>
      <c r="K7" s="518">
        <v>78864.790039999993</v>
      </c>
      <c r="L7" s="518">
        <v>594133.20495000004</v>
      </c>
      <c r="M7" s="518">
        <v>138197.90046999999</v>
      </c>
      <c r="N7" s="518">
        <v>250200.46712000002</v>
      </c>
      <c r="O7" s="518">
        <v>49341.590799999998</v>
      </c>
    </row>
    <row r="8" spans="1:15" ht="13.5" customHeight="1">
      <c r="A8" s="517" t="s">
        <v>301</v>
      </c>
      <c r="B8" s="518">
        <v>7345510.9430400012</v>
      </c>
      <c r="C8" s="518">
        <v>86968.060939999996</v>
      </c>
      <c r="D8" s="518">
        <v>30916.330120000002</v>
      </c>
      <c r="E8" s="518">
        <v>2722.6656000000007</v>
      </c>
      <c r="F8" s="518">
        <v>11842.30817</v>
      </c>
      <c r="G8" s="518">
        <v>2257.3459900000003</v>
      </c>
      <c r="H8" s="518">
        <v>9121.4581500000004</v>
      </c>
      <c r="I8" s="518">
        <v>2435.58682</v>
      </c>
      <c r="J8" s="518">
        <v>60833.816140000003</v>
      </c>
      <c r="K8" s="518">
        <v>59574.046730000002</v>
      </c>
      <c r="L8" s="518">
        <v>7458224.8556199986</v>
      </c>
      <c r="M8" s="518">
        <v>153957.70607999997</v>
      </c>
      <c r="N8" s="518">
        <v>286586.15549999999</v>
      </c>
      <c r="O8" s="518">
        <v>16128.575160000002</v>
      </c>
    </row>
    <row r="9" spans="1:15" ht="13.5" customHeight="1">
      <c r="A9" s="517" t="s">
        <v>302</v>
      </c>
      <c r="B9" s="518">
        <v>3670004.0922299996</v>
      </c>
      <c r="C9" s="518">
        <v>158888.15717000002</v>
      </c>
      <c r="D9" s="518">
        <v>49455.364670000003</v>
      </c>
      <c r="E9" s="518">
        <v>15914.436369999999</v>
      </c>
      <c r="F9" s="518">
        <v>8384.7180499999995</v>
      </c>
      <c r="G9" s="518">
        <v>3299.6315599999989</v>
      </c>
      <c r="H9" s="518">
        <v>3862.2768199999996</v>
      </c>
      <c r="I9" s="518">
        <v>1661.7482299999999</v>
      </c>
      <c r="J9" s="518">
        <v>38372.155200000001</v>
      </c>
      <c r="K9" s="518">
        <v>34575.704800000007</v>
      </c>
      <c r="L9" s="518">
        <v>3770078.6069700001</v>
      </c>
      <c r="M9" s="518">
        <v>214339.67812999999</v>
      </c>
      <c r="N9" s="518">
        <v>595335.95519000001</v>
      </c>
      <c r="O9" s="518">
        <v>84746.949739999996</v>
      </c>
    </row>
    <row r="10" spans="1:15" ht="13.5" customHeight="1">
      <c r="A10" s="517" t="s">
        <v>303</v>
      </c>
      <c r="B10" s="518">
        <v>1152989.54046</v>
      </c>
      <c r="C10" s="518">
        <v>48199.171579999995</v>
      </c>
      <c r="D10" s="518">
        <v>9658.2686099999992</v>
      </c>
      <c r="E10" s="518">
        <v>943.40216999999996</v>
      </c>
      <c r="F10" s="518">
        <v>14667.92808</v>
      </c>
      <c r="G10" s="518">
        <v>3190.9127400000002</v>
      </c>
      <c r="H10" s="518">
        <v>0.40625</v>
      </c>
      <c r="I10" s="518">
        <v>0</v>
      </c>
      <c r="J10" s="518">
        <v>6556.6936199999991</v>
      </c>
      <c r="K10" s="518">
        <v>6520.7722100000001</v>
      </c>
      <c r="L10" s="518">
        <v>1183872.83702</v>
      </c>
      <c r="M10" s="518">
        <v>58854.258700000006</v>
      </c>
      <c r="N10" s="518">
        <v>341703.06654000003</v>
      </c>
      <c r="O10" s="518">
        <v>29111.760959999996</v>
      </c>
    </row>
    <row r="11" spans="1:15" ht="13.5" customHeight="1">
      <c r="A11" s="517" t="s">
        <v>304</v>
      </c>
      <c r="B11" s="518">
        <v>0</v>
      </c>
      <c r="C11" s="518">
        <v>0</v>
      </c>
      <c r="D11" s="518">
        <v>0</v>
      </c>
      <c r="E11" s="518">
        <v>0</v>
      </c>
      <c r="F11" s="518">
        <v>0</v>
      </c>
      <c r="G11" s="518">
        <v>0</v>
      </c>
      <c r="H11" s="518">
        <v>0</v>
      </c>
      <c r="I11" s="518">
        <v>0</v>
      </c>
      <c r="J11" s="518">
        <v>0</v>
      </c>
      <c r="K11" s="518">
        <v>0</v>
      </c>
      <c r="L11" s="518">
        <v>0</v>
      </c>
      <c r="M11" s="518">
        <v>0</v>
      </c>
      <c r="N11" s="518">
        <v>0</v>
      </c>
      <c r="O11" s="518">
        <v>0</v>
      </c>
    </row>
    <row r="12" spans="1:15" ht="22.5">
      <c r="A12" s="517" t="s">
        <v>305</v>
      </c>
      <c r="B12" s="518">
        <v>2103462.0352800004</v>
      </c>
      <c r="C12" s="518">
        <v>45527.089160000003</v>
      </c>
      <c r="D12" s="518">
        <v>20141.638210000001</v>
      </c>
      <c r="E12" s="518">
        <v>1621.4175299999999</v>
      </c>
      <c r="F12" s="518">
        <v>3093.2384999999999</v>
      </c>
      <c r="G12" s="518">
        <v>166.11433</v>
      </c>
      <c r="H12" s="518">
        <v>1659.6885300000001</v>
      </c>
      <c r="I12" s="518">
        <v>830.92691000000002</v>
      </c>
      <c r="J12" s="518">
        <v>49210.352930000008</v>
      </c>
      <c r="K12" s="518">
        <v>47597.681610000007</v>
      </c>
      <c r="L12" s="518">
        <v>2177566.9534500004</v>
      </c>
      <c r="M12" s="518">
        <v>95743.22954</v>
      </c>
      <c r="N12" s="518">
        <v>174579.87149000002</v>
      </c>
      <c r="O12" s="518">
        <v>15002.656070000001</v>
      </c>
    </row>
    <row r="13" spans="1:15" ht="13.5" customHeight="1">
      <c r="A13" s="517" t="s">
        <v>306</v>
      </c>
      <c r="B13" s="518">
        <v>32384.019800000002</v>
      </c>
      <c r="C13" s="518">
        <v>2346.1825100000001</v>
      </c>
      <c r="D13" s="518">
        <v>47.699619999999996</v>
      </c>
      <c r="E13" s="518">
        <v>0.62080999999999997</v>
      </c>
      <c r="F13" s="518">
        <v>0</v>
      </c>
      <c r="G13" s="518">
        <v>0</v>
      </c>
      <c r="H13" s="518">
        <v>0</v>
      </c>
      <c r="I13" s="518">
        <v>0</v>
      </c>
      <c r="J13" s="518">
        <v>2130.6294199999998</v>
      </c>
      <c r="K13" s="518">
        <v>2130.6294400000002</v>
      </c>
      <c r="L13" s="518">
        <v>34562.348840000006</v>
      </c>
      <c r="M13" s="518">
        <v>4477.4327599999997</v>
      </c>
      <c r="N13" s="518">
        <v>2540.4958999999999</v>
      </c>
      <c r="O13" s="518">
        <v>939.43651</v>
      </c>
    </row>
    <row r="14" spans="1:15" ht="13.5" customHeight="1">
      <c r="A14" s="513" t="s">
        <v>307</v>
      </c>
      <c r="B14" s="514">
        <v>2402933.7467299993</v>
      </c>
      <c r="C14" s="514">
        <v>2640.60196</v>
      </c>
      <c r="D14" s="514">
        <v>3861.1793700000003</v>
      </c>
      <c r="E14" s="514">
        <v>441.27644000000004</v>
      </c>
      <c r="F14" s="514">
        <v>579.56853000000001</v>
      </c>
      <c r="G14" s="514">
        <v>555.80001000000004</v>
      </c>
      <c r="H14" s="514">
        <v>1363.3090399999999</v>
      </c>
      <c r="I14" s="514">
        <v>391.06256000000002</v>
      </c>
      <c r="J14" s="514">
        <v>66170.784169999999</v>
      </c>
      <c r="K14" s="514">
        <v>63963.823699999994</v>
      </c>
      <c r="L14" s="514">
        <v>2474908.5878400002</v>
      </c>
      <c r="M14" s="514">
        <v>67992.564670000007</v>
      </c>
      <c r="N14" s="514">
        <v>46229.325290000001</v>
      </c>
      <c r="O14" s="514">
        <v>1345.2853300000002</v>
      </c>
    </row>
    <row r="15" spans="1:15" ht="13.5" customHeight="1">
      <c r="A15" s="517" t="s">
        <v>300</v>
      </c>
      <c r="B15" s="518">
        <v>90333.311759999997</v>
      </c>
      <c r="C15" s="518">
        <v>249.64157</v>
      </c>
      <c r="D15" s="518">
        <v>0</v>
      </c>
      <c r="E15" s="518">
        <v>0</v>
      </c>
      <c r="F15" s="518">
        <v>0</v>
      </c>
      <c r="G15" s="518">
        <v>0</v>
      </c>
      <c r="H15" s="518">
        <v>0</v>
      </c>
      <c r="I15" s="518">
        <v>0</v>
      </c>
      <c r="J15" s="518">
        <v>137.38618</v>
      </c>
      <c r="K15" s="518">
        <v>137.38618</v>
      </c>
      <c r="L15" s="518">
        <v>90470.697939999998</v>
      </c>
      <c r="M15" s="518">
        <v>387.02775000000003</v>
      </c>
      <c r="N15" s="518">
        <v>0</v>
      </c>
      <c r="O15" s="518">
        <v>0</v>
      </c>
    </row>
    <row r="16" spans="1:15" ht="13.5" customHeight="1">
      <c r="A16" s="517" t="s">
        <v>301</v>
      </c>
      <c r="B16" s="518">
        <v>1883450.9468200004</v>
      </c>
      <c r="C16" s="518">
        <v>1598.7829999999999</v>
      </c>
      <c r="D16" s="518">
        <v>1826.3657399999997</v>
      </c>
      <c r="E16" s="518">
        <v>231.20434999999998</v>
      </c>
      <c r="F16" s="518">
        <v>308.95342999999997</v>
      </c>
      <c r="G16" s="518">
        <v>285.18491</v>
      </c>
      <c r="H16" s="518">
        <v>1222.3809899999999</v>
      </c>
      <c r="I16" s="518">
        <v>250.13627999999997</v>
      </c>
      <c r="J16" s="518">
        <v>45127.800480000005</v>
      </c>
      <c r="K16" s="518">
        <v>43625.547189999997</v>
      </c>
      <c r="L16" s="518">
        <v>1931936.4474599999</v>
      </c>
      <c r="M16" s="518">
        <v>45990.855730000003</v>
      </c>
      <c r="N16" s="518">
        <v>35440.843560000001</v>
      </c>
      <c r="O16" s="518">
        <v>1071.1262300000001</v>
      </c>
    </row>
    <row r="17" spans="1:15" ht="13.5" customHeight="1">
      <c r="A17" s="517" t="s">
        <v>308</v>
      </c>
      <c r="B17" s="518">
        <v>338899.64694000001</v>
      </c>
      <c r="C17" s="518">
        <v>663.40241999999989</v>
      </c>
      <c r="D17" s="518">
        <v>2034.8136299999999</v>
      </c>
      <c r="E17" s="518">
        <v>210.07209</v>
      </c>
      <c r="F17" s="518">
        <v>270.61509999999998</v>
      </c>
      <c r="G17" s="518">
        <v>270.61509999999998</v>
      </c>
      <c r="H17" s="518">
        <v>140.92804999999998</v>
      </c>
      <c r="I17" s="518">
        <v>140.92627999999999</v>
      </c>
      <c r="J17" s="518">
        <v>7456.7572499999978</v>
      </c>
      <c r="K17" s="518">
        <v>7408.756699999999</v>
      </c>
      <c r="L17" s="518">
        <v>348802.76097</v>
      </c>
      <c r="M17" s="518">
        <v>8693.7725899999987</v>
      </c>
      <c r="N17" s="518">
        <v>7843.3882699999995</v>
      </c>
      <c r="O17" s="518">
        <v>271.52494000000002</v>
      </c>
    </row>
    <row r="18" spans="1:15" ht="13.5" customHeight="1">
      <c r="A18" s="517" t="s">
        <v>309</v>
      </c>
      <c r="B18" s="518">
        <v>5724.2471899999991</v>
      </c>
      <c r="C18" s="518">
        <v>0.97541999999999995</v>
      </c>
      <c r="D18" s="518">
        <v>0</v>
      </c>
      <c r="E18" s="518">
        <v>0</v>
      </c>
      <c r="F18" s="518">
        <v>0</v>
      </c>
      <c r="G18" s="518">
        <v>0</v>
      </c>
      <c r="H18" s="518">
        <v>0</v>
      </c>
      <c r="I18" s="518">
        <v>0</v>
      </c>
      <c r="J18" s="518">
        <v>9215.7001600000003</v>
      </c>
      <c r="K18" s="518">
        <v>8558.9935299999997</v>
      </c>
      <c r="L18" s="518">
        <v>14939.947349999999</v>
      </c>
      <c r="M18" s="518">
        <v>8559.9689499999986</v>
      </c>
      <c r="N18" s="518">
        <v>0</v>
      </c>
      <c r="O18" s="518">
        <v>0</v>
      </c>
    </row>
    <row r="19" spans="1:15" ht="13.5" customHeight="1">
      <c r="A19" s="517" t="s">
        <v>310</v>
      </c>
      <c r="B19" s="518">
        <v>0</v>
      </c>
      <c r="C19" s="518">
        <v>0</v>
      </c>
      <c r="D19" s="518">
        <v>0</v>
      </c>
      <c r="E19" s="518">
        <v>0</v>
      </c>
      <c r="F19" s="518">
        <v>0</v>
      </c>
      <c r="G19" s="518">
        <v>0</v>
      </c>
      <c r="H19" s="518">
        <v>0</v>
      </c>
      <c r="I19" s="518">
        <v>0</v>
      </c>
      <c r="J19" s="518">
        <v>0</v>
      </c>
      <c r="K19" s="518">
        <v>0</v>
      </c>
      <c r="L19" s="518">
        <v>0</v>
      </c>
      <c r="M19" s="518">
        <v>0</v>
      </c>
      <c r="N19" s="518">
        <v>0</v>
      </c>
      <c r="O19" s="518">
        <v>0</v>
      </c>
    </row>
    <row r="20" spans="1:15" ht="22.5">
      <c r="A20" s="517" t="s">
        <v>305</v>
      </c>
      <c r="B20" s="518">
        <v>84106.022270000016</v>
      </c>
      <c r="C20" s="518">
        <v>127.68047999999997</v>
      </c>
      <c r="D20" s="518">
        <v>0</v>
      </c>
      <c r="E20" s="518">
        <v>0</v>
      </c>
      <c r="F20" s="518">
        <v>0</v>
      </c>
      <c r="G20" s="518">
        <v>0</v>
      </c>
      <c r="H20" s="518">
        <v>0</v>
      </c>
      <c r="I20" s="518">
        <v>0</v>
      </c>
      <c r="J20" s="518">
        <v>4233.1400999999996</v>
      </c>
      <c r="K20" s="518">
        <v>4233.1400999999996</v>
      </c>
      <c r="L20" s="518">
        <v>88339.162369999991</v>
      </c>
      <c r="M20" s="518">
        <v>4360.8205800000005</v>
      </c>
      <c r="N20" s="518">
        <v>2945.0934300000004</v>
      </c>
      <c r="O20" s="518">
        <v>2.6341600000000001</v>
      </c>
    </row>
    <row r="21" spans="1:15" ht="13.5" customHeight="1">
      <c r="A21" s="517" t="s">
        <v>311</v>
      </c>
      <c r="B21" s="518">
        <v>419.57175000000001</v>
      </c>
      <c r="C21" s="518">
        <v>0.11907</v>
      </c>
      <c r="D21" s="518">
        <v>0</v>
      </c>
      <c r="E21" s="518">
        <v>0</v>
      </c>
      <c r="F21" s="518">
        <v>0</v>
      </c>
      <c r="G21" s="518">
        <v>0</v>
      </c>
      <c r="H21" s="518">
        <v>0</v>
      </c>
      <c r="I21" s="518">
        <v>0</v>
      </c>
      <c r="J21" s="518">
        <v>0</v>
      </c>
      <c r="K21" s="518">
        <v>0</v>
      </c>
      <c r="L21" s="518">
        <v>419.57175000000001</v>
      </c>
      <c r="M21" s="518">
        <v>0.11907</v>
      </c>
      <c r="N21" s="518">
        <v>2.9999999999999997E-5</v>
      </c>
      <c r="O21" s="518">
        <v>0</v>
      </c>
    </row>
    <row r="22" spans="1:15" ht="13.5" customHeight="1">
      <c r="A22" s="513" t="s">
        <v>312</v>
      </c>
      <c r="B22" s="514">
        <v>1.0000000000000001E-5</v>
      </c>
      <c r="C22" s="514">
        <v>0</v>
      </c>
      <c r="D22" s="514">
        <v>0</v>
      </c>
      <c r="E22" s="514">
        <v>0</v>
      </c>
      <c r="F22" s="514">
        <v>0</v>
      </c>
      <c r="G22" s="514">
        <v>0</v>
      </c>
      <c r="H22" s="514">
        <v>0</v>
      </c>
      <c r="I22" s="514">
        <v>0</v>
      </c>
      <c r="J22" s="514">
        <v>30760.142179999999</v>
      </c>
      <c r="K22" s="514">
        <v>30725.140709999996</v>
      </c>
      <c r="L22" s="514">
        <v>30760.142190000002</v>
      </c>
      <c r="M22" s="514">
        <v>30725.140709999996</v>
      </c>
      <c r="N22" s="514">
        <v>28375.63896</v>
      </c>
      <c r="O22" s="514">
        <v>28340.637489999997</v>
      </c>
    </row>
    <row r="23" spans="1:15" ht="13.5" customHeight="1">
      <c r="A23" s="517" t="s">
        <v>300</v>
      </c>
      <c r="B23" s="518">
        <v>0</v>
      </c>
      <c r="C23" s="518">
        <v>0</v>
      </c>
      <c r="D23" s="518">
        <v>0</v>
      </c>
      <c r="E23" s="518">
        <v>0</v>
      </c>
      <c r="F23" s="518">
        <v>0</v>
      </c>
      <c r="G23" s="518">
        <v>0</v>
      </c>
      <c r="H23" s="518">
        <v>0</v>
      </c>
      <c r="I23" s="518">
        <v>0</v>
      </c>
      <c r="J23" s="518">
        <v>26467.08842</v>
      </c>
      <c r="K23" s="518">
        <v>26464.041880000004</v>
      </c>
      <c r="L23" s="518">
        <v>26467.08842</v>
      </c>
      <c r="M23" s="518">
        <v>26464.041880000004</v>
      </c>
      <c r="N23" s="518">
        <v>24462.73157</v>
      </c>
      <c r="O23" s="518">
        <v>24459.685030000001</v>
      </c>
    </row>
    <row r="24" spans="1:15" ht="13.5" customHeight="1">
      <c r="A24" s="517" t="s">
        <v>313</v>
      </c>
      <c r="B24" s="518">
        <v>0</v>
      </c>
      <c r="C24" s="518">
        <v>0</v>
      </c>
      <c r="D24" s="518">
        <v>0</v>
      </c>
      <c r="E24" s="518">
        <v>0</v>
      </c>
      <c r="F24" s="518">
        <v>0</v>
      </c>
      <c r="G24" s="518">
        <v>0</v>
      </c>
      <c r="H24" s="518">
        <v>0</v>
      </c>
      <c r="I24" s="518">
        <v>0</v>
      </c>
      <c r="J24" s="518">
        <v>889.14190999999994</v>
      </c>
      <c r="K24" s="518">
        <v>882.24474999999995</v>
      </c>
      <c r="L24" s="518">
        <v>889.14190999999994</v>
      </c>
      <c r="M24" s="518">
        <v>882.24474999999995</v>
      </c>
      <c r="N24" s="518">
        <v>508.99554000000001</v>
      </c>
      <c r="O24" s="518">
        <v>502.09838000000002</v>
      </c>
    </row>
    <row r="25" spans="1:15" ht="13.5" customHeight="1">
      <c r="A25" s="517" t="s">
        <v>302</v>
      </c>
      <c r="B25" s="518">
        <v>0</v>
      </c>
      <c r="C25" s="518">
        <v>0</v>
      </c>
      <c r="D25" s="518">
        <v>0</v>
      </c>
      <c r="E25" s="518">
        <v>0</v>
      </c>
      <c r="F25" s="518">
        <v>0</v>
      </c>
      <c r="G25" s="518">
        <v>0</v>
      </c>
      <c r="H25" s="518">
        <v>0</v>
      </c>
      <c r="I25" s="518">
        <v>0</v>
      </c>
      <c r="J25" s="518">
        <v>0</v>
      </c>
      <c r="K25" s="518">
        <v>0</v>
      </c>
      <c r="L25" s="518">
        <v>0</v>
      </c>
      <c r="M25" s="518">
        <v>0</v>
      </c>
      <c r="N25" s="518">
        <v>0</v>
      </c>
      <c r="O25" s="518">
        <v>0</v>
      </c>
    </row>
    <row r="26" spans="1:15" ht="13.5" customHeight="1">
      <c r="A26" s="517" t="s">
        <v>314</v>
      </c>
      <c r="B26" s="518">
        <v>0</v>
      </c>
      <c r="C26" s="518">
        <v>0</v>
      </c>
      <c r="D26" s="518">
        <v>0</v>
      </c>
      <c r="E26" s="518">
        <v>0</v>
      </c>
      <c r="F26" s="518">
        <v>0</v>
      </c>
      <c r="G26" s="518">
        <v>0</v>
      </c>
      <c r="H26" s="518">
        <v>0</v>
      </c>
      <c r="I26" s="518">
        <v>0</v>
      </c>
      <c r="J26" s="518">
        <v>0</v>
      </c>
      <c r="K26" s="518">
        <v>0</v>
      </c>
      <c r="L26" s="518">
        <v>0</v>
      </c>
      <c r="M26" s="518">
        <v>0</v>
      </c>
      <c r="N26" s="518">
        <v>0</v>
      </c>
      <c r="O26" s="518">
        <v>0</v>
      </c>
    </row>
    <row r="27" spans="1:15" ht="13.5" customHeight="1">
      <c r="A27" s="517" t="s">
        <v>310</v>
      </c>
      <c r="B27" s="518">
        <v>0</v>
      </c>
      <c r="C27" s="518">
        <v>0</v>
      </c>
      <c r="D27" s="518">
        <v>0</v>
      </c>
      <c r="E27" s="518">
        <v>0</v>
      </c>
      <c r="F27" s="518">
        <v>0</v>
      </c>
      <c r="G27" s="518">
        <v>0</v>
      </c>
      <c r="H27" s="518">
        <v>0</v>
      </c>
      <c r="I27" s="518">
        <v>0</v>
      </c>
      <c r="J27" s="518">
        <v>0</v>
      </c>
      <c r="K27" s="518">
        <v>0</v>
      </c>
      <c r="L27" s="518">
        <v>0</v>
      </c>
      <c r="M27" s="518">
        <v>0</v>
      </c>
      <c r="N27" s="518">
        <v>0</v>
      </c>
      <c r="O27" s="518">
        <v>0</v>
      </c>
    </row>
    <row r="28" spans="1:15" ht="22.5">
      <c r="A28" s="517" t="s">
        <v>305</v>
      </c>
      <c r="B28" s="518">
        <v>1.0000000000000001E-5</v>
      </c>
      <c r="C28" s="518">
        <v>0</v>
      </c>
      <c r="D28" s="518">
        <v>0</v>
      </c>
      <c r="E28" s="518">
        <v>0</v>
      </c>
      <c r="F28" s="518">
        <v>0</v>
      </c>
      <c r="G28" s="518">
        <v>0</v>
      </c>
      <c r="H28" s="518">
        <v>0</v>
      </c>
      <c r="I28" s="518">
        <v>0</v>
      </c>
      <c r="J28" s="518">
        <v>3403.91185</v>
      </c>
      <c r="K28" s="518">
        <v>3378.8540800000001</v>
      </c>
      <c r="L28" s="518">
        <v>3403.9118599999997</v>
      </c>
      <c r="M28" s="518">
        <v>3378.8540800000001</v>
      </c>
      <c r="N28" s="518">
        <v>3403.91185</v>
      </c>
      <c r="O28" s="518">
        <v>3378.8540800000001</v>
      </c>
    </row>
    <row r="29" spans="1:15" ht="13.5" customHeight="1">
      <c r="A29" s="517" t="s">
        <v>311</v>
      </c>
      <c r="B29" s="518">
        <v>0</v>
      </c>
      <c r="C29" s="518">
        <v>0</v>
      </c>
      <c r="D29" s="518">
        <v>0</v>
      </c>
      <c r="E29" s="518">
        <v>0</v>
      </c>
      <c r="F29" s="518">
        <v>0</v>
      </c>
      <c r="G29" s="518">
        <v>0</v>
      </c>
      <c r="H29" s="518">
        <v>0</v>
      </c>
      <c r="I29" s="518">
        <v>0</v>
      </c>
      <c r="J29" s="518">
        <v>0</v>
      </c>
      <c r="K29" s="518">
        <v>0</v>
      </c>
      <c r="L29" s="518">
        <v>0</v>
      </c>
      <c r="M29" s="518">
        <v>0</v>
      </c>
      <c r="N29" s="518">
        <v>0</v>
      </c>
      <c r="O29" s="518">
        <v>0</v>
      </c>
    </row>
    <row r="30" spans="1:15" ht="13.5" customHeight="1">
      <c r="A30" s="515" t="s">
        <v>315</v>
      </c>
      <c r="B30" s="516">
        <v>17214768.044840001</v>
      </c>
      <c r="C30" s="516">
        <v>403874.40775000001</v>
      </c>
      <c r="D30" s="516">
        <v>114140.03860000001</v>
      </c>
      <c r="E30" s="516">
        <v>21671.784919999998</v>
      </c>
      <c r="F30" s="516">
        <v>38567.761330000001</v>
      </c>
      <c r="G30" s="516">
        <v>9469.8046300000005</v>
      </c>
      <c r="H30" s="516">
        <v>16007.138789999999</v>
      </c>
      <c r="I30" s="516">
        <v>5319.3245199999992</v>
      </c>
      <c r="J30" s="516">
        <v>340624.55332000001</v>
      </c>
      <c r="K30" s="516">
        <v>323952.58924</v>
      </c>
      <c r="L30" s="516">
        <v>17724107.536880001</v>
      </c>
      <c r="M30" s="516">
        <v>764287.91106000007</v>
      </c>
      <c r="N30" s="516">
        <v>1725550.9759899999</v>
      </c>
      <c r="O30" s="516">
        <v>224956.89206000001</v>
      </c>
    </row>
    <row r="31" spans="1:15" ht="12.75" customHeight="1">
      <c r="A31" s="22" t="s">
        <v>316</v>
      </c>
      <c r="L31" s="135"/>
    </row>
    <row r="32" spans="1:15" ht="12.75" customHeight="1">
      <c r="B32" s="135"/>
      <c r="L32" s="135"/>
    </row>
    <row r="33" spans="1:15" ht="12.75" customHeight="1">
      <c r="A33" s="624" t="s">
        <v>82</v>
      </c>
    </row>
    <row r="34" spans="1:15" ht="12.75" customHeight="1">
      <c r="G34" s="35"/>
    </row>
    <row r="35" spans="1:15" ht="12.75" customHeight="1"/>
    <row r="36" spans="1:15" ht="12.75" customHeight="1"/>
    <row r="37" spans="1:15" ht="12.75" customHeight="1"/>
    <row r="38" spans="1:15" ht="12.75" customHeight="1"/>
    <row r="39" spans="1:15" ht="12.75" customHeight="1"/>
    <row r="46" spans="1:15">
      <c r="O46" s="265" t="s">
        <v>1055</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9" customWidth="1"/>
    <col min="2" max="2" width="19.42578125" style="319" customWidth="1"/>
    <col min="3" max="16384" width="9.140625" style="319"/>
  </cols>
  <sheetData>
    <row r="1" spans="1:2">
      <c r="A1" s="150" t="s">
        <v>866</v>
      </c>
    </row>
    <row r="2" spans="1:2">
      <c r="A2" s="534" t="s">
        <v>867</v>
      </c>
    </row>
    <row r="4" spans="1:2">
      <c r="B4" s="65" t="s">
        <v>252</v>
      </c>
    </row>
    <row r="5" spans="1:2" ht="50.25" customHeight="1">
      <c r="A5" s="787" t="s">
        <v>869</v>
      </c>
      <c r="B5" s="787" t="s">
        <v>868</v>
      </c>
    </row>
    <row r="6" spans="1:2" ht="12.75" customHeight="1">
      <c r="A6" s="805">
        <v>42735</v>
      </c>
      <c r="B6" s="806">
        <v>40389.062909999993</v>
      </c>
    </row>
    <row r="7" spans="1:2" ht="12.75" customHeight="1">
      <c r="A7" s="805">
        <v>42825</v>
      </c>
      <c r="B7" s="806">
        <v>37713.038419999997</v>
      </c>
    </row>
    <row r="8" spans="1:2" ht="12.75" customHeight="1">
      <c r="A8" s="805">
        <v>42916</v>
      </c>
      <c r="B8" s="806">
        <v>142490.68692000001</v>
      </c>
    </row>
    <row r="9" spans="1:2" ht="12.75" customHeight="1">
      <c r="A9" s="805">
        <v>43008</v>
      </c>
      <c r="B9" s="806">
        <v>137477.17043999996</v>
      </c>
    </row>
    <row r="10" spans="1:2" ht="12.75" customHeight="1">
      <c r="A10" s="805">
        <v>43100</v>
      </c>
      <c r="B10" s="806">
        <v>132862.53498</v>
      </c>
    </row>
    <row r="11" spans="1:2" ht="12.75" customHeight="1">
      <c r="A11" s="805">
        <v>43190</v>
      </c>
      <c r="B11" s="806">
        <v>129902.28234000001</v>
      </c>
    </row>
    <row r="12" spans="1:2" ht="12.75" customHeight="1">
      <c r="A12" s="805">
        <v>43281</v>
      </c>
      <c r="B12" s="806">
        <v>125814.01814</v>
      </c>
    </row>
    <row r="13" spans="1:2" ht="12.75" customHeight="1">
      <c r="A13" s="805">
        <v>43373</v>
      </c>
      <c r="B13" s="806">
        <v>121555.80378999999</v>
      </c>
    </row>
    <row r="14" spans="1:2" ht="12.75" customHeight="1">
      <c r="A14" s="805">
        <v>43465</v>
      </c>
      <c r="B14" s="806">
        <v>116784.54037</v>
      </c>
    </row>
    <row r="15" spans="1:2" ht="12.75" customHeight="1">
      <c r="A15" s="805">
        <v>43555</v>
      </c>
      <c r="B15" s="806">
        <v>111231.46580000001</v>
      </c>
    </row>
    <row r="16" spans="1:2">
      <c r="A16" s="805">
        <v>43646</v>
      </c>
      <c r="B16" s="806">
        <v>106331.236</v>
      </c>
    </row>
    <row r="17" spans="1:2">
      <c r="A17" s="805">
        <v>43738</v>
      </c>
      <c r="B17" s="806">
        <v>100790.925</v>
      </c>
    </row>
    <row r="18" spans="1:2">
      <c r="A18" s="805">
        <v>43830</v>
      </c>
      <c r="B18" s="806">
        <v>96919.634150000013</v>
      </c>
    </row>
    <row r="19" spans="1:2">
      <c r="A19" s="805">
        <v>43921</v>
      </c>
      <c r="B19" s="806">
        <v>93745.450159999978</v>
      </c>
    </row>
    <row r="20" spans="1:2">
      <c r="A20" s="805">
        <v>44012</v>
      </c>
      <c r="B20" s="806">
        <v>96794.109760000007</v>
      </c>
    </row>
    <row r="21" spans="1:2">
      <c r="A21" s="805">
        <v>44104</v>
      </c>
      <c r="B21" s="806">
        <v>99004.306019999989</v>
      </c>
    </row>
    <row r="22" spans="1:2">
      <c r="A22" s="805">
        <v>44196</v>
      </c>
      <c r="B22" s="806">
        <v>94660.018180000014</v>
      </c>
    </row>
    <row r="23" spans="1:2">
      <c r="A23" s="805">
        <v>44286</v>
      </c>
      <c r="B23" s="806">
        <v>89118.698709999997</v>
      </c>
    </row>
    <row r="24" spans="1:2">
      <c r="A24" s="805">
        <v>44377</v>
      </c>
      <c r="B24" s="806">
        <v>84125.830519999989</v>
      </c>
    </row>
    <row r="25" spans="1:2">
      <c r="A25" s="805">
        <v>44469</v>
      </c>
      <c r="B25" s="806">
        <v>78799.248759999988</v>
      </c>
    </row>
    <row r="26" spans="1:2">
      <c r="A26" s="805">
        <v>44561</v>
      </c>
      <c r="B26" s="806">
        <v>72396.231290000011</v>
      </c>
    </row>
    <row r="27" spans="1:2">
      <c r="A27" s="805">
        <v>44651</v>
      </c>
      <c r="B27" s="806">
        <v>63619.284879999992</v>
      </c>
    </row>
    <row r="28" spans="1:2">
      <c r="A28" s="22" t="s">
        <v>870</v>
      </c>
    </row>
    <row r="55" spans="8:8">
      <c r="H55" s="35" t="s">
        <v>1056</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8" t="s">
        <v>729</v>
      </c>
      <c r="B1" s="522"/>
      <c r="C1" s="522"/>
      <c r="D1" s="523" t="s">
        <v>1524</v>
      </c>
    </row>
    <row r="2" spans="1:6" ht="15" customHeight="1">
      <c r="A2" s="536" t="s">
        <v>730</v>
      </c>
      <c r="B2" s="522"/>
      <c r="C2" s="529"/>
      <c r="D2" s="530" t="s">
        <v>1525</v>
      </c>
    </row>
    <row r="3" spans="1:6" ht="15" customHeight="1">
      <c r="A3" s="1024"/>
      <c r="B3" s="522"/>
      <c r="C3" s="529"/>
      <c r="D3" s="530"/>
    </row>
    <row r="4" spans="1:6" ht="15" customHeight="1">
      <c r="A4" s="150" t="s">
        <v>731</v>
      </c>
      <c r="B4" s="522"/>
      <c r="C4" s="529"/>
      <c r="D4" s="530"/>
    </row>
    <row r="5" spans="1:6" ht="15" customHeight="1">
      <c r="A5" s="531" t="s">
        <v>732</v>
      </c>
      <c r="B5" s="522"/>
      <c r="C5" s="529"/>
      <c r="D5" s="530"/>
    </row>
    <row r="6" spans="1:6" ht="15" customHeight="1">
      <c r="A6" s="1010" t="s">
        <v>1432</v>
      </c>
      <c r="B6" s="807">
        <v>44651</v>
      </c>
      <c r="C6" s="529"/>
      <c r="D6" s="530"/>
    </row>
    <row r="7" spans="1:6" ht="23.25">
      <c r="A7" s="627" t="s">
        <v>251</v>
      </c>
      <c r="B7" s="521">
        <v>4</v>
      </c>
      <c r="C7" s="628"/>
      <c r="D7" s="629"/>
    </row>
    <row r="8" spans="1:6">
      <c r="B8" s="236"/>
      <c r="C8" s="237"/>
      <c r="D8" s="235"/>
      <c r="E8" s="238"/>
    </row>
    <row r="9" spans="1:6">
      <c r="A9" s="228" t="s">
        <v>733</v>
      </c>
    </row>
    <row r="10" spans="1:6">
      <c r="A10" s="532" t="s">
        <v>734</v>
      </c>
    </row>
    <row r="11" spans="1:6" ht="12.75" customHeight="1">
      <c r="A11"/>
      <c r="B11"/>
      <c r="C11"/>
      <c r="D11" s="65" t="s">
        <v>252</v>
      </c>
    </row>
    <row r="12" spans="1:6" ht="44.25" customHeight="1">
      <c r="A12" s="999"/>
      <c r="B12" s="999"/>
      <c r="C12" s="1178" t="s">
        <v>356</v>
      </c>
      <c r="D12" s="1178"/>
    </row>
    <row r="13" spans="1:6" ht="22.5" customHeight="1">
      <c r="A13" s="1178" t="s">
        <v>255</v>
      </c>
      <c r="B13" s="519" t="s">
        <v>253</v>
      </c>
      <c r="C13" s="1178" t="s">
        <v>254</v>
      </c>
      <c r="D13" s="1178" t="s">
        <v>1431</v>
      </c>
    </row>
    <row r="14" spans="1:6" ht="22.5" customHeight="1">
      <c r="A14" s="1180"/>
      <c r="B14" s="1004">
        <v>44651</v>
      </c>
      <c r="C14" s="1178"/>
      <c r="D14" s="1178"/>
      <c r="E14" s="330"/>
    </row>
    <row r="15" spans="1:6" ht="15">
      <c r="A15" s="469" t="s">
        <v>256</v>
      </c>
      <c r="B15" s="466">
        <v>32399.399719999998</v>
      </c>
      <c r="C15" s="467">
        <v>0.12559217398392689</v>
      </c>
      <c r="D15" s="466">
        <v>3615.0846999999994</v>
      </c>
      <c r="F15" s="53"/>
    </row>
    <row r="16" spans="1:6">
      <c r="A16" s="469" t="s">
        <v>257</v>
      </c>
      <c r="B16" s="466">
        <v>269179.21259000001</v>
      </c>
      <c r="C16" s="467">
        <v>-0.12244964844531926</v>
      </c>
      <c r="D16" s="466">
        <v>-37560.123919999984</v>
      </c>
    </row>
    <row r="17" spans="1:6" ht="22.5">
      <c r="A17" s="472" t="s">
        <v>258</v>
      </c>
      <c r="B17" s="466">
        <v>728.95174999999995</v>
      </c>
      <c r="C17" s="467">
        <v>-0.11943356236703284</v>
      </c>
      <c r="D17" s="466">
        <v>-98.869660000000067</v>
      </c>
      <c r="F17" s="53"/>
    </row>
    <row r="18" spans="1:6">
      <c r="A18" s="630" t="s">
        <v>260</v>
      </c>
      <c r="B18" s="631">
        <v>302307.56406</v>
      </c>
      <c r="C18" s="632">
        <v>-0.10121528109399099</v>
      </c>
      <c r="D18" s="631">
        <v>-34043.908880000003</v>
      </c>
    </row>
    <row r="19" spans="1:6">
      <c r="A19" s="469" t="s">
        <v>259</v>
      </c>
      <c r="B19" s="470">
        <v>68676.14158000001</v>
      </c>
      <c r="C19" s="471">
        <v>8.3935980185405976E-2</v>
      </c>
      <c r="D19" s="470">
        <v>5318.0255700000125</v>
      </c>
    </row>
    <row r="20" spans="1:6">
      <c r="A20" s="469" t="s">
        <v>265</v>
      </c>
      <c r="B20" s="466">
        <v>0</v>
      </c>
      <c r="C20" s="998">
        <v>0</v>
      </c>
      <c r="D20" s="520">
        <v>0</v>
      </c>
    </row>
    <row r="21" spans="1:6">
      <c r="A21" s="469" t="s">
        <v>261</v>
      </c>
      <c r="B21" s="466">
        <v>9441.3400899999997</v>
      </c>
      <c r="C21" s="467">
        <v>-0.32270751108570966</v>
      </c>
      <c r="D21" s="466">
        <v>-4498.4868599999991</v>
      </c>
    </row>
    <row r="22" spans="1:6">
      <c r="A22" s="469" t="s">
        <v>262</v>
      </c>
      <c r="B22" s="466">
        <v>223478.13795</v>
      </c>
      <c r="C22" s="467">
        <v>-0.13427539638007235</v>
      </c>
      <c r="D22" s="466">
        <v>-34661.849079999985</v>
      </c>
    </row>
    <row r="23" spans="1:6" ht="22.5">
      <c r="A23" s="472" t="s">
        <v>263</v>
      </c>
      <c r="B23" s="466">
        <v>711.9444299999999</v>
      </c>
      <c r="C23" s="467">
        <v>-0.22067765943571677</v>
      </c>
      <c r="D23" s="466">
        <v>-201.59852000000001</v>
      </c>
    </row>
    <row r="24" spans="1:6">
      <c r="A24" s="630" t="s">
        <v>264</v>
      </c>
      <c r="B24" s="633">
        <v>302307.56404999993</v>
      </c>
      <c r="C24" s="634">
        <v>-0.10121528112372201</v>
      </c>
      <c r="D24" s="633">
        <v>-34043.908890000079</v>
      </c>
    </row>
    <row r="25" spans="1:6">
      <c r="A25" s="22" t="s">
        <v>281</v>
      </c>
    </row>
    <row r="26" spans="1:6">
      <c r="A26" s="22"/>
    </row>
    <row r="27" spans="1:6">
      <c r="A27" s="229" t="s">
        <v>735</v>
      </c>
    </row>
    <row r="28" spans="1:6">
      <c r="A28" s="533" t="s">
        <v>736</v>
      </c>
    </row>
    <row r="29" spans="1:6">
      <c r="D29" s="65" t="s">
        <v>252</v>
      </c>
    </row>
    <row r="30" spans="1:6" ht="47.25" customHeight="1">
      <c r="A30" s="1000"/>
      <c r="B30" s="1000"/>
      <c r="C30" s="1179" t="s">
        <v>376</v>
      </c>
      <c r="D30" s="1179"/>
    </row>
    <row r="31" spans="1:6" ht="24" customHeight="1">
      <c r="A31" s="1178" t="s">
        <v>255</v>
      </c>
      <c r="B31" s="519" t="s">
        <v>267</v>
      </c>
      <c r="C31" s="1178" t="s">
        <v>254</v>
      </c>
      <c r="D31" s="1178" t="s">
        <v>1431</v>
      </c>
    </row>
    <row r="32" spans="1:6" ht="24">
      <c r="A32" s="1180"/>
      <c r="B32" s="1004" t="s">
        <v>1531</v>
      </c>
      <c r="C32" s="1178"/>
      <c r="D32" s="1178"/>
    </row>
    <row r="33" spans="1:4">
      <c r="A33" s="472" t="s">
        <v>268</v>
      </c>
      <c r="B33" s="524">
        <v>2034.43398</v>
      </c>
      <c r="C33" s="467">
        <v>-0.33159664822081864</v>
      </c>
      <c r="D33" s="466">
        <v>-1009.28801</v>
      </c>
    </row>
    <row r="34" spans="1:4">
      <c r="A34" s="472" t="s">
        <v>269</v>
      </c>
      <c r="B34" s="524">
        <v>2118.9122900000002</v>
      </c>
      <c r="C34" s="467">
        <v>0.18599255484884311</v>
      </c>
      <c r="D34" s="466">
        <v>332.29712000000018</v>
      </c>
    </row>
    <row r="35" spans="1:4">
      <c r="A35" s="472" t="s">
        <v>270</v>
      </c>
      <c r="B35" s="524">
        <v>-84.47831000000005</v>
      </c>
      <c r="C35" s="467">
        <v>-1.067200582047594</v>
      </c>
      <c r="D35" s="466">
        <v>-1341.5851299999997</v>
      </c>
    </row>
    <row r="36" spans="1:4">
      <c r="A36" s="472" t="s">
        <v>271</v>
      </c>
      <c r="B36" s="524">
        <v>6164.7808600000008</v>
      </c>
      <c r="C36" s="467">
        <v>0.10702593028280374</v>
      </c>
      <c r="D36" s="466">
        <v>596.00357000000076</v>
      </c>
    </row>
    <row r="37" spans="1:4">
      <c r="A37" s="472" t="s">
        <v>272</v>
      </c>
      <c r="B37" s="524">
        <v>3376.0381499999999</v>
      </c>
      <c r="C37" s="467">
        <v>2.8383414862005338E-2</v>
      </c>
      <c r="D37" s="466">
        <v>93.178759999999784</v>
      </c>
    </row>
    <row r="38" spans="1:4" ht="22.5">
      <c r="A38" s="472" t="s">
        <v>273</v>
      </c>
      <c r="B38" s="524">
        <v>2788.74271</v>
      </c>
      <c r="C38" s="525">
        <v>0.21996625950564544</v>
      </c>
      <c r="D38" s="466">
        <v>502.82481000000007</v>
      </c>
    </row>
    <row r="39" spans="1:4">
      <c r="A39" s="472" t="s">
        <v>275</v>
      </c>
      <c r="B39" s="524">
        <v>2042.9982500000001</v>
      </c>
      <c r="C39" s="467">
        <v>1.6406713184227866</v>
      </c>
      <c r="D39" s="466">
        <v>1269.3320100000001</v>
      </c>
    </row>
    <row r="40" spans="1:4">
      <c r="A40" s="472" t="s">
        <v>274</v>
      </c>
      <c r="B40" s="524">
        <v>3504.11967</v>
      </c>
      <c r="C40" s="467">
        <v>0.15673555300004072</v>
      </c>
      <c r="D40" s="466">
        <v>474.80180999999993</v>
      </c>
    </row>
    <row r="41" spans="1:4" ht="22.5">
      <c r="A41" s="472" t="s">
        <v>276</v>
      </c>
      <c r="B41" s="524">
        <v>-1461.1214199999999</v>
      </c>
      <c r="C41" s="525">
        <v>-0.35223976652919486</v>
      </c>
      <c r="D41" s="466">
        <v>794.53020000000015</v>
      </c>
    </row>
    <row r="42" spans="1:4">
      <c r="A42" s="472" t="s">
        <v>278</v>
      </c>
      <c r="B42" s="524">
        <v>10242.21308</v>
      </c>
      <c r="C42" s="467">
        <v>9.120311784145918E-2</v>
      </c>
      <c r="D42" s="466">
        <v>856.04756000000089</v>
      </c>
    </row>
    <row r="43" spans="1:4">
      <c r="A43" s="472" t="s">
        <v>277</v>
      </c>
      <c r="B43" s="524">
        <v>8999.0701099999987</v>
      </c>
      <c r="C43" s="467">
        <v>0.11116196629225361</v>
      </c>
      <c r="D43" s="466">
        <v>900.27768999999898</v>
      </c>
    </row>
    <row r="44" spans="1:4" ht="22.5">
      <c r="A44" s="472" t="s">
        <v>279</v>
      </c>
      <c r="B44" s="524">
        <v>1243.1429699999999</v>
      </c>
      <c r="C44" s="525">
        <v>-3.435688535048631E-2</v>
      </c>
      <c r="D44" s="466">
        <v>-44.230130000000145</v>
      </c>
    </row>
    <row r="45" spans="1:4">
      <c r="A45" s="472" t="s">
        <v>282</v>
      </c>
      <c r="B45" s="524">
        <v>6.1319900000000001</v>
      </c>
      <c r="C45" s="525">
        <v>-0.94093071080160584</v>
      </c>
      <c r="D45" s="466">
        <v>-97.678129999999996</v>
      </c>
    </row>
    <row r="46" spans="1:4" ht="21.75">
      <c r="A46" s="635" t="s">
        <v>280</v>
      </c>
      <c r="B46" s="636">
        <v>1237.01098</v>
      </c>
      <c r="C46" s="637">
        <v>4.5158560130023749E-2</v>
      </c>
      <c r="D46" s="631">
        <v>53.448000000000093</v>
      </c>
    </row>
    <row r="47" spans="1:4">
      <c r="A47" s="22" t="s">
        <v>281</v>
      </c>
    </row>
    <row r="49" spans="1:5">
      <c r="A49" s="229" t="s">
        <v>1205</v>
      </c>
    </row>
    <row r="50" spans="1:5">
      <c r="A50" s="533" t="s">
        <v>738</v>
      </c>
    </row>
    <row r="51" spans="1:5">
      <c r="B51" s="65"/>
      <c r="C51" s="65" t="s">
        <v>252</v>
      </c>
    </row>
    <row r="52" spans="1:5" ht="22.5">
      <c r="A52" s="1178" t="s">
        <v>255</v>
      </c>
      <c r="B52" s="519" t="s">
        <v>267</v>
      </c>
      <c r="C52" s="1009" t="s">
        <v>32</v>
      </c>
      <c r="D52" s="1181"/>
      <c r="E52" s="1181"/>
    </row>
    <row r="53" spans="1:5" ht="24">
      <c r="A53" s="1180"/>
      <c r="B53" s="1004" t="s">
        <v>1531</v>
      </c>
      <c r="C53" s="1013" t="s">
        <v>30</v>
      </c>
      <c r="D53" s="1181"/>
      <c r="E53" s="1181"/>
    </row>
    <row r="54" spans="1:5">
      <c r="A54" s="526" t="s">
        <v>283</v>
      </c>
      <c r="B54" s="527">
        <v>131402.10149999999</v>
      </c>
      <c r="C54" s="467">
        <f>B54/B$57</f>
        <v>0.79531353745438871</v>
      </c>
      <c r="D54" s="231"/>
      <c r="E54" s="232"/>
    </row>
    <row r="55" spans="1:5" ht="22.5">
      <c r="A55" s="472" t="s">
        <v>284</v>
      </c>
      <c r="B55" s="527">
        <v>5390.8762299999999</v>
      </c>
      <c r="C55" s="467">
        <f t="shared" ref="C55:C56" si="0">B55/B$57</f>
        <v>3.2628373485031961E-2</v>
      </c>
      <c r="D55" s="231"/>
      <c r="E55" s="232"/>
    </row>
    <row r="56" spans="1:5" ht="22.5">
      <c r="A56" s="472" t="s">
        <v>285</v>
      </c>
      <c r="B56" s="527">
        <v>28427.523759999996</v>
      </c>
      <c r="C56" s="467">
        <f t="shared" si="0"/>
        <v>0.17205808906057932</v>
      </c>
      <c r="D56" s="231"/>
      <c r="E56" s="232"/>
    </row>
    <row r="57" spans="1:5">
      <c r="A57" s="638" t="s">
        <v>286</v>
      </c>
      <c r="B57" s="639">
        <v>165220.50149</v>
      </c>
      <c r="C57" s="637">
        <f>SUM(C54:C56)</f>
        <v>1</v>
      </c>
      <c r="D57" s="233"/>
      <c r="E57" s="234"/>
    </row>
    <row r="58" spans="1:5">
      <c r="A58" s="22" t="s">
        <v>266</v>
      </c>
      <c r="C58" s="1011"/>
    </row>
    <row r="59" spans="1:5">
      <c r="A59" s="22"/>
    </row>
    <row r="60" spans="1:5">
      <c r="A60" s="229" t="s">
        <v>739</v>
      </c>
    </row>
    <row r="61" spans="1:5">
      <c r="A61" s="533" t="s">
        <v>740</v>
      </c>
    </row>
    <row r="62" spans="1:5">
      <c r="A62" s="22"/>
      <c r="B62" s="65"/>
      <c r="C62" s="65" t="s">
        <v>252</v>
      </c>
    </row>
    <row r="63" spans="1:5" ht="22.5">
      <c r="A63" s="1178" t="s">
        <v>255</v>
      </c>
      <c r="B63" s="519" t="s">
        <v>253</v>
      </c>
      <c r="C63" s="1009" t="s">
        <v>32</v>
      </c>
    </row>
    <row r="64" spans="1:5">
      <c r="A64" s="1180"/>
      <c r="B64" s="1004">
        <v>44651</v>
      </c>
      <c r="C64" s="1013" t="s">
        <v>30</v>
      </c>
    </row>
    <row r="65" spans="1:5">
      <c r="A65" s="526" t="s">
        <v>287</v>
      </c>
      <c r="B65" s="527">
        <v>104984.92467000001</v>
      </c>
      <c r="C65" s="467">
        <f>B65/B$68</f>
        <v>0.69990554265087002</v>
      </c>
    </row>
    <row r="66" spans="1:5" ht="22.5">
      <c r="A66" s="472" t="s">
        <v>284</v>
      </c>
      <c r="B66" s="527">
        <v>13229.71999</v>
      </c>
      <c r="C66" s="467">
        <f t="shared" ref="C66:C67" si="1">B66/B$68</f>
        <v>8.8198895011123227E-2</v>
      </c>
    </row>
    <row r="67" spans="1:5" ht="22.5">
      <c r="A67" s="472" t="s">
        <v>285</v>
      </c>
      <c r="B67" s="527">
        <v>31784.059840000005</v>
      </c>
      <c r="C67" s="467">
        <f t="shared" si="1"/>
        <v>0.21189556233800674</v>
      </c>
    </row>
    <row r="68" spans="1:5">
      <c r="A68" s="638" t="s">
        <v>288</v>
      </c>
      <c r="B68" s="639">
        <v>149998.70450000002</v>
      </c>
      <c r="C68" s="637">
        <f>SUM(C65:C67)</f>
        <v>1</v>
      </c>
    </row>
    <row r="69" spans="1:5">
      <c r="A69" s="22" t="s">
        <v>281</v>
      </c>
      <c r="C69" s="1012"/>
    </row>
    <row r="70" spans="1:5">
      <c r="A70" s="1025"/>
      <c r="C70" s="1012"/>
    </row>
    <row r="71" spans="1:5">
      <c r="A71" s="1025"/>
    </row>
    <row r="72" spans="1:5">
      <c r="A72" s="624" t="s">
        <v>82</v>
      </c>
      <c r="E72" s="35" t="s">
        <v>1130</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6" customWidth="1"/>
    <col min="2" max="2" width="19.42578125" style="786" customWidth="1"/>
    <col min="3" max="16384" width="9.140625" style="786"/>
  </cols>
  <sheetData>
    <row r="1" spans="1:2" ht="12.75">
      <c r="A1" s="150" t="s">
        <v>871</v>
      </c>
    </row>
    <row r="2" spans="1:2">
      <c r="A2" s="534" t="s">
        <v>872</v>
      </c>
    </row>
    <row r="4" spans="1:2">
      <c r="B4" s="65" t="s">
        <v>252</v>
      </c>
    </row>
    <row r="5" spans="1:2" ht="48">
      <c r="A5" s="790" t="s">
        <v>869</v>
      </c>
      <c r="B5" s="790" t="s">
        <v>873</v>
      </c>
    </row>
    <row r="6" spans="1:2">
      <c r="A6" s="789">
        <v>42735</v>
      </c>
      <c r="B6" s="788">
        <v>1203495.0464000001</v>
      </c>
    </row>
    <row r="7" spans="1:2">
      <c r="A7" s="789">
        <v>42825</v>
      </c>
      <c r="B7" s="788">
        <v>1146319.70306</v>
      </c>
    </row>
    <row r="8" spans="1:2">
      <c r="A8" s="789">
        <v>42916</v>
      </c>
      <c r="B8" s="788">
        <v>877228.42964999995</v>
      </c>
    </row>
    <row r="9" spans="1:2">
      <c r="A9" s="789">
        <v>43008</v>
      </c>
      <c r="B9" s="788">
        <v>894151.84952999989</v>
      </c>
    </row>
    <row r="10" spans="1:2">
      <c r="A10" s="789">
        <v>43100</v>
      </c>
      <c r="B10" s="788">
        <v>1107262.56757</v>
      </c>
    </row>
    <row r="11" spans="1:2">
      <c r="A11" s="789">
        <v>43190</v>
      </c>
      <c r="B11" s="788">
        <v>900884.15221000009</v>
      </c>
    </row>
    <row r="12" spans="1:2">
      <c r="A12" s="789">
        <v>43281</v>
      </c>
      <c r="B12" s="788">
        <v>848211.15226999996</v>
      </c>
    </row>
    <row r="13" spans="1:2">
      <c r="A13" s="789">
        <v>43373</v>
      </c>
      <c r="B13" s="788">
        <v>810938.32378999994</v>
      </c>
    </row>
    <row r="14" spans="1:2">
      <c r="A14" s="789">
        <v>43465</v>
      </c>
      <c r="B14" s="788">
        <v>1130869.9720300001</v>
      </c>
    </row>
    <row r="15" spans="1:2">
      <c r="A15" s="789">
        <v>43555</v>
      </c>
      <c r="B15" s="788">
        <v>1115130.94731</v>
      </c>
    </row>
    <row r="16" spans="1:2">
      <c r="A16" s="789" t="s">
        <v>880</v>
      </c>
      <c r="B16" s="788">
        <v>963335.01599999995</v>
      </c>
    </row>
    <row r="17" spans="1:2">
      <c r="A17" s="789">
        <v>43738</v>
      </c>
      <c r="B17" s="788">
        <v>1183278.73</v>
      </c>
    </row>
    <row r="18" spans="1:2">
      <c r="A18" s="789">
        <v>43830</v>
      </c>
      <c r="B18" s="788">
        <v>1269940.3296900003</v>
      </c>
    </row>
    <row r="19" spans="1:2">
      <c r="A19" s="789">
        <v>43921</v>
      </c>
      <c r="B19" s="788">
        <v>1261623.8706100001</v>
      </c>
    </row>
    <row r="20" spans="1:2">
      <c r="A20" s="789">
        <v>44012</v>
      </c>
      <c r="B20" s="788">
        <v>1536281.7394600003</v>
      </c>
    </row>
    <row r="21" spans="1:2">
      <c r="A21" s="789">
        <v>44104</v>
      </c>
      <c r="B21" s="788">
        <v>1340154.5910399999</v>
      </c>
    </row>
    <row r="22" spans="1:2">
      <c r="A22" s="789">
        <v>44196</v>
      </c>
      <c r="B22" s="788">
        <v>1819533.7452499999</v>
      </c>
    </row>
    <row r="23" spans="1:2">
      <c r="A23" s="789">
        <v>44286</v>
      </c>
      <c r="B23" s="788">
        <v>1790536.3650700001</v>
      </c>
    </row>
    <row r="24" spans="1:2">
      <c r="A24" s="789">
        <v>44377</v>
      </c>
      <c r="B24" s="788">
        <v>1813218.3398100003</v>
      </c>
    </row>
    <row r="25" spans="1:2">
      <c r="A25" s="789">
        <v>44469</v>
      </c>
      <c r="B25" s="788">
        <v>1726431.0678699999</v>
      </c>
    </row>
    <row r="26" spans="1:2">
      <c r="A26" s="789">
        <v>44561</v>
      </c>
      <c r="B26" s="788">
        <v>2058837.2244399996</v>
      </c>
    </row>
    <row r="27" spans="1:2">
      <c r="A27" s="789">
        <v>44651</v>
      </c>
      <c r="B27" s="788">
        <v>2098424.1579200001</v>
      </c>
    </row>
    <row r="28" spans="1:2">
      <c r="A28" s="22" t="s">
        <v>870</v>
      </c>
    </row>
    <row r="60" spans="8:8">
      <c r="H60" s="35" t="s">
        <v>1131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1"/>
  <sheetViews>
    <sheetView showGridLines="0" zoomScaleNormal="100" workbookViewId="0"/>
  </sheetViews>
  <sheetFormatPr defaultRowHeight="15"/>
  <cols>
    <col min="1" max="1" width="53.5703125" customWidth="1"/>
    <col min="2" max="2" width="13.85546875" customWidth="1"/>
    <col min="3" max="3" width="17.85546875" customWidth="1"/>
    <col min="4" max="4" width="14" customWidth="1"/>
    <col min="5" max="5" width="10" bestFit="1" customWidth="1"/>
  </cols>
  <sheetData>
    <row r="1" spans="1:8" ht="12.75" customHeight="1">
      <c r="A1" s="153" t="s">
        <v>758</v>
      </c>
      <c r="D1" s="140" t="str">
        <f>Naslovnica!A20</f>
        <v>Lipanj 2022.</v>
      </c>
    </row>
    <row r="2" spans="1:8" ht="12.75" customHeight="1">
      <c r="A2" s="561" t="s">
        <v>759</v>
      </c>
      <c r="D2" s="539" t="str">
        <f>Naslovnica!A24</f>
        <v>June 2022</v>
      </c>
    </row>
    <row r="3" spans="1:8" ht="12.75" customHeight="1"/>
    <row r="4" spans="1:8" ht="12.75" customHeight="1">
      <c r="D4" s="65" t="s">
        <v>327</v>
      </c>
      <c r="E4" s="304"/>
      <c r="F4" s="304"/>
    </row>
    <row r="5" spans="1:8" ht="31.5" customHeight="1">
      <c r="A5" s="761"/>
      <c r="B5" s="762" t="str">
        <f>D1</f>
        <v>Lipanj 2022.</v>
      </c>
      <c r="C5" s="763" t="s">
        <v>659</v>
      </c>
      <c r="D5" s="763" t="s">
        <v>18</v>
      </c>
      <c r="E5" s="302"/>
      <c r="F5" s="303"/>
      <c r="G5" s="266"/>
      <c r="H5" s="266"/>
    </row>
    <row r="6" spans="1:8" s="266" customFormat="1" ht="24">
      <c r="A6" s="761"/>
      <c r="B6" s="764" t="str">
        <f>D2</f>
        <v>June 2022</v>
      </c>
      <c r="C6" s="764" t="s">
        <v>45</v>
      </c>
      <c r="D6" s="779" t="s">
        <v>246</v>
      </c>
      <c r="E6" s="302"/>
      <c r="F6" s="303"/>
    </row>
    <row r="7" spans="1:8" ht="24">
      <c r="A7" s="765" t="s">
        <v>815</v>
      </c>
      <c r="B7" s="766">
        <v>254190.11722000083</v>
      </c>
      <c r="C7" s="766">
        <v>54659.338370000332</v>
      </c>
      <c r="D7" s="766">
        <v>193037.8198000002</v>
      </c>
      <c r="E7" s="297"/>
      <c r="F7" s="303"/>
      <c r="G7" s="266"/>
      <c r="H7" s="266"/>
    </row>
    <row r="8" spans="1:8" s="266" customFormat="1">
      <c r="A8" s="767" t="s">
        <v>958</v>
      </c>
      <c r="B8" s="768"/>
      <c r="C8" s="768"/>
      <c r="D8" s="768"/>
      <c r="E8" s="297"/>
      <c r="F8" s="297"/>
    </row>
    <row r="9" spans="1:8" s="266" customFormat="1">
      <c r="A9" s="769" t="s">
        <v>816</v>
      </c>
      <c r="B9" s="766">
        <v>699521.64156000002</v>
      </c>
      <c r="C9" s="766">
        <v>17506.280880000093</v>
      </c>
      <c r="D9" s="766">
        <v>8286580.33818</v>
      </c>
      <c r="E9" s="297"/>
      <c r="F9" s="297"/>
    </row>
    <row r="10" spans="1:8" s="266" customFormat="1">
      <c r="A10" s="769" t="s">
        <v>817</v>
      </c>
      <c r="B10" s="766">
        <v>615295.93277000007</v>
      </c>
      <c r="C10" s="766">
        <v>-64942.902170000016</v>
      </c>
      <c r="D10" s="766">
        <v>5899010.3238600008</v>
      </c>
      <c r="E10" s="297"/>
      <c r="F10" s="297"/>
    </row>
    <row r="11" spans="1:8" s="266" customFormat="1" ht="24">
      <c r="A11" s="770" t="s">
        <v>818</v>
      </c>
      <c r="B11" s="766">
        <v>22921.347590000001</v>
      </c>
      <c r="C11" s="766">
        <v>-8916.9589799999994</v>
      </c>
      <c r="D11" s="766">
        <v>300563.32171000005</v>
      </c>
      <c r="E11" s="297"/>
      <c r="F11" s="297"/>
    </row>
    <row r="12" spans="1:8" s="266" customFormat="1">
      <c r="A12" s="769" t="s">
        <v>819</v>
      </c>
      <c r="B12" s="766">
        <v>969.13565000000006</v>
      </c>
      <c r="C12" s="766">
        <v>-654.37295000000006</v>
      </c>
      <c r="D12" s="766">
        <v>14373.276870000003</v>
      </c>
      <c r="E12" s="297"/>
      <c r="F12" s="297"/>
    </row>
    <row r="13" spans="1:8" s="266" customFormat="1">
      <c r="A13" s="770" t="s">
        <v>820</v>
      </c>
      <c r="B13" s="766">
        <v>1037.9141</v>
      </c>
      <c r="C13" s="766">
        <v>-16.052830000000085</v>
      </c>
      <c r="D13" s="766">
        <v>13667.702389999999</v>
      </c>
      <c r="E13" s="297"/>
      <c r="F13" s="297"/>
    </row>
    <row r="14" spans="1:8" s="266" customFormat="1">
      <c r="A14" s="1037" t="s">
        <v>821</v>
      </c>
      <c r="B14" s="1038">
        <v>1339745.9716700001</v>
      </c>
      <c r="C14" s="1038">
        <v>-57024.006049999967</v>
      </c>
      <c r="D14" s="1038">
        <v>14514194.96301</v>
      </c>
      <c r="E14" s="297"/>
      <c r="F14" s="297"/>
    </row>
    <row r="15" spans="1:8" s="266" customFormat="1">
      <c r="A15" s="767" t="s">
        <v>822</v>
      </c>
      <c r="B15" s="766"/>
      <c r="C15" s="766"/>
      <c r="D15" s="766"/>
      <c r="E15" s="297"/>
      <c r="F15" s="297"/>
    </row>
    <row r="16" spans="1:8" s="266" customFormat="1">
      <c r="A16" s="769" t="s">
        <v>823</v>
      </c>
      <c r="B16" s="766">
        <v>3516.2908199999997</v>
      </c>
      <c r="C16" s="766">
        <v>90.507209999999759</v>
      </c>
      <c r="D16" s="766">
        <v>41447.307670000009</v>
      </c>
      <c r="E16" s="297"/>
      <c r="F16" s="297"/>
    </row>
    <row r="17" spans="1:6" s="266" customFormat="1">
      <c r="A17" s="771" t="s">
        <v>824</v>
      </c>
      <c r="B17" s="766">
        <v>3514.3855699999999</v>
      </c>
      <c r="C17" s="766">
        <v>89.048499999999876</v>
      </c>
      <c r="D17" s="766">
        <v>41439.739790000007</v>
      </c>
      <c r="E17" s="297"/>
      <c r="F17" s="297"/>
    </row>
    <row r="18" spans="1:6" s="266" customFormat="1">
      <c r="A18" s="771" t="s">
        <v>825</v>
      </c>
      <c r="B18" s="772">
        <v>1.9052500000000001</v>
      </c>
      <c r="C18" s="772">
        <v>1.45871</v>
      </c>
      <c r="D18" s="766">
        <v>7.5678800000000006</v>
      </c>
      <c r="E18" s="297"/>
      <c r="F18" s="297"/>
    </row>
    <row r="19" spans="1:6" s="266" customFormat="1">
      <c r="A19" s="769" t="s">
        <v>826</v>
      </c>
      <c r="B19" s="766">
        <v>1056323.5155400001</v>
      </c>
      <c r="C19" s="766">
        <v>12764.41529000015</v>
      </c>
      <c r="D19" s="766">
        <v>11974029.39119</v>
      </c>
      <c r="E19" s="297"/>
      <c r="F19" s="297"/>
    </row>
    <row r="20" spans="1:6" s="266" customFormat="1">
      <c r="A20" s="771" t="s">
        <v>827</v>
      </c>
      <c r="B20" s="766">
        <v>699400.46462999994</v>
      </c>
      <c r="C20" s="766">
        <v>17721.54171000002</v>
      </c>
      <c r="D20" s="766">
        <v>8240883.4916199995</v>
      </c>
      <c r="E20" s="297"/>
      <c r="F20" s="297"/>
    </row>
    <row r="21" spans="1:6" s="266" customFormat="1">
      <c r="A21" s="771" t="s">
        <v>828</v>
      </c>
      <c r="B21" s="766">
        <v>356923.05091000005</v>
      </c>
      <c r="C21" s="766">
        <v>-4957.1264199999277</v>
      </c>
      <c r="D21" s="766">
        <v>3733145.8995700004</v>
      </c>
      <c r="E21" s="297"/>
      <c r="F21" s="297"/>
    </row>
    <row r="22" spans="1:6" s="266" customFormat="1" ht="24">
      <c r="A22" s="770" t="s">
        <v>829</v>
      </c>
      <c r="B22" s="766">
        <v>24862.811730000001</v>
      </c>
      <c r="C22" s="766">
        <v>696.95113000000129</v>
      </c>
      <c r="D22" s="766">
        <v>307051.95664999995</v>
      </c>
      <c r="E22" s="297"/>
      <c r="F22" s="297"/>
    </row>
    <row r="23" spans="1:6" s="266" customFormat="1">
      <c r="A23" s="770" t="s">
        <v>830</v>
      </c>
      <c r="B23" s="766">
        <v>284746.28208999999</v>
      </c>
      <c r="C23" s="766">
        <v>15860.973939999996</v>
      </c>
      <c r="D23" s="766">
        <v>2141288.0767599996</v>
      </c>
      <c r="E23" s="297"/>
      <c r="F23" s="297"/>
    </row>
    <row r="24" spans="1:6" s="266" customFormat="1">
      <c r="A24" s="769" t="s">
        <v>831</v>
      </c>
      <c r="B24" s="766">
        <v>1037.9141</v>
      </c>
      <c r="C24" s="766">
        <v>-16.052830000000085</v>
      </c>
      <c r="D24" s="766">
        <v>13667.702389999999</v>
      </c>
      <c r="E24" s="297"/>
      <c r="F24" s="297"/>
    </row>
    <row r="25" spans="1:6" s="266" customFormat="1" ht="30.75" customHeight="1">
      <c r="A25" s="770" t="s">
        <v>832</v>
      </c>
      <c r="B25" s="766">
        <v>1270.8613600000001</v>
      </c>
      <c r="C25" s="766">
        <v>250.24154999999996</v>
      </c>
      <c r="D25" s="766">
        <v>15077.049490000001</v>
      </c>
      <c r="E25" s="297"/>
      <c r="F25" s="297"/>
    </row>
    <row r="26" spans="1:6">
      <c r="A26" s="1037" t="s">
        <v>833</v>
      </c>
      <c r="B26" s="1038">
        <v>1371757.67564</v>
      </c>
      <c r="C26" s="1038">
        <v>29647.036290000193</v>
      </c>
      <c r="D26" s="1038">
        <v>14492561.48415</v>
      </c>
      <c r="E26" s="298"/>
      <c r="F26" s="298"/>
    </row>
    <row r="27" spans="1:6">
      <c r="A27" s="364" t="s">
        <v>957</v>
      </c>
      <c r="B27" s="766">
        <v>222178.41325000091</v>
      </c>
      <c r="C27" s="766">
        <v>-32011.703969999915</v>
      </c>
      <c r="D27" s="766">
        <v>214671.29866000079</v>
      </c>
      <c r="E27" s="298"/>
      <c r="F27" s="298"/>
    </row>
    <row r="28" spans="1:6" ht="12.75" customHeight="1">
      <c r="A28" s="13" t="s">
        <v>616</v>
      </c>
      <c r="B28" s="836"/>
      <c r="C28" s="842"/>
    </row>
    <row r="29" spans="1:6" s="266" customFormat="1" ht="12.75" customHeight="1">
      <c r="A29" s="48" t="s">
        <v>956</v>
      </c>
      <c r="B29" s="836"/>
      <c r="C29" s="836"/>
    </row>
    <row r="30" spans="1:6" ht="12.75" customHeight="1">
      <c r="A30" s="841" t="s">
        <v>975</v>
      </c>
    </row>
    <row r="31" spans="1:6" ht="12.75" customHeight="1">
      <c r="D31" s="8" t="str">
        <f>Naslovnica!A20</f>
        <v>Lipanj 2022.</v>
      </c>
    </row>
    <row r="32" spans="1:6" ht="12.75" customHeight="1">
      <c r="A32" s="344" t="s">
        <v>671</v>
      </c>
      <c r="B32" s="305"/>
      <c r="C32" s="305"/>
      <c r="D32" s="539" t="str">
        <f>Naslovnica!A24</f>
        <v>June 2022</v>
      </c>
      <c r="E32" s="266"/>
    </row>
    <row r="33" spans="1:6" ht="12.75" customHeight="1">
      <c r="A33" s="561" t="s">
        <v>802</v>
      </c>
      <c r="B33" s="305"/>
      <c r="C33" s="305"/>
      <c r="D33" s="65" t="s">
        <v>615</v>
      </c>
      <c r="E33" s="266"/>
      <c r="F33" s="266"/>
    </row>
    <row r="34" spans="1:6" ht="28.5" customHeight="1">
      <c r="A34" s="690"/>
      <c r="B34" s="762" t="str">
        <f>$D$1</f>
        <v>Lipanj 2022.</v>
      </c>
      <c r="C34" s="763" t="str">
        <f>$C$5</f>
        <v>Promjena u odnosu na prethodni mjesec</v>
      </c>
      <c r="D34" s="763" t="s">
        <v>18</v>
      </c>
      <c r="E34" s="266"/>
      <c r="F34" s="266"/>
    </row>
    <row r="35" spans="1:6" s="266" customFormat="1" ht="24">
      <c r="A35" s="690"/>
      <c r="B35" s="764" t="str">
        <f>D2</f>
        <v>June 2022</v>
      </c>
      <c r="C35" s="764" t="s">
        <v>45</v>
      </c>
      <c r="D35" s="779" t="s">
        <v>246</v>
      </c>
    </row>
    <row r="36" spans="1:6" ht="25.5">
      <c r="A36" s="758" t="s">
        <v>801</v>
      </c>
      <c r="B36" s="340">
        <v>355382.09766000003</v>
      </c>
      <c r="C36" s="340">
        <v>-7589.7854999999981</v>
      </c>
      <c r="D36" s="340">
        <v>351801.69504000002</v>
      </c>
      <c r="E36" s="302"/>
      <c r="F36" s="302"/>
    </row>
    <row r="37" spans="1:6" ht="14.25" customHeight="1">
      <c r="A37" s="342" t="s">
        <v>793</v>
      </c>
      <c r="B37" s="340"/>
      <c r="C37" s="340"/>
      <c r="D37" s="340"/>
      <c r="E37" s="297"/>
      <c r="F37" s="297"/>
    </row>
    <row r="38" spans="1:6">
      <c r="A38" s="343" t="s">
        <v>794</v>
      </c>
      <c r="B38" s="340">
        <v>23431.052370000001</v>
      </c>
      <c r="C38" s="340">
        <v>261.27314000000115</v>
      </c>
      <c r="D38" s="340">
        <v>292574.72228999995</v>
      </c>
      <c r="E38" s="300"/>
      <c r="F38" s="300"/>
    </row>
    <row r="39" spans="1:6" ht="26.25" customHeight="1">
      <c r="A39" s="343" t="s">
        <v>795</v>
      </c>
      <c r="B39" s="340">
        <v>1431.75936</v>
      </c>
      <c r="C39" s="340">
        <v>435.67798999999991</v>
      </c>
      <c r="D39" s="340">
        <v>14477.23436</v>
      </c>
      <c r="E39" s="300"/>
      <c r="F39" s="300"/>
    </row>
    <row r="40" spans="1:6" s="266" customFormat="1" ht="25.5">
      <c r="A40" s="343" t="s">
        <v>796</v>
      </c>
      <c r="B40" s="340">
        <v>66.131179999999986</v>
      </c>
      <c r="C40" s="340">
        <v>-16.529290000000017</v>
      </c>
      <c r="D40" s="340">
        <v>296.07850999999999</v>
      </c>
      <c r="E40" s="300"/>
      <c r="F40" s="300"/>
    </row>
    <row r="41" spans="1:6" s="266" customFormat="1">
      <c r="A41" s="1039" t="s">
        <v>797</v>
      </c>
      <c r="B41" s="1040">
        <v>24928.942910000002</v>
      </c>
      <c r="C41" s="1040">
        <v>680.4218400000027</v>
      </c>
      <c r="D41" s="1040">
        <v>307348.03515999997</v>
      </c>
      <c r="E41" s="300"/>
      <c r="F41" s="300"/>
    </row>
    <row r="42" spans="1:6" s="266" customFormat="1">
      <c r="A42" s="342" t="s">
        <v>798</v>
      </c>
      <c r="B42" s="340"/>
      <c r="C42" s="340"/>
      <c r="D42" s="340"/>
      <c r="E42" s="300"/>
      <c r="F42" s="300"/>
    </row>
    <row r="43" spans="1:6" ht="25.5">
      <c r="A43" s="343" t="s">
        <v>799</v>
      </c>
      <c r="B43" s="340">
        <v>22855.216410000001</v>
      </c>
      <c r="C43" s="340">
        <v>-8900.4296900000008</v>
      </c>
      <c r="D43" s="340">
        <v>299991.42978000001</v>
      </c>
      <c r="E43" s="299"/>
      <c r="F43" s="299"/>
    </row>
    <row r="44" spans="1:6" ht="25.5">
      <c r="A44" s="343" t="s">
        <v>800</v>
      </c>
      <c r="B44" s="340">
        <v>66.131179999999986</v>
      </c>
      <c r="C44" s="340">
        <v>-16.529290000000017</v>
      </c>
      <c r="D44" s="340">
        <v>296.07850999999999</v>
      </c>
      <c r="E44" s="300"/>
      <c r="F44" s="300"/>
    </row>
    <row r="45" spans="1:6">
      <c r="A45" s="1039" t="s">
        <v>797</v>
      </c>
      <c r="B45" s="1040">
        <v>22921.347590000001</v>
      </c>
      <c r="C45" s="1040">
        <v>-8916.9589799999994</v>
      </c>
      <c r="D45" s="1040">
        <v>300287.50829000003</v>
      </c>
      <c r="E45" s="299"/>
      <c r="F45" s="299"/>
    </row>
    <row r="46" spans="1:6">
      <c r="A46" s="339" t="s">
        <v>792</v>
      </c>
      <c r="B46" s="340">
        <v>357389.69297999999</v>
      </c>
      <c r="C46" s="340">
        <v>2007.595319999964</v>
      </c>
      <c r="D46" s="340">
        <v>358862.22190999996</v>
      </c>
      <c r="E46" s="301"/>
      <c r="F46" s="301"/>
    </row>
    <row r="47" spans="1:6" ht="12.75" customHeight="1">
      <c r="A47" s="13" t="s">
        <v>616</v>
      </c>
    </row>
    <row r="48" spans="1:6" ht="12.75" customHeight="1"/>
    <row r="49" spans="1:4" ht="12.75" customHeight="1">
      <c r="A49" s="623" t="s">
        <v>82</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834</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672</v>
      </c>
      <c r="E1" s="140" t="str">
        <f>Naslovnica!A20</f>
        <v>Lipanj 2022.</v>
      </c>
    </row>
    <row r="2" spans="1:7" ht="12.75" customHeight="1">
      <c r="A2" s="561" t="s">
        <v>959</v>
      </c>
      <c r="E2" s="539" t="str">
        <f>Naslovnica!A24</f>
        <v>June 2022</v>
      </c>
    </row>
    <row r="3" spans="1:7">
      <c r="A3" s="306"/>
      <c r="B3" s="302"/>
      <c r="C3" s="302"/>
      <c r="D3" s="65" t="s">
        <v>575</v>
      </c>
      <c r="F3" s="302"/>
      <c r="G3" s="307"/>
    </row>
    <row r="4" spans="1:7" ht="48.75" customHeight="1">
      <c r="A4" s="1069" t="s">
        <v>604</v>
      </c>
      <c r="B4" s="1071" t="s">
        <v>960</v>
      </c>
      <c r="C4" s="1071"/>
      <c r="D4" s="1071"/>
      <c r="E4" s="760"/>
      <c r="F4" s="306"/>
      <c r="G4" s="306"/>
    </row>
    <row r="5" spans="1:7" ht="60">
      <c r="A5" s="1069"/>
      <c r="B5" s="691" t="s">
        <v>605</v>
      </c>
      <c r="C5" s="691" t="s">
        <v>606</v>
      </c>
      <c r="D5" s="691" t="s">
        <v>607</v>
      </c>
      <c r="E5" s="308"/>
      <c r="F5" s="308"/>
    </row>
    <row r="6" spans="1:7" ht="12.75" customHeight="1">
      <c r="A6" s="347" t="s">
        <v>118</v>
      </c>
      <c r="B6" s="348">
        <v>9344.4673399999992</v>
      </c>
      <c r="C6" s="348">
        <v>48660.809200000003</v>
      </c>
      <c r="D6" s="348">
        <v>245562.89991999994</v>
      </c>
      <c r="E6" s="309"/>
      <c r="F6" s="309"/>
      <c r="G6" s="53"/>
    </row>
    <row r="7" spans="1:7" ht="12.75" customHeight="1">
      <c r="A7" s="349" t="s">
        <v>119</v>
      </c>
      <c r="B7" s="348">
        <v>224302.64363999999</v>
      </c>
      <c r="C7" s="348">
        <v>1287051.6816400001</v>
      </c>
      <c r="D7" s="348">
        <v>36726664.868919984</v>
      </c>
      <c r="E7" s="309"/>
      <c r="F7" s="309"/>
      <c r="G7" s="53"/>
    </row>
    <row r="8" spans="1:7" ht="12.75" customHeight="1">
      <c r="A8" s="349" t="s">
        <v>120</v>
      </c>
      <c r="B8" s="348">
        <v>13144.65517</v>
      </c>
      <c r="C8" s="348">
        <v>74319.479730000006</v>
      </c>
      <c r="D8" s="348">
        <v>630637.43257000018</v>
      </c>
      <c r="E8" s="309"/>
      <c r="F8" s="309"/>
      <c r="G8" s="53"/>
    </row>
    <row r="9" spans="1:7" ht="12.75" customHeight="1">
      <c r="A9" s="692" t="s">
        <v>239</v>
      </c>
      <c r="B9" s="693">
        <v>246791.76615000001</v>
      </c>
      <c r="C9" s="693">
        <v>1410031.9705700001</v>
      </c>
      <c r="D9" s="693">
        <v>37602865.201409988</v>
      </c>
      <c r="E9" s="310"/>
      <c r="F9" s="310"/>
      <c r="G9" s="53"/>
    </row>
    <row r="10" spans="1:7" ht="12.75" customHeight="1">
      <c r="A10" s="349" t="s">
        <v>121</v>
      </c>
      <c r="B10" s="348">
        <v>9279.2248500000005</v>
      </c>
      <c r="C10" s="348">
        <v>48463.691279999999</v>
      </c>
      <c r="D10" s="348">
        <v>186023.79114000002</v>
      </c>
      <c r="E10" s="309"/>
      <c r="F10" s="309"/>
      <c r="G10" s="53"/>
    </row>
    <row r="11" spans="1:7" ht="12.75" customHeight="1">
      <c r="A11" s="349" t="s">
        <v>122</v>
      </c>
      <c r="B11" s="348">
        <v>99390.514549999993</v>
      </c>
      <c r="C11" s="348">
        <v>563049.3224399999</v>
      </c>
      <c r="D11" s="348">
        <v>13065398.400829995</v>
      </c>
      <c r="E11" s="309"/>
      <c r="F11" s="309"/>
      <c r="G11" s="53"/>
    </row>
    <row r="12" spans="1:7" ht="12.75" customHeight="1">
      <c r="A12" s="349" t="s">
        <v>123</v>
      </c>
      <c r="B12" s="348">
        <v>3484.8869500000001</v>
      </c>
      <c r="C12" s="348">
        <v>19395.766480000002</v>
      </c>
      <c r="D12" s="348">
        <v>164433.61622999993</v>
      </c>
      <c r="E12" s="309"/>
      <c r="F12" s="309"/>
      <c r="G12" s="53"/>
    </row>
    <row r="13" spans="1:7" ht="12.75" customHeight="1">
      <c r="A13" s="692" t="s">
        <v>240</v>
      </c>
      <c r="B13" s="693">
        <v>112154.62634999999</v>
      </c>
      <c r="C13" s="693">
        <v>630908.78019999992</v>
      </c>
      <c r="D13" s="693">
        <v>13415855.808199994</v>
      </c>
      <c r="E13" s="310"/>
      <c r="F13" s="310"/>
      <c r="G13" s="53"/>
    </row>
    <row r="14" spans="1:7" ht="12.75" customHeight="1">
      <c r="A14" s="349" t="s">
        <v>124</v>
      </c>
      <c r="B14" s="348">
        <v>14847.60116</v>
      </c>
      <c r="C14" s="348">
        <v>74907.697830000005</v>
      </c>
      <c r="D14" s="348">
        <v>243543.40907999998</v>
      </c>
      <c r="E14" s="309"/>
      <c r="F14" s="309"/>
      <c r="G14" s="53"/>
    </row>
    <row r="15" spans="1:7" ht="12.75" customHeight="1">
      <c r="A15" s="349" t="s">
        <v>125</v>
      </c>
      <c r="B15" s="348">
        <v>116588.38145999999</v>
      </c>
      <c r="C15" s="348">
        <v>659491.40176000004</v>
      </c>
      <c r="D15" s="348">
        <v>16992642.162549991</v>
      </c>
      <c r="E15" s="309"/>
      <c r="F15" s="309"/>
      <c r="G15" s="53"/>
    </row>
    <row r="16" spans="1:7" ht="12.75" customHeight="1">
      <c r="A16" s="349" t="s">
        <v>126</v>
      </c>
      <c r="B16" s="348">
        <v>5679.0280700000003</v>
      </c>
      <c r="C16" s="348">
        <v>31066.519620000006</v>
      </c>
      <c r="D16" s="348">
        <v>257535.09513999999</v>
      </c>
      <c r="E16" s="309"/>
      <c r="F16" s="309"/>
      <c r="G16" s="53"/>
    </row>
    <row r="17" spans="1:8" ht="12.75" customHeight="1">
      <c r="A17" s="692" t="s">
        <v>241</v>
      </c>
      <c r="B17" s="693">
        <v>137115.01069</v>
      </c>
      <c r="C17" s="693">
        <v>765465.61921000003</v>
      </c>
      <c r="D17" s="693">
        <v>17493720.666769989</v>
      </c>
      <c r="E17" s="310"/>
      <c r="F17" s="310"/>
      <c r="G17" s="53"/>
    </row>
    <row r="18" spans="1:8" ht="12.75" customHeight="1">
      <c r="A18" s="349" t="s">
        <v>127</v>
      </c>
      <c r="B18" s="348">
        <v>8566.1040399999983</v>
      </c>
      <c r="C18" s="348">
        <v>44488.91315</v>
      </c>
      <c r="D18" s="348">
        <v>194220.25769</v>
      </c>
      <c r="E18" s="309"/>
      <c r="F18" s="309"/>
      <c r="G18" s="53"/>
    </row>
    <row r="19" spans="1:8" ht="12.75" customHeight="1">
      <c r="A19" s="349" t="s">
        <v>128</v>
      </c>
      <c r="B19" s="348">
        <v>184356.78719999999</v>
      </c>
      <c r="C19" s="348">
        <v>1052534.6593299999</v>
      </c>
      <c r="D19" s="348">
        <v>28904079.663640011</v>
      </c>
      <c r="E19" s="309"/>
      <c r="F19" s="309"/>
      <c r="G19" s="53"/>
    </row>
    <row r="20" spans="1:8" ht="12.75" customHeight="1">
      <c r="A20" s="349" t="s">
        <v>129</v>
      </c>
      <c r="B20" s="348">
        <v>10416.170199999999</v>
      </c>
      <c r="C20" s="348">
        <v>58676.415620000007</v>
      </c>
      <c r="D20" s="348">
        <v>523057.9624700002</v>
      </c>
      <c r="E20" s="309"/>
      <c r="F20" s="309"/>
      <c r="G20" s="53"/>
    </row>
    <row r="21" spans="1:8" ht="12.75" customHeight="1">
      <c r="A21" s="692" t="s">
        <v>242</v>
      </c>
      <c r="B21" s="693">
        <v>203339.06143999999</v>
      </c>
      <c r="C21" s="693">
        <v>1155699.9881</v>
      </c>
      <c r="D21" s="693">
        <v>29621357.883800011</v>
      </c>
      <c r="E21" s="310"/>
      <c r="F21" s="310"/>
      <c r="G21" s="53"/>
    </row>
    <row r="22" spans="1:8" ht="12.75" customHeight="1">
      <c r="A22" s="350" t="s">
        <v>243</v>
      </c>
      <c r="B22" s="351">
        <v>42037.397389999998</v>
      </c>
      <c r="C22" s="351">
        <v>216521.11146000001</v>
      </c>
      <c r="D22" s="351">
        <v>869350.35782999999</v>
      </c>
      <c r="E22" s="310"/>
      <c r="F22" s="310"/>
      <c r="G22" s="53"/>
      <c r="H22" s="135"/>
    </row>
    <row r="23" spans="1:8" ht="12.75" customHeight="1">
      <c r="A23" s="350" t="s">
        <v>244</v>
      </c>
      <c r="B23" s="351">
        <v>624638.32684999995</v>
      </c>
      <c r="C23" s="351">
        <v>3562127.0651700003</v>
      </c>
      <c r="D23" s="351">
        <v>95688785.095939979</v>
      </c>
      <c r="E23" s="310"/>
      <c r="F23" s="310"/>
      <c r="G23" s="53"/>
      <c r="H23" s="135"/>
    </row>
    <row r="24" spans="1:8" ht="12.75" customHeight="1">
      <c r="A24" s="350" t="s">
        <v>245</v>
      </c>
      <c r="B24" s="351">
        <v>32724.740389999999</v>
      </c>
      <c r="C24" s="351">
        <v>183458.18145000003</v>
      </c>
      <c r="D24" s="351">
        <v>1575664.1064100002</v>
      </c>
      <c r="E24" s="310"/>
      <c r="F24" s="310"/>
      <c r="G24" s="53"/>
      <c r="H24" s="135"/>
    </row>
    <row r="25" spans="1:8">
      <c r="A25" s="1030" t="s">
        <v>608</v>
      </c>
      <c r="B25" s="1033">
        <v>699400.46462999994</v>
      </c>
      <c r="C25" s="1033">
        <v>3962106.3580800002</v>
      </c>
      <c r="D25" s="1033">
        <v>98133799.560179979</v>
      </c>
      <c r="E25" s="310"/>
      <c r="F25" s="310"/>
      <c r="H25" s="135"/>
    </row>
    <row r="26" spans="1:8" ht="21.75" customHeight="1">
      <c r="A26" s="1073" t="s">
        <v>23</v>
      </c>
      <c r="B26" s="1073"/>
      <c r="C26" s="1073"/>
      <c r="D26" s="1073"/>
      <c r="E26" s="1073"/>
      <c r="F26" s="776"/>
      <c r="G26" s="776"/>
    </row>
    <row r="27" spans="1:8" ht="21" customHeight="1">
      <c r="A27" s="1074" t="s">
        <v>24</v>
      </c>
      <c r="B27" s="1074"/>
      <c r="C27" s="1074"/>
      <c r="D27" s="1074"/>
      <c r="E27" s="1074"/>
      <c r="F27" s="777"/>
      <c r="G27" s="777"/>
    </row>
    <row r="28" spans="1:8" ht="12.75" customHeight="1"/>
    <row r="29" spans="1:8" ht="12.75" customHeight="1">
      <c r="A29" s="153" t="s">
        <v>673</v>
      </c>
      <c r="E29" s="140" t="str">
        <f>Naslovnica!A20</f>
        <v>Lipanj 2022.</v>
      </c>
    </row>
    <row r="30" spans="1:8" ht="12.75" customHeight="1">
      <c r="A30" s="561" t="s">
        <v>972</v>
      </c>
      <c r="E30" s="539" t="str">
        <f>Naslovnica!A24</f>
        <v>June 2022</v>
      </c>
    </row>
    <row r="31" spans="1:8" ht="12.75" customHeight="1">
      <c r="D31" s="304"/>
      <c r="E31" s="65" t="s">
        <v>327</v>
      </c>
    </row>
    <row r="32" spans="1:8" ht="25.5" customHeight="1">
      <c r="A32" s="1069" t="s">
        <v>609</v>
      </c>
      <c r="B32" s="1072" t="s">
        <v>848</v>
      </c>
      <c r="C32" s="1072"/>
      <c r="D32" s="1072" t="s">
        <v>847</v>
      </c>
      <c r="E32" s="1072"/>
      <c r="F32" s="773"/>
      <c r="G32" s="773"/>
    </row>
    <row r="33" spans="1:6" ht="60">
      <c r="A33" s="1069"/>
      <c r="B33" s="691" t="s">
        <v>605</v>
      </c>
      <c r="C33" s="691" t="s">
        <v>610</v>
      </c>
      <c r="D33" s="691" t="s">
        <v>605</v>
      </c>
      <c r="E33" s="691" t="s">
        <v>610</v>
      </c>
    </row>
    <row r="34" spans="1:6">
      <c r="A34" s="347" t="s">
        <v>118</v>
      </c>
      <c r="B34" s="352">
        <v>46.957740000000001</v>
      </c>
      <c r="C34" s="352">
        <v>244.53263999999999</v>
      </c>
      <c r="D34" s="353">
        <v>4.6679999999999999E-2</v>
      </c>
      <c r="E34" s="354">
        <v>9.8629999999999995E-2</v>
      </c>
    </row>
    <row r="35" spans="1:6" ht="12.75" customHeight="1">
      <c r="A35" s="349" t="s">
        <v>119</v>
      </c>
      <c r="B35" s="352">
        <v>1127.0885700000001</v>
      </c>
      <c r="C35" s="352">
        <v>6467.2212900000013</v>
      </c>
      <c r="D35" s="353">
        <v>0</v>
      </c>
      <c r="E35" s="354">
        <v>0</v>
      </c>
      <c r="F35" s="53"/>
    </row>
    <row r="36" spans="1:6" ht="12.75" customHeight="1">
      <c r="A36" s="349" t="s">
        <v>120</v>
      </c>
      <c r="B36" s="352">
        <v>66.050250000000005</v>
      </c>
      <c r="C36" s="352">
        <v>373.44344999999998</v>
      </c>
      <c r="D36" s="353">
        <v>0</v>
      </c>
      <c r="E36" s="354">
        <v>0</v>
      </c>
      <c r="F36" s="53"/>
    </row>
    <row r="37" spans="1:6" ht="12.75" customHeight="1">
      <c r="A37" s="692" t="s">
        <v>239</v>
      </c>
      <c r="B37" s="694">
        <v>1240.0965600000002</v>
      </c>
      <c r="C37" s="694">
        <v>7085.1973800000014</v>
      </c>
      <c r="D37" s="695">
        <v>4.6679999999999999E-2</v>
      </c>
      <c r="E37" s="696">
        <v>9.8629999999999995E-2</v>
      </c>
      <c r="F37" s="53"/>
    </row>
    <row r="38" spans="1:6" ht="12.75" customHeight="1">
      <c r="A38" s="349" t="s">
        <v>121</v>
      </c>
      <c r="B38" s="352">
        <v>46.631860000000003</v>
      </c>
      <c r="C38" s="352">
        <v>243.54883999999996</v>
      </c>
      <c r="D38" s="353">
        <v>0</v>
      </c>
      <c r="E38" s="354">
        <v>0.17845</v>
      </c>
      <c r="F38" s="53"/>
    </row>
    <row r="39" spans="1:6" ht="12.75" customHeight="1">
      <c r="A39" s="349" t="s">
        <v>122</v>
      </c>
      <c r="B39" s="352">
        <v>499.41703999999999</v>
      </c>
      <c r="C39" s="352">
        <v>2829.2075100000002</v>
      </c>
      <c r="D39" s="353">
        <v>0</v>
      </c>
      <c r="E39" s="354">
        <v>0</v>
      </c>
      <c r="F39" s="53"/>
    </row>
    <row r="40" spans="1:6" ht="12.75" customHeight="1">
      <c r="A40" s="349" t="s">
        <v>123</v>
      </c>
      <c r="B40" s="352">
        <v>17.511009999999999</v>
      </c>
      <c r="C40" s="352">
        <v>97.460539999999995</v>
      </c>
      <c r="D40" s="353">
        <v>0</v>
      </c>
      <c r="E40" s="354">
        <v>0.44104000000000004</v>
      </c>
      <c r="F40" s="53"/>
    </row>
    <row r="41" spans="1:6" ht="12.75" customHeight="1">
      <c r="A41" s="692" t="s">
        <v>240</v>
      </c>
      <c r="B41" s="694">
        <v>563.55990999999995</v>
      </c>
      <c r="C41" s="694">
        <v>3170.2168900000001</v>
      </c>
      <c r="D41" s="695">
        <v>0</v>
      </c>
      <c r="E41" s="696">
        <v>0.6194900000000001</v>
      </c>
      <c r="F41" s="53"/>
    </row>
    <row r="42" spans="1:6" ht="12.75" customHeight="1">
      <c r="A42" s="349" t="s">
        <v>124</v>
      </c>
      <c r="B42" s="352">
        <v>74.614740000000012</v>
      </c>
      <c r="C42" s="352">
        <v>376.43740000000003</v>
      </c>
      <c r="D42" s="353">
        <v>1.9219999999999998E-2</v>
      </c>
      <c r="E42" s="354">
        <v>0.23050000000000001</v>
      </c>
      <c r="F42" s="53"/>
    </row>
    <row r="43" spans="1:6" ht="12.75" customHeight="1">
      <c r="A43" s="349" t="s">
        <v>125</v>
      </c>
      <c r="B43" s="352">
        <v>585.83073000000002</v>
      </c>
      <c r="C43" s="352">
        <v>3313.79846</v>
      </c>
      <c r="D43" s="353">
        <v>0</v>
      </c>
      <c r="E43" s="354">
        <v>0.80843999999999994</v>
      </c>
      <c r="F43" s="53"/>
    </row>
    <row r="44" spans="1:6" ht="12.75" customHeight="1">
      <c r="A44" s="349" t="s">
        <v>126</v>
      </c>
      <c r="B44" s="352">
        <v>28.534610000000001</v>
      </c>
      <c r="C44" s="352">
        <v>156.10060000000001</v>
      </c>
      <c r="D44" s="353">
        <v>0</v>
      </c>
      <c r="E44" s="354">
        <v>0</v>
      </c>
      <c r="F44" s="53"/>
    </row>
    <row r="45" spans="1:6" ht="12.75" customHeight="1">
      <c r="A45" s="692" t="s">
        <v>241</v>
      </c>
      <c r="B45" s="694">
        <v>614.36534000000006</v>
      </c>
      <c r="C45" s="694">
        <v>3846.33646</v>
      </c>
      <c r="D45" s="695">
        <v>1.9219999999999998E-2</v>
      </c>
      <c r="E45" s="696">
        <v>1.03894</v>
      </c>
      <c r="F45" s="53"/>
    </row>
    <row r="46" spans="1:6" ht="12.75" customHeight="1">
      <c r="A46" s="349" t="s">
        <v>127</v>
      </c>
      <c r="B46" s="352">
        <v>43.047510000000003</v>
      </c>
      <c r="C46" s="352">
        <v>223.57084000000003</v>
      </c>
      <c r="D46" s="353">
        <v>0</v>
      </c>
      <c r="E46" s="354">
        <v>4.6980000000000001E-2</v>
      </c>
      <c r="F46" s="53"/>
    </row>
    <row r="47" spans="1:6" ht="12.75" customHeight="1">
      <c r="A47" s="349" t="s">
        <v>128</v>
      </c>
      <c r="B47" s="352">
        <v>926.36093999999991</v>
      </c>
      <c r="C47" s="352">
        <v>5288.7926999999991</v>
      </c>
      <c r="D47" s="353">
        <v>1.8393499999999998</v>
      </c>
      <c r="E47" s="354">
        <v>1.8393499999999998</v>
      </c>
      <c r="F47" s="53"/>
    </row>
    <row r="48" spans="1:6" ht="12.75" customHeight="1">
      <c r="A48" s="349" t="s">
        <v>129</v>
      </c>
      <c r="B48" s="352">
        <v>52.34057</v>
      </c>
      <c r="C48" s="352">
        <v>294.84025000000003</v>
      </c>
      <c r="D48" s="353">
        <v>0</v>
      </c>
      <c r="E48" s="354">
        <v>0</v>
      </c>
      <c r="F48" s="53"/>
    </row>
    <row r="49" spans="1:6" ht="12.75" customHeight="1">
      <c r="A49" s="692" t="s">
        <v>242</v>
      </c>
      <c r="B49" s="694">
        <v>1021.7490199999999</v>
      </c>
      <c r="C49" s="694">
        <v>5807.2037899999996</v>
      </c>
      <c r="D49" s="695">
        <v>1.8393499999999998</v>
      </c>
      <c r="E49" s="696">
        <v>1.8863299999999998</v>
      </c>
      <c r="F49" s="53"/>
    </row>
    <row r="50" spans="1:6" ht="12.75" customHeight="1">
      <c r="A50" s="350" t="s">
        <v>243</v>
      </c>
      <c r="B50" s="355">
        <v>211.25184999999999</v>
      </c>
      <c r="C50" s="355">
        <v>1088.0897199999999</v>
      </c>
      <c r="D50" s="356">
        <v>6.59E-2</v>
      </c>
      <c r="E50" s="357">
        <v>0.55456000000000005</v>
      </c>
      <c r="F50" s="53"/>
    </row>
    <row r="51" spans="1:6" ht="12.75" customHeight="1">
      <c r="A51" s="350" t="s">
        <v>244</v>
      </c>
      <c r="B51" s="355">
        <v>3138.6972800000003</v>
      </c>
      <c r="C51" s="355">
        <v>17899.019960000001</v>
      </c>
      <c r="D51" s="356">
        <v>1.8393499999999998</v>
      </c>
      <c r="E51" s="357">
        <v>2.6477899999999996</v>
      </c>
      <c r="F51" s="53"/>
    </row>
    <row r="52" spans="1:6" ht="12.75" customHeight="1">
      <c r="A52" s="350" t="s">
        <v>245</v>
      </c>
      <c r="B52" s="355">
        <v>164.43644</v>
      </c>
      <c r="C52" s="355">
        <v>921.84483999999998</v>
      </c>
      <c r="D52" s="356">
        <v>0</v>
      </c>
      <c r="E52" s="357">
        <v>0.44104000000000004</v>
      </c>
      <c r="F52" s="44"/>
    </row>
    <row r="53" spans="1:6" ht="12.75" customHeight="1">
      <c r="A53" s="1030" t="s">
        <v>608</v>
      </c>
      <c r="B53" s="1034">
        <v>3514.3855700000004</v>
      </c>
      <c r="C53" s="1034">
        <v>19908.954520000003</v>
      </c>
      <c r="D53" s="1035">
        <v>1.9052499999999999</v>
      </c>
      <c r="E53" s="1036">
        <v>3.6433899999999997</v>
      </c>
    </row>
    <row r="54" spans="1:6" ht="24.75" customHeight="1">
      <c r="A54" s="1075" t="s">
        <v>25</v>
      </c>
      <c r="B54" s="1075"/>
      <c r="C54" s="1075"/>
      <c r="D54" s="1075"/>
      <c r="E54" s="1075"/>
      <c r="F54" s="778"/>
    </row>
    <row r="55" spans="1:6">
      <c r="A55" s="566" t="s">
        <v>26</v>
      </c>
      <c r="B55" s="177"/>
      <c r="C55" s="177"/>
      <c r="D55" s="177"/>
      <c r="E55" s="177"/>
      <c r="F55" s="177"/>
    </row>
    <row r="56" spans="1:6" ht="12.75" customHeight="1">
      <c r="A56" s="17" t="s">
        <v>611</v>
      </c>
    </row>
    <row r="57" spans="1:6" ht="12.75" customHeight="1"/>
    <row r="58" spans="1:6" ht="12.75" customHeight="1">
      <c r="A58" s="311" t="s">
        <v>674</v>
      </c>
      <c r="D58" s="140" t="str">
        <f t="shared" ref="D58:D59" si="0">E1</f>
        <v>Lipanj 2022.</v>
      </c>
    </row>
    <row r="59" spans="1:6" ht="12.75" customHeight="1">
      <c r="A59" s="567" t="s">
        <v>675</v>
      </c>
      <c r="D59" s="539" t="str">
        <f t="shared" si="0"/>
        <v>June 2022</v>
      </c>
    </row>
    <row r="60" spans="1:6" ht="12.75" customHeight="1">
      <c r="D60" s="65" t="s">
        <v>575</v>
      </c>
    </row>
    <row r="61" spans="1:6" ht="42.75" customHeight="1">
      <c r="A61" s="1070" t="s">
        <v>609</v>
      </c>
      <c r="B61" s="1071" t="s">
        <v>612</v>
      </c>
      <c r="C61" s="1071"/>
      <c r="D61" s="1071"/>
      <c r="E61" s="774"/>
    </row>
    <row r="62" spans="1:6" ht="60">
      <c r="A62" s="1070"/>
      <c r="B62" s="691" t="s">
        <v>605</v>
      </c>
      <c r="C62" s="691" t="s">
        <v>610</v>
      </c>
      <c r="D62" s="691" t="s">
        <v>613</v>
      </c>
    </row>
    <row r="63" spans="1:6" ht="12.75" customHeight="1">
      <c r="A63" s="347" t="s">
        <v>118</v>
      </c>
      <c r="B63" s="348">
        <v>565.31531000000007</v>
      </c>
      <c r="C63" s="348">
        <v>1052.5169900000001</v>
      </c>
      <c r="D63" s="348">
        <v>4453.6519599999992</v>
      </c>
    </row>
    <row r="64" spans="1:6" ht="12.75" customHeight="1">
      <c r="A64" s="349" t="s">
        <v>119</v>
      </c>
      <c r="B64" s="348">
        <v>20308.206559999999</v>
      </c>
      <c r="C64" s="348">
        <v>113718.85838999999</v>
      </c>
      <c r="D64" s="348">
        <v>2995863.4063799991</v>
      </c>
    </row>
    <row r="65" spans="1:4" ht="12.75" customHeight="1">
      <c r="A65" s="349" t="s">
        <v>120</v>
      </c>
      <c r="B65" s="348">
        <v>72721.924010000002</v>
      </c>
      <c r="C65" s="348">
        <v>280990.93435</v>
      </c>
      <c r="D65" s="348">
        <v>2039352.8937100002</v>
      </c>
    </row>
    <row r="66" spans="1:4" ht="12.75" customHeight="1">
      <c r="A66" s="692" t="s">
        <v>239</v>
      </c>
      <c r="B66" s="693">
        <v>93595.445879999999</v>
      </c>
      <c r="C66" s="693">
        <v>395762.30972999998</v>
      </c>
      <c r="D66" s="693">
        <v>5039669.9520499995</v>
      </c>
    </row>
    <row r="67" spans="1:4" ht="12.75" customHeight="1">
      <c r="A67" s="349" t="s">
        <v>121</v>
      </c>
      <c r="B67" s="348">
        <v>0.98487999999999998</v>
      </c>
      <c r="C67" s="348">
        <v>138.23445000000001</v>
      </c>
      <c r="D67" s="348">
        <v>741.82721000000004</v>
      </c>
    </row>
    <row r="68" spans="1:4" ht="12.75" customHeight="1">
      <c r="A68" s="349" t="s">
        <v>122</v>
      </c>
      <c r="B68" s="348">
        <v>7776.5068099999999</v>
      </c>
      <c r="C68" s="348">
        <v>43084.67439</v>
      </c>
      <c r="D68" s="348">
        <v>1169301.5806599997</v>
      </c>
    </row>
    <row r="69" spans="1:4" ht="12.75" customHeight="1">
      <c r="A69" s="349" t="s">
        <v>123</v>
      </c>
      <c r="B69" s="348">
        <v>20355.26123</v>
      </c>
      <c r="C69" s="348">
        <v>84947.72984</v>
      </c>
      <c r="D69" s="348">
        <v>634684.87752999994</v>
      </c>
    </row>
    <row r="70" spans="1:4" ht="12.75" customHeight="1">
      <c r="A70" s="692" t="s">
        <v>240</v>
      </c>
      <c r="B70" s="693">
        <v>28132.752919999999</v>
      </c>
      <c r="C70" s="693">
        <v>128170.63868</v>
      </c>
      <c r="D70" s="693">
        <v>1804728.2853999997</v>
      </c>
    </row>
    <row r="71" spans="1:4">
      <c r="A71" s="349" t="s">
        <v>124</v>
      </c>
      <c r="B71" s="348">
        <v>0</v>
      </c>
      <c r="C71" s="348">
        <v>60.874520000000004</v>
      </c>
      <c r="D71" s="348">
        <v>2993.2416200000002</v>
      </c>
    </row>
    <row r="72" spans="1:4">
      <c r="A72" s="349" t="s">
        <v>125</v>
      </c>
      <c r="B72" s="348">
        <v>8883.6792100000002</v>
      </c>
      <c r="C72" s="348">
        <v>58786.562640000011</v>
      </c>
      <c r="D72" s="348">
        <v>1739509.5301299992</v>
      </c>
    </row>
    <row r="73" spans="1:4">
      <c r="A73" s="349" t="s">
        <v>126</v>
      </c>
      <c r="B73" s="348">
        <v>33825.083290000002</v>
      </c>
      <c r="C73" s="348">
        <v>123374.97253</v>
      </c>
      <c r="D73" s="348">
        <v>926342.28639000002</v>
      </c>
    </row>
    <row r="74" spans="1:4">
      <c r="A74" s="692" t="s">
        <v>241</v>
      </c>
      <c r="B74" s="693">
        <v>42708.762500000004</v>
      </c>
      <c r="C74" s="693">
        <v>182222.40969</v>
      </c>
      <c r="D74" s="693">
        <v>2668845.0581399994</v>
      </c>
    </row>
    <row r="75" spans="1:4">
      <c r="A75" s="349" t="s">
        <v>127</v>
      </c>
      <c r="B75" s="348">
        <v>0</v>
      </c>
      <c r="C75" s="348">
        <v>435.83762000000002</v>
      </c>
      <c r="D75" s="348">
        <v>3582.1260499999999</v>
      </c>
    </row>
    <row r="76" spans="1:4">
      <c r="A76" s="349" t="s">
        <v>128</v>
      </c>
      <c r="B76" s="348">
        <v>17062.977129999999</v>
      </c>
      <c r="C76" s="348">
        <v>90019.533020000003</v>
      </c>
      <c r="D76" s="348">
        <v>2341530.5039599999</v>
      </c>
    </row>
    <row r="77" spans="1:4">
      <c r="A77" s="349" t="s">
        <v>129</v>
      </c>
      <c r="B77" s="348">
        <v>72271.732120000001</v>
      </c>
      <c r="C77" s="348">
        <v>250343.29479000001</v>
      </c>
      <c r="D77" s="348">
        <v>1838071.0164699997</v>
      </c>
    </row>
    <row r="78" spans="1:4">
      <c r="A78" s="692" t="s">
        <v>242</v>
      </c>
      <c r="B78" s="693">
        <v>89334.70925</v>
      </c>
      <c r="C78" s="693">
        <v>340798.66543000005</v>
      </c>
      <c r="D78" s="693">
        <v>4183183.6464799996</v>
      </c>
    </row>
    <row r="79" spans="1:4">
      <c r="A79" s="350" t="s">
        <v>243</v>
      </c>
      <c r="B79" s="351">
        <v>566.30019000000004</v>
      </c>
      <c r="C79" s="351">
        <v>1687.4635800000001</v>
      </c>
      <c r="D79" s="351">
        <v>11770.846839999998</v>
      </c>
    </row>
    <row r="80" spans="1:4">
      <c r="A80" s="350" t="s">
        <v>244</v>
      </c>
      <c r="B80" s="351">
        <v>54031.369709999999</v>
      </c>
      <c r="C80" s="351">
        <v>305609.62844</v>
      </c>
      <c r="D80" s="351">
        <v>8246205.0211299974</v>
      </c>
    </row>
    <row r="81" spans="1:5">
      <c r="A81" s="350" t="s">
        <v>245</v>
      </c>
      <c r="B81" s="351">
        <v>199174.00065</v>
      </c>
      <c r="C81" s="351">
        <v>739656.93151000002</v>
      </c>
      <c r="D81" s="351">
        <v>5438451.0740999999</v>
      </c>
    </row>
    <row r="82" spans="1:5">
      <c r="A82" s="1030" t="s">
        <v>614</v>
      </c>
      <c r="B82" s="1033">
        <v>253771.67055000001</v>
      </c>
      <c r="C82" s="1033">
        <v>1046954.02353</v>
      </c>
      <c r="D82" s="1033">
        <v>13696426.942069996</v>
      </c>
    </row>
    <row r="83" spans="1:5">
      <c r="A83" s="17" t="s">
        <v>611</v>
      </c>
    </row>
    <row r="85" spans="1:5">
      <c r="A85" s="623" t="s">
        <v>82</v>
      </c>
      <c r="E85" s="14" t="s">
        <v>836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6" customWidth="1"/>
    <col min="12" max="12" width="12.140625" customWidth="1"/>
  </cols>
  <sheetData>
    <row r="1" spans="1:13" ht="12.75" customHeight="1">
      <c r="A1" s="139" t="s">
        <v>676</v>
      </c>
      <c r="E1" s="140" t="str">
        <f>Naslovnica!A20</f>
        <v>Lipanj 2022.</v>
      </c>
    </row>
    <row r="2" spans="1:13" ht="12.75" customHeight="1">
      <c r="A2" s="537" t="s">
        <v>963</v>
      </c>
      <c r="E2" s="539" t="str">
        <f>Naslovnica!A24</f>
        <v>June 2022</v>
      </c>
    </row>
    <row r="3" spans="1:13" ht="12.75" customHeight="1">
      <c r="E3" s="14" t="s">
        <v>327</v>
      </c>
      <c r="F3" s="312"/>
      <c r="G3" s="312"/>
    </row>
    <row r="4" spans="1:13" ht="16.5" customHeight="1">
      <c r="A4" s="1076" t="s">
        <v>594</v>
      </c>
      <c r="B4" s="1081" t="s">
        <v>593</v>
      </c>
      <c r="C4" s="1081"/>
      <c r="D4" s="1081"/>
      <c r="E4" s="1081"/>
      <c r="F4" s="266"/>
      <c r="G4" s="266"/>
    </row>
    <row r="5" spans="1:13" ht="12.75" customHeight="1">
      <c r="A5" s="1076"/>
      <c r="B5" s="1079" t="str">
        <f>Naslovnica!A20</f>
        <v>Lipanj 2022.</v>
      </c>
      <c r="C5" s="1079"/>
      <c r="D5" s="1080" t="s">
        <v>17</v>
      </c>
      <c r="E5" s="1080"/>
    </row>
    <row r="6" spans="1:13" ht="12.75" customHeight="1">
      <c r="A6" s="1076"/>
      <c r="B6" s="1077" t="str">
        <f>Naslovnica!A24</f>
        <v>June 2022</v>
      </c>
      <c r="C6" s="1077"/>
      <c r="D6" s="1078" t="s">
        <v>45</v>
      </c>
      <c r="E6" s="1078"/>
    </row>
    <row r="7" spans="1:13" ht="12.75" customHeight="1">
      <c r="A7" s="1076"/>
      <c r="B7" s="746" t="s">
        <v>27</v>
      </c>
      <c r="C7" s="697" t="s">
        <v>28</v>
      </c>
      <c r="D7" s="697" t="s">
        <v>147</v>
      </c>
      <c r="E7" s="697" t="s">
        <v>145</v>
      </c>
    </row>
    <row r="8" spans="1:13" ht="12.75" customHeight="1">
      <c r="A8" s="1076"/>
      <c r="B8" s="745" t="s">
        <v>29</v>
      </c>
      <c r="C8" s="698" t="s">
        <v>30</v>
      </c>
      <c r="D8" s="698" t="s">
        <v>29</v>
      </c>
      <c r="E8" s="698" t="s">
        <v>146</v>
      </c>
    </row>
    <row r="9" spans="1:13" ht="12.75" customHeight="1">
      <c r="A9" s="358" t="s">
        <v>118</v>
      </c>
      <c r="B9" s="359">
        <v>522828.03304000001</v>
      </c>
      <c r="C9" s="360">
        <v>4.0499269979751753E-3</v>
      </c>
      <c r="D9" s="359">
        <v>3086.4285200000159</v>
      </c>
      <c r="E9" s="360">
        <v>5.9383903331164944E-3</v>
      </c>
      <c r="G9" s="135"/>
      <c r="H9" s="830"/>
      <c r="I9" s="830"/>
      <c r="J9" s="830"/>
      <c r="K9" s="830"/>
      <c r="L9" s="815"/>
      <c r="M9" s="77"/>
    </row>
    <row r="10" spans="1:13" ht="12.75" customHeight="1">
      <c r="A10" s="358" t="s">
        <v>119</v>
      </c>
      <c r="B10" s="359">
        <v>43955920.172980003</v>
      </c>
      <c r="C10" s="360">
        <v>0.3404910536152787</v>
      </c>
      <c r="D10" s="359">
        <v>-551769.24793999642</v>
      </c>
      <c r="E10" s="360">
        <v>-1.2397166761944911E-2</v>
      </c>
      <c r="G10" s="135"/>
      <c r="H10" s="830"/>
      <c r="I10" s="830"/>
      <c r="J10" s="830"/>
      <c r="K10" s="830"/>
      <c r="L10" s="815"/>
      <c r="M10" s="77"/>
    </row>
    <row r="11" spans="1:13" ht="12.75" customHeight="1">
      <c r="A11" s="358" t="s">
        <v>120</v>
      </c>
      <c r="B11" s="359">
        <v>3746019.4905599998</v>
      </c>
      <c r="C11" s="360">
        <v>2.9017391017744951E-2</v>
      </c>
      <c r="D11" s="359">
        <v>29053.88575999951</v>
      </c>
      <c r="E11" s="360">
        <v>7.8165602938267131E-3</v>
      </c>
      <c r="G11" s="135"/>
      <c r="H11" s="830"/>
      <c r="I11" s="830"/>
      <c r="J11" s="830"/>
      <c r="K11" s="830"/>
      <c r="L11" s="815"/>
      <c r="M11" s="77"/>
    </row>
    <row r="12" spans="1:13" ht="12.75" customHeight="1">
      <c r="A12" s="699" t="s">
        <v>595</v>
      </c>
      <c r="B12" s="700">
        <v>48224767.696580008</v>
      </c>
      <c r="C12" s="701">
        <v>0.37355837163099886</v>
      </c>
      <c r="D12" s="700">
        <v>-519628.93365999311</v>
      </c>
      <c r="E12" s="701">
        <v>-1.0660280351847184E-2</v>
      </c>
      <c r="G12" s="135"/>
      <c r="H12" s="830"/>
      <c r="I12" s="830"/>
      <c r="J12" s="830"/>
      <c r="K12" s="830"/>
      <c r="L12" s="815"/>
      <c r="M12" s="77"/>
    </row>
    <row r="13" spans="1:13" ht="12.75" customHeight="1">
      <c r="A13" s="358" t="s">
        <v>121</v>
      </c>
      <c r="B13" s="359">
        <v>299486.97499999998</v>
      </c>
      <c r="C13" s="360">
        <v>2.3198839942494458E-3</v>
      </c>
      <c r="D13" s="359">
        <v>2235.0717699999805</v>
      </c>
      <c r="E13" s="360">
        <v>7.5191167683477111E-3</v>
      </c>
      <c r="G13" s="135"/>
      <c r="H13" s="830"/>
      <c r="I13" s="830"/>
      <c r="J13" s="830"/>
      <c r="K13" s="830"/>
      <c r="L13" s="815"/>
      <c r="M13" s="77"/>
    </row>
    <row r="14" spans="1:13" ht="12.75" customHeight="1">
      <c r="A14" s="358" t="s">
        <v>122</v>
      </c>
      <c r="B14" s="359">
        <v>17588339.420709997</v>
      </c>
      <c r="C14" s="360">
        <v>0.13624267668913378</v>
      </c>
      <c r="D14" s="359">
        <v>-336911.52715000138</v>
      </c>
      <c r="E14" s="360">
        <v>-1.8795359023424107E-2</v>
      </c>
      <c r="G14" s="135"/>
      <c r="H14" s="830"/>
      <c r="I14" s="830"/>
      <c r="J14" s="830"/>
      <c r="K14" s="830"/>
      <c r="L14" s="815"/>
      <c r="M14" s="77"/>
    </row>
    <row r="15" spans="1:13" ht="12.75" customHeight="1">
      <c r="A15" s="358" t="s">
        <v>123</v>
      </c>
      <c r="B15" s="359">
        <v>1036878.03386</v>
      </c>
      <c r="C15" s="360">
        <v>8.0318576617251849E-3</v>
      </c>
      <c r="D15" s="359">
        <v>12233.523639999912</v>
      </c>
      <c r="E15" s="829">
        <v>1.1939285789345E-2</v>
      </c>
      <c r="G15" s="135"/>
      <c r="H15" s="830"/>
      <c r="I15" s="830"/>
      <c r="J15" s="830"/>
      <c r="K15" s="830"/>
      <c r="L15" s="815"/>
      <c r="M15" s="77"/>
    </row>
    <row r="16" spans="1:13" ht="12.75" customHeight="1">
      <c r="A16" s="702" t="s">
        <v>596</v>
      </c>
      <c r="B16" s="700">
        <v>18924704.429570001</v>
      </c>
      <c r="C16" s="701">
        <v>0.14659441834510845</v>
      </c>
      <c r="D16" s="700">
        <v>-322442.93173999712</v>
      </c>
      <c r="E16" s="701">
        <v>-1.6752764744149107E-2</v>
      </c>
      <c r="G16" s="135"/>
      <c r="H16" s="830"/>
      <c r="I16" s="830"/>
      <c r="J16" s="830"/>
      <c r="K16" s="830"/>
      <c r="L16" s="815"/>
      <c r="M16" s="77"/>
    </row>
    <row r="17" spans="1:13" ht="12.75" customHeight="1">
      <c r="A17" s="358" t="s">
        <v>124</v>
      </c>
      <c r="B17" s="359">
        <v>394273.38793000003</v>
      </c>
      <c r="C17" s="360">
        <v>3.0541178694576273E-3</v>
      </c>
      <c r="D17" s="359">
        <v>4265.1975900000543</v>
      </c>
      <c r="E17" s="360">
        <v>1.093617440772654E-2</v>
      </c>
      <c r="G17" s="135"/>
      <c r="H17" s="830"/>
      <c r="I17" s="830"/>
      <c r="J17" s="830"/>
      <c r="K17" s="830"/>
      <c r="L17" s="815"/>
      <c r="M17" s="77"/>
    </row>
    <row r="18" spans="1:13" ht="12.75" customHeight="1">
      <c r="A18" s="358" t="s">
        <v>125</v>
      </c>
      <c r="B18" s="359">
        <v>20384899.311169997</v>
      </c>
      <c r="C18" s="360">
        <v>0.1579053701296019</v>
      </c>
      <c r="D18" s="359">
        <v>-410695.67087000236</v>
      </c>
      <c r="E18" s="360">
        <v>-1.9749166649220551E-2</v>
      </c>
      <c r="G18" s="135"/>
      <c r="H18" s="830"/>
      <c r="I18" s="830"/>
      <c r="J18" s="830"/>
      <c r="K18" s="830"/>
      <c r="L18" s="815"/>
      <c r="M18" s="77"/>
    </row>
    <row r="19" spans="1:13" ht="12.75" customHeight="1">
      <c r="A19" s="358" t="s">
        <v>126</v>
      </c>
      <c r="B19" s="359">
        <v>1569984.2086199999</v>
      </c>
      <c r="C19" s="360">
        <v>1.2161401132058984E-2</v>
      </c>
      <c r="D19" s="359">
        <v>12700.776709999889</v>
      </c>
      <c r="E19" s="360">
        <v>8.1557258298332602E-3</v>
      </c>
      <c r="G19" s="135"/>
      <c r="H19" s="830"/>
      <c r="I19" s="830"/>
      <c r="J19" s="830"/>
      <c r="K19" s="830"/>
      <c r="L19" s="815"/>
      <c r="M19" s="77"/>
    </row>
    <row r="20" spans="1:13" ht="12.75" customHeight="1">
      <c r="A20" s="699" t="s">
        <v>597</v>
      </c>
      <c r="B20" s="700">
        <v>22349156.907719996</v>
      </c>
      <c r="C20" s="701">
        <v>0.1731208891311185</v>
      </c>
      <c r="D20" s="700">
        <v>-393729.69657000527</v>
      </c>
      <c r="E20" s="701">
        <v>-1.7312212975451269E-2</v>
      </c>
      <c r="G20" s="135"/>
      <c r="H20" s="830"/>
      <c r="I20" s="830"/>
      <c r="J20" s="830"/>
      <c r="K20" s="830"/>
      <c r="L20" s="815"/>
      <c r="M20" s="77"/>
    </row>
    <row r="21" spans="1:13" ht="12.75" customHeight="1">
      <c r="A21" s="358" t="s">
        <v>127</v>
      </c>
      <c r="B21" s="359">
        <v>387511.56887000002</v>
      </c>
      <c r="C21" s="360">
        <v>3.0017395120706162E-3</v>
      </c>
      <c r="D21" s="359">
        <v>-1841.9681599999312</v>
      </c>
      <c r="E21" s="360">
        <v>-4.730837105142327E-3</v>
      </c>
      <c r="G21" s="135"/>
      <c r="H21" s="830"/>
      <c r="I21" s="830"/>
      <c r="J21" s="830"/>
      <c r="K21" s="830"/>
      <c r="L21" s="815"/>
      <c r="M21" s="77"/>
    </row>
    <row r="22" spans="1:13" ht="12.75" customHeight="1">
      <c r="A22" s="358" t="s">
        <v>128</v>
      </c>
      <c r="B22" s="359">
        <v>36131412.22061</v>
      </c>
      <c r="C22" s="360">
        <v>0.27988090266771021</v>
      </c>
      <c r="D22" s="359">
        <v>-565622.50980000198</v>
      </c>
      <c r="E22" s="360">
        <v>-1.5413302844637822E-2</v>
      </c>
      <c r="G22" s="135"/>
      <c r="H22" s="830"/>
      <c r="I22" s="830"/>
      <c r="J22" s="830"/>
      <c r="K22" s="830"/>
      <c r="L22" s="815"/>
      <c r="M22" s="77"/>
    </row>
    <row r="23" spans="1:13" ht="12.75" customHeight="1">
      <c r="A23" s="358" t="s">
        <v>129</v>
      </c>
      <c r="B23" s="359">
        <v>3078115.6421300001</v>
      </c>
      <c r="C23" s="360">
        <v>2.3843678712993251E-2</v>
      </c>
      <c r="D23" s="359">
        <v>15396.004999999888</v>
      </c>
      <c r="E23" s="360">
        <v>5.0269064178616318E-3</v>
      </c>
      <c r="G23" s="135"/>
      <c r="H23" s="830"/>
      <c r="I23" s="830"/>
      <c r="J23" s="830"/>
      <c r="K23" s="830"/>
      <c r="L23" s="815"/>
      <c r="M23" s="77"/>
    </row>
    <row r="24" spans="1:13" ht="12.75" customHeight="1">
      <c r="A24" s="699" t="s">
        <v>598</v>
      </c>
      <c r="B24" s="700">
        <v>39597039.431610003</v>
      </c>
      <c r="C24" s="701">
        <v>0.30672632089277413</v>
      </c>
      <c r="D24" s="700">
        <v>-552068.47295999527</v>
      </c>
      <c r="E24" s="701">
        <v>-1.3750454288354308E-2</v>
      </c>
      <c r="G24" s="135"/>
      <c r="H24" s="830"/>
      <c r="I24" s="830"/>
      <c r="J24" s="830"/>
      <c r="K24" s="830"/>
      <c r="L24" s="815"/>
      <c r="M24" s="77"/>
    </row>
    <row r="25" spans="1:13" ht="12.75" customHeight="1">
      <c r="A25" s="361" t="s">
        <v>599</v>
      </c>
      <c r="B25" s="362">
        <v>1604099.96484</v>
      </c>
      <c r="C25" s="363">
        <v>1.2425668373752865E-2</v>
      </c>
      <c r="D25" s="362">
        <v>7744.7297199999448</v>
      </c>
      <c r="E25" s="363">
        <v>4.8515077030568676E-3</v>
      </c>
      <c r="G25" s="135"/>
      <c r="H25" s="830"/>
      <c r="I25" s="830"/>
      <c r="J25" s="830"/>
      <c r="K25" s="830"/>
      <c r="L25" s="815"/>
      <c r="M25" s="77"/>
    </row>
    <row r="26" spans="1:13" ht="12.75" customHeight="1">
      <c r="A26" s="361" t="s">
        <v>600</v>
      </c>
      <c r="B26" s="362">
        <v>118060571.12546998</v>
      </c>
      <c r="C26" s="363">
        <v>0.91452000310172454</v>
      </c>
      <c r="D26" s="362">
        <v>-1864998.9557600319</v>
      </c>
      <c r="E26" s="363">
        <v>-1.5551303650229054E-2</v>
      </c>
      <c r="G26" s="135"/>
      <c r="H26" s="830"/>
      <c r="I26" s="830"/>
      <c r="J26" s="830"/>
      <c r="K26" s="830"/>
      <c r="L26" s="815"/>
      <c r="M26" s="77"/>
    </row>
    <row r="27" spans="1:13" ht="12.75" customHeight="1">
      <c r="A27" s="361" t="s">
        <v>601</v>
      </c>
      <c r="B27" s="362">
        <v>9430997.3751699999</v>
      </c>
      <c r="C27" s="363">
        <v>7.3054328524522372E-2</v>
      </c>
      <c r="D27" s="362">
        <v>69384.191110000014</v>
      </c>
      <c r="E27" s="363">
        <v>7.4115635570310978E-3</v>
      </c>
      <c r="G27" s="135"/>
      <c r="H27" s="830"/>
      <c r="I27" s="830"/>
      <c r="J27" s="830"/>
      <c r="K27" s="830"/>
      <c r="L27" s="815"/>
      <c r="M27" s="77"/>
    </row>
    <row r="28" spans="1:13" ht="18.75" customHeight="1">
      <c r="A28" s="1030" t="s">
        <v>602</v>
      </c>
      <c r="B28" s="1031">
        <v>129095668.46548001</v>
      </c>
      <c r="C28" s="1032">
        <v>1</v>
      </c>
      <c r="D28" s="1031">
        <v>-1787870.0349299908</v>
      </c>
      <c r="E28" s="1032">
        <v>-1.3660006868811747E-2</v>
      </c>
      <c r="G28" s="831"/>
      <c r="H28" s="77"/>
      <c r="I28" s="77"/>
      <c r="J28" s="77"/>
      <c r="K28" s="77"/>
      <c r="L28" s="815"/>
      <c r="M28" s="77"/>
    </row>
    <row r="29" spans="1:13" ht="12.75" customHeight="1">
      <c r="A29" s="20" t="s">
        <v>603</v>
      </c>
    </row>
    <row r="30" spans="1:13" ht="12.75" customHeight="1">
      <c r="C30" s="77"/>
    </row>
    <row r="31" spans="1:13" ht="12.75" customHeight="1"/>
    <row r="32" spans="1:13" s="266" customFormat="1" ht="12.75" customHeight="1">
      <c r="A32" s="154" t="s">
        <v>678</v>
      </c>
      <c r="L32" s="140" t="str">
        <f>Naslovnica!A20</f>
        <v>Lipanj 2022.</v>
      </c>
    </row>
    <row r="33" spans="1:12" s="266" customFormat="1" ht="12.75" customHeight="1">
      <c r="A33" s="565" t="s">
        <v>964</v>
      </c>
      <c r="L33" s="539" t="str">
        <f>Naslovnica!A24</f>
        <v>June 2022</v>
      </c>
    </row>
    <row r="34" spans="1:12" s="266" customFormat="1" ht="12.75" customHeight="1"/>
    <row r="35" spans="1:12" s="266" customFormat="1" ht="15" customHeight="1">
      <c r="A35" s="725"/>
      <c r="B35" s="1084" t="s">
        <v>974</v>
      </c>
      <c r="C35" s="1084"/>
      <c r="D35" s="1084"/>
      <c r="E35" s="1084"/>
      <c r="F35" s="1084" t="s">
        <v>973</v>
      </c>
      <c r="G35" s="1084"/>
      <c r="H35" s="1084"/>
      <c r="I35" s="1084"/>
      <c r="J35" s="1084"/>
      <c r="K35" s="1084"/>
      <c r="L35" s="1084"/>
    </row>
    <row r="36" spans="1:12" s="266" customFormat="1" ht="45">
      <c r="A36" s="1076" t="s">
        <v>571</v>
      </c>
      <c r="B36" s="799" t="s">
        <v>68</v>
      </c>
      <c r="C36" s="798" t="s">
        <v>98</v>
      </c>
      <c r="D36" s="798" t="s">
        <v>100</v>
      </c>
      <c r="E36" s="798" t="s">
        <v>102</v>
      </c>
      <c r="F36" s="798" t="s">
        <v>663</v>
      </c>
      <c r="G36" s="796" t="s">
        <v>60</v>
      </c>
      <c r="H36" s="796" t="s">
        <v>50</v>
      </c>
      <c r="I36" s="1029" t="s">
        <v>1585</v>
      </c>
      <c r="J36" s="1029" t="s">
        <v>1586</v>
      </c>
      <c r="K36" s="1029" t="s">
        <v>1587</v>
      </c>
      <c r="L36" s="796" t="s">
        <v>1591</v>
      </c>
    </row>
    <row r="37" spans="1:12" s="266" customFormat="1" ht="34.5" customHeight="1">
      <c r="A37" s="1076"/>
      <c r="B37" s="712" t="s">
        <v>660</v>
      </c>
      <c r="C37" s="797" t="s">
        <v>99</v>
      </c>
      <c r="D37" s="797" t="s">
        <v>101</v>
      </c>
      <c r="E37" s="797" t="s">
        <v>103</v>
      </c>
      <c r="F37" s="797" t="s">
        <v>248</v>
      </c>
      <c r="G37" s="797" t="s">
        <v>51</v>
      </c>
      <c r="H37" s="797" t="s">
        <v>52</v>
      </c>
      <c r="I37" s="712" t="s">
        <v>1588</v>
      </c>
      <c r="J37" s="712" t="s">
        <v>1589</v>
      </c>
      <c r="K37" s="712" t="s">
        <v>1590</v>
      </c>
      <c r="L37" s="800" t="s">
        <v>1592</v>
      </c>
    </row>
    <row r="38" spans="1:12" s="266" customFormat="1">
      <c r="A38" s="364" t="s">
        <v>118</v>
      </c>
      <c r="B38" s="365">
        <v>159.7158</v>
      </c>
      <c r="C38" s="366">
        <v>158.68260000000001</v>
      </c>
      <c r="D38" s="365">
        <v>163.84379999999999</v>
      </c>
      <c r="E38" s="801">
        <v>5.1611999999999796</v>
      </c>
      <c r="F38" s="802">
        <v>-1.475439769634479E-2</v>
      </c>
      <c r="G38" s="742">
        <v>-3.5139905976224628E-2</v>
      </c>
      <c r="H38" s="742">
        <v>6.9788013156890649E-3</v>
      </c>
      <c r="I38" s="742">
        <v>4.1214346470281438E-2</v>
      </c>
      <c r="J38" s="742">
        <v>4.146967599739404E-2</v>
      </c>
      <c r="K38" s="742" t="s">
        <v>141</v>
      </c>
      <c r="L38" s="742">
        <v>6.1356578012473628E-2</v>
      </c>
    </row>
    <row r="39" spans="1:12" s="266" customFormat="1">
      <c r="A39" s="364" t="s">
        <v>121</v>
      </c>
      <c r="B39" s="365">
        <v>165.3784</v>
      </c>
      <c r="C39" s="366">
        <v>164.05680000000001</v>
      </c>
      <c r="D39" s="365">
        <v>169.66229999999999</v>
      </c>
      <c r="E39" s="801">
        <v>5.6054999999999779</v>
      </c>
      <c r="F39" s="802">
        <v>-2.5834657719354226E-2</v>
      </c>
      <c r="G39" s="742">
        <v>-6.1698807963552316E-2</v>
      </c>
      <c r="H39" s="742">
        <v>-1.2731693601200189E-2</v>
      </c>
      <c r="I39" s="742">
        <v>4.5836545561319886E-2</v>
      </c>
      <c r="J39" s="742">
        <v>5.0992097386960422E-2</v>
      </c>
      <c r="K39" s="742" t="s">
        <v>141</v>
      </c>
      <c r="L39" s="742">
        <v>6.6069772725783071E-2</v>
      </c>
    </row>
    <row r="40" spans="1:12" s="266" customFormat="1">
      <c r="A40" s="364" t="s">
        <v>124</v>
      </c>
      <c r="B40" s="365">
        <v>175.9408</v>
      </c>
      <c r="C40" s="366">
        <v>174.48169999999999</v>
      </c>
      <c r="D40" s="365">
        <v>182.28</v>
      </c>
      <c r="E40" s="801">
        <v>7.7983000000000118</v>
      </c>
      <c r="F40" s="802">
        <v>-3.0660711304701382E-2</v>
      </c>
      <c r="G40" s="742">
        <v>-7.0283775114747593E-2</v>
      </c>
      <c r="H40" s="742">
        <v>1.9225162183833522E-3</v>
      </c>
      <c r="I40" s="742">
        <v>5.6135932070020989E-2</v>
      </c>
      <c r="J40" s="742">
        <v>5.6784964962882878E-2</v>
      </c>
      <c r="K40" s="742" t="s">
        <v>141</v>
      </c>
      <c r="L40" s="742">
        <v>7.4496871017500466E-2</v>
      </c>
    </row>
    <row r="41" spans="1:12" s="266" customFormat="1">
      <c r="A41" s="364" t="s">
        <v>127</v>
      </c>
      <c r="B41" s="365">
        <v>160.0539</v>
      </c>
      <c r="C41" s="366">
        <v>159.6952</v>
      </c>
      <c r="D41" s="365">
        <v>165.5367</v>
      </c>
      <c r="E41" s="801">
        <v>5.8414999999999964</v>
      </c>
      <c r="F41" s="802">
        <v>-2.8796793196099957E-2</v>
      </c>
      <c r="G41" s="742">
        <v>-5.0442493101711339E-2</v>
      </c>
      <c r="H41" s="742">
        <v>-1.5857194858601709E-2</v>
      </c>
      <c r="I41" s="742">
        <v>3.7715504307387127E-2</v>
      </c>
      <c r="J41" s="742">
        <v>4.9002977161867634E-2</v>
      </c>
      <c r="K41" s="742" t="s">
        <v>141</v>
      </c>
      <c r="L41" s="742">
        <v>6.1642053420543963E-2</v>
      </c>
    </row>
    <row r="42" spans="1:12" s="266" customFormat="1">
      <c r="A42" s="703" t="s">
        <v>130</v>
      </c>
      <c r="B42" s="704">
        <v>164.84264901533206</v>
      </c>
      <c r="C42" s="705">
        <v>163.81552053435234</v>
      </c>
      <c r="D42" s="704">
        <v>169.75487125714156</v>
      </c>
      <c r="E42" s="803">
        <v>5.9393507227892144</v>
      </c>
      <c r="F42" s="804">
        <v>-2.4190466750642292E-2</v>
      </c>
      <c r="G42" s="785">
        <v>-5.0888262719850808E-2</v>
      </c>
      <c r="H42" s="785">
        <v>1.3796862378618879E-3</v>
      </c>
      <c r="I42" s="785">
        <v>4.717346114109322E-2</v>
      </c>
      <c r="J42" s="785">
        <v>4.9503325292456379E-2</v>
      </c>
      <c r="K42" s="785" t="s">
        <v>141</v>
      </c>
      <c r="L42" s="785">
        <v>6.5629931844330525E-2</v>
      </c>
    </row>
    <row r="43" spans="1:12" s="266" customFormat="1">
      <c r="A43" s="364" t="s">
        <v>119</v>
      </c>
      <c r="B43" s="365">
        <v>264.42970000000003</v>
      </c>
      <c r="C43" s="366">
        <v>263.25490000000002</v>
      </c>
      <c r="D43" s="365">
        <v>268.5727</v>
      </c>
      <c r="E43" s="801">
        <v>5.317799999999977</v>
      </c>
      <c r="F43" s="802">
        <v>-1.3987573313386514E-2</v>
      </c>
      <c r="G43" s="743">
        <v>-5.7063031323101421E-2</v>
      </c>
      <c r="H43" s="743">
        <v>-3.312173363301707E-2</v>
      </c>
      <c r="I43" s="743">
        <v>1.587776541625785E-2</v>
      </c>
      <c r="J43" s="743">
        <v>2.517983135823032E-2</v>
      </c>
      <c r="K43" s="743">
        <v>4.5945998097905116E-2</v>
      </c>
      <c r="L43" s="743">
        <v>4.9364371616712921E-2</v>
      </c>
    </row>
    <row r="44" spans="1:12" s="266" customFormat="1">
      <c r="A44" s="364" t="s">
        <v>122</v>
      </c>
      <c r="B44" s="365">
        <v>293.96949999999998</v>
      </c>
      <c r="C44" s="366">
        <v>293.14609999999999</v>
      </c>
      <c r="D44" s="365">
        <v>300.4187</v>
      </c>
      <c r="E44" s="801">
        <v>7.2726000000000113</v>
      </c>
      <c r="F44" s="802">
        <v>-2.12151975102991E-2</v>
      </c>
      <c r="G44" s="743">
        <v>-5.3436173888292027E-2</v>
      </c>
      <c r="H44" s="743">
        <v>-2.0244384401338911E-2</v>
      </c>
      <c r="I44" s="743">
        <v>2.9342159455705286E-2</v>
      </c>
      <c r="J44" s="743">
        <v>3.7987685455646236E-2</v>
      </c>
      <c r="K44" s="743">
        <v>5.8291648157789533E-2</v>
      </c>
      <c r="L44" s="743">
        <v>5.4885474464243522E-2</v>
      </c>
    </row>
    <row r="45" spans="1:12" s="266" customFormat="1">
      <c r="A45" s="364" t="s">
        <v>125</v>
      </c>
      <c r="B45" s="365">
        <v>259.6979</v>
      </c>
      <c r="C45" s="366">
        <v>258.20330000000001</v>
      </c>
      <c r="D45" s="365">
        <v>266.02379999999999</v>
      </c>
      <c r="E45" s="801">
        <v>7.8204999999999814</v>
      </c>
      <c r="F45" s="802">
        <v>-2.1894008157854139E-2</v>
      </c>
      <c r="G45" s="743">
        <v>-7.2910452849600627E-2</v>
      </c>
      <c r="H45" s="743">
        <v>-3.0835141746638151E-2</v>
      </c>
      <c r="I45" s="743">
        <v>2.7443179114143179E-2</v>
      </c>
      <c r="J45" s="743">
        <v>3.673031136890148E-2</v>
      </c>
      <c r="K45" s="743">
        <v>5.4712387017046282E-2</v>
      </c>
      <c r="L45" s="743">
        <v>4.8425893098506201E-2</v>
      </c>
    </row>
    <row r="46" spans="1:12" s="266" customFormat="1">
      <c r="A46" s="364" t="s">
        <v>128</v>
      </c>
      <c r="B46" s="365">
        <v>281.04739999999998</v>
      </c>
      <c r="C46" s="366">
        <v>280.27319999999997</v>
      </c>
      <c r="D46" s="365">
        <v>286.35849999999999</v>
      </c>
      <c r="E46" s="801">
        <v>6.0853000000000179</v>
      </c>
      <c r="F46" s="802">
        <v>-1.6963096162920244E-2</v>
      </c>
      <c r="G46" s="743">
        <v>-2.7385048342230767E-2</v>
      </c>
      <c r="H46" s="743">
        <v>-1.5748300032648599E-3</v>
      </c>
      <c r="I46" s="743">
        <v>2.2858658592732173E-2</v>
      </c>
      <c r="J46" s="743">
        <v>3.3991195298281207E-2</v>
      </c>
      <c r="K46" s="743">
        <v>5.7056283359294691E-2</v>
      </c>
      <c r="L46" s="743">
        <v>5.2538337320114703E-2</v>
      </c>
    </row>
    <row r="47" spans="1:12" s="266" customFormat="1">
      <c r="A47" s="703" t="s">
        <v>131</v>
      </c>
      <c r="B47" s="704">
        <v>273.09914587308464</v>
      </c>
      <c r="C47" s="705">
        <v>272.10888753373854</v>
      </c>
      <c r="D47" s="704">
        <v>278.19267385881989</v>
      </c>
      <c r="E47" s="803">
        <v>6.0837863250813484</v>
      </c>
      <c r="F47" s="804">
        <v>-1.7438347318411984E-2</v>
      </c>
      <c r="G47" s="785">
        <v>-4.9790224109983128E-2</v>
      </c>
      <c r="H47" s="785">
        <v>-2.0601775794967803E-2</v>
      </c>
      <c r="I47" s="785">
        <v>2.2162939374285706E-2</v>
      </c>
      <c r="J47" s="785">
        <v>3.1813935547366778E-2</v>
      </c>
      <c r="K47" s="785">
        <v>5.2576862796817947E-2</v>
      </c>
      <c r="L47" s="785">
        <v>5.104314411648625E-2</v>
      </c>
    </row>
    <row r="48" spans="1:12" s="266" customFormat="1">
      <c r="A48" s="364" t="s">
        <v>120</v>
      </c>
      <c r="B48" s="365">
        <v>127.1615</v>
      </c>
      <c r="C48" s="366">
        <v>127.1615</v>
      </c>
      <c r="D48" s="365">
        <v>128.46610000000001</v>
      </c>
      <c r="E48" s="801">
        <v>1.3046000000000078</v>
      </c>
      <c r="F48" s="802">
        <v>-9.6471812349202546E-3</v>
      </c>
      <c r="G48" s="743">
        <v>-5.1045621063016355E-2</v>
      </c>
      <c r="H48" s="743">
        <v>-4.8364742314640607E-2</v>
      </c>
      <c r="I48" s="743">
        <v>-8.6063162349145905E-3</v>
      </c>
      <c r="J48" s="743">
        <v>1.6462313730956968E-2</v>
      </c>
      <c r="K48" s="743" t="s">
        <v>141</v>
      </c>
      <c r="L48" s="743">
        <v>3.1030969583426105E-2</v>
      </c>
    </row>
    <row r="49" spans="1:12" s="266" customFormat="1">
      <c r="A49" s="364" t="s">
        <v>123</v>
      </c>
      <c r="B49" s="365">
        <v>133.62430000000001</v>
      </c>
      <c r="C49" s="366">
        <v>133.48840000000001</v>
      </c>
      <c r="D49" s="365">
        <v>135.8329</v>
      </c>
      <c r="E49" s="801">
        <v>2.3444999999999823</v>
      </c>
      <c r="F49" s="802">
        <v>-1.6013384497223448E-2</v>
      </c>
      <c r="G49" s="743">
        <v>-6.5281305458226191E-2</v>
      </c>
      <c r="H49" s="743">
        <v>-6.1274425433712754E-2</v>
      </c>
      <c r="I49" s="743">
        <v>-8.2838983579515135E-3</v>
      </c>
      <c r="J49" s="743">
        <v>2.1993697285939362E-2</v>
      </c>
      <c r="K49" s="743" t="s">
        <v>141</v>
      </c>
      <c r="L49" s="743">
        <v>3.7551878824181983E-2</v>
      </c>
    </row>
    <row r="50" spans="1:12" s="266" customFormat="1">
      <c r="A50" s="364" t="s">
        <v>126</v>
      </c>
      <c r="B50" s="365">
        <v>129.36750000000001</v>
      </c>
      <c r="C50" s="366">
        <v>129.0984</v>
      </c>
      <c r="D50" s="365">
        <v>130.87139999999999</v>
      </c>
      <c r="E50" s="801">
        <v>1.7729999999999961</v>
      </c>
      <c r="F50" s="802">
        <v>-1.0849743666203948E-2</v>
      </c>
      <c r="G50" s="743">
        <v>-6.7321820203106619E-2</v>
      </c>
      <c r="H50" s="743">
        <v>-6.3931318422899563E-2</v>
      </c>
      <c r="I50" s="743">
        <v>-8.8791985341934998E-3</v>
      </c>
      <c r="J50" s="743">
        <v>1.6017685758184186E-2</v>
      </c>
      <c r="K50" s="743" t="s">
        <v>141</v>
      </c>
      <c r="L50" s="743">
        <v>3.3288676096504988E-2</v>
      </c>
    </row>
    <row r="51" spans="1:12" s="266" customFormat="1">
      <c r="A51" s="364" t="s">
        <v>129</v>
      </c>
      <c r="B51" s="365">
        <v>136.9126</v>
      </c>
      <c r="C51" s="366">
        <v>136.80619999999999</v>
      </c>
      <c r="D51" s="365">
        <v>138.03550000000001</v>
      </c>
      <c r="E51" s="801">
        <v>1.2293000000000234</v>
      </c>
      <c r="F51" s="1017">
        <v>-7.8825858475773947E-3</v>
      </c>
      <c r="G51" s="743">
        <v>-3.069147320628951E-2</v>
      </c>
      <c r="H51" s="743">
        <v>-2.6966675431925879E-2</v>
      </c>
      <c r="I51" s="743">
        <v>2.9693183376511278E-4</v>
      </c>
      <c r="J51" s="743">
        <v>2.0202254540035991E-2</v>
      </c>
      <c r="K51" s="743" t="s">
        <v>141</v>
      </c>
      <c r="L51" s="743">
        <v>4.0764715425415599E-2</v>
      </c>
    </row>
    <row r="52" spans="1:12" s="266" customFormat="1">
      <c r="A52" s="703" t="s">
        <v>132</v>
      </c>
      <c r="B52" s="704">
        <v>131.42186954110548</v>
      </c>
      <c r="C52" s="705">
        <v>131.36352929617789</v>
      </c>
      <c r="D52" s="704">
        <v>132.7990137920182</v>
      </c>
      <c r="E52" s="803">
        <v>1.4354844958403135</v>
      </c>
      <c r="F52" s="804">
        <v>-9.987827913668923E-3</v>
      </c>
      <c r="G52" s="785">
        <v>-4.8494062159789686E-2</v>
      </c>
      <c r="H52" s="785">
        <v>-4.527015392580036E-2</v>
      </c>
      <c r="I52" s="785">
        <v>-5.6810416773960259E-3</v>
      </c>
      <c r="J52" s="785">
        <v>1.815232562542124E-2</v>
      </c>
      <c r="K52" s="785" t="s">
        <v>141</v>
      </c>
      <c r="L52" s="785">
        <v>3.5361180569124295E-2</v>
      </c>
    </row>
    <row r="53" spans="1:12" s="266" customFormat="1" ht="12.75" customHeight="1">
      <c r="A53" s="23" t="s">
        <v>570</v>
      </c>
      <c r="G53" s="740"/>
      <c r="H53" s="740"/>
      <c r="I53" s="740"/>
      <c r="J53" s="740"/>
      <c r="K53" s="740"/>
      <c r="L53" s="740"/>
    </row>
    <row r="54" spans="1:12" s="266" customFormat="1" ht="25.5" customHeight="1">
      <c r="A54" s="1086" t="s">
        <v>133</v>
      </c>
      <c r="B54" s="1086"/>
      <c r="C54" s="1086"/>
      <c r="D54" s="1086"/>
      <c r="E54" s="1086"/>
      <c r="F54" s="1086"/>
      <c r="G54" s="1086"/>
      <c r="H54" s="1086"/>
      <c r="I54" s="1086"/>
      <c r="J54" s="1086"/>
      <c r="K54" s="1086"/>
      <c r="L54" s="1086"/>
    </row>
    <row r="55" spans="1:12" s="266" customFormat="1" ht="20.25" customHeight="1">
      <c r="A55" s="1085" t="s">
        <v>177</v>
      </c>
      <c r="B55" s="1085"/>
      <c r="C55" s="1085"/>
      <c r="D55" s="1085"/>
      <c r="E55" s="1085"/>
      <c r="F55" s="1085"/>
      <c r="G55" s="1085"/>
      <c r="H55" s="1085"/>
      <c r="I55" s="1085"/>
      <c r="J55" s="1085"/>
      <c r="K55" s="1085"/>
      <c r="L55" s="1085"/>
    </row>
    <row r="56" spans="1:12" s="266" customFormat="1" ht="22.5" customHeight="1">
      <c r="A56" s="1082" t="s">
        <v>1593</v>
      </c>
      <c r="B56" s="1082"/>
      <c r="C56" s="1082"/>
      <c r="D56" s="1082"/>
      <c r="E56" s="1082"/>
      <c r="F56" s="1082"/>
      <c r="G56" s="1082"/>
      <c r="H56" s="1082"/>
      <c r="I56" s="1082"/>
      <c r="J56" s="1082"/>
      <c r="K56" s="1082"/>
      <c r="L56" s="1082"/>
    </row>
    <row r="57" spans="1:12" s="266" customFormat="1" ht="18.75" customHeight="1">
      <c r="A57" s="1083" t="s">
        <v>1594</v>
      </c>
      <c r="B57" s="1083"/>
      <c r="C57" s="1083"/>
      <c r="D57" s="1083"/>
      <c r="E57" s="1083"/>
      <c r="F57" s="1083"/>
      <c r="G57" s="1083"/>
      <c r="H57" s="1083"/>
      <c r="I57" s="1083"/>
      <c r="J57" s="1083"/>
      <c r="K57" s="1083"/>
      <c r="L57" s="1083"/>
    </row>
    <row r="58" spans="1:12" s="266" customFormat="1" ht="12.75" customHeight="1">
      <c r="F58" s="181"/>
    </row>
    <row r="59" spans="1:12" s="266" customFormat="1" ht="12.75" customHeight="1">
      <c r="A59" s="623" t="s">
        <v>82</v>
      </c>
    </row>
    <row r="60" spans="1:12" s="266" customFormat="1" ht="12.75" customHeight="1">
      <c r="A60" s="623"/>
    </row>
    <row r="61" spans="1:12" s="266" customFormat="1" ht="12.75" customHeight="1"/>
    <row r="62" spans="1:12" s="266" customFormat="1" ht="12.75" customHeight="1"/>
    <row r="63" spans="1:12" s="266" customFormat="1" ht="12.75" customHeight="1"/>
    <row r="96" spans="12:12">
      <c r="L96" s="68" t="s">
        <v>837</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679</v>
      </c>
      <c r="AG1" s="140" t="str">
        <f>Naslovnica!A20</f>
        <v>Lipanj 2022.</v>
      </c>
    </row>
    <row r="2" spans="1:35" ht="12.75" customHeight="1">
      <c r="A2" s="561" t="s">
        <v>965</v>
      </c>
      <c r="AG2" s="539" t="str">
        <f>Naslovnica!A24</f>
        <v>June 2022</v>
      </c>
    </row>
    <row r="3" spans="1:35" ht="12.75" customHeight="1">
      <c r="A3" s="67"/>
      <c r="AG3" s="66"/>
    </row>
    <row r="4" spans="1:35" ht="12.75" customHeight="1">
      <c r="I4" s="180"/>
      <c r="J4" s="180"/>
      <c r="K4" s="180"/>
      <c r="AG4" s="14" t="s">
        <v>547</v>
      </c>
    </row>
    <row r="5" spans="1:35" ht="15" customHeight="1">
      <c r="A5" s="706" t="s">
        <v>134</v>
      </c>
      <c r="B5" s="1089" t="s">
        <v>589</v>
      </c>
      <c r="C5" s="1089"/>
      <c r="D5" s="1089"/>
      <c r="E5" s="1089"/>
      <c r="F5" s="1089"/>
      <c r="G5" s="1089"/>
      <c r="H5" s="1089"/>
      <c r="I5" s="1089"/>
      <c r="J5" s="1087" t="s">
        <v>583</v>
      </c>
      <c r="K5" s="1087"/>
      <c r="L5" s="1089" t="s">
        <v>588</v>
      </c>
      <c r="M5" s="1089"/>
      <c r="N5" s="1089"/>
      <c r="O5" s="1089"/>
      <c r="P5" s="1089"/>
      <c r="Q5" s="1089"/>
      <c r="R5" s="1089"/>
      <c r="S5" s="1089"/>
      <c r="T5" s="1087" t="s">
        <v>584</v>
      </c>
      <c r="U5" s="1087"/>
      <c r="V5" s="1089" t="s">
        <v>587</v>
      </c>
      <c r="W5" s="1089"/>
      <c r="X5" s="1089"/>
      <c r="Y5" s="1089"/>
      <c r="Z5" s="1089"/>
      <c r="AA5" s="1089"/>
      <c r="AB5" s="1089"/>
      <c r="AC5" s="1089"/>
      <c r="AD5" s="1087" t="s">
        <v>585</v>
      </c>
      <c r="AE5" s="1087"/>
      <c r="AF5" s="1088" t="s">
        <v>586</v>
      </c>
      <c r="AG5" s="1088"/>
    </row>
    <row r="6" spans="1:35" ht="22.5" customHeight="1">
      <c r="A6" s="1090" t="s">
        <v>590</v>
      </c>
      <c r="B6" s="1084" t="s">
        <v>135</v>
      </c>
      <c r="C6" s="1084"/>
      <c r="D6" s="1084" t="s">
        <v>136</v>
      </c>
      <c r="E6" s="1084"/>
      <c r="F6" s="1084" t="s">
        <v>137</v>
      </c>
      <c r="G6" s="1084"/>
      <c r="H6" s="1084" t="s">
        <v>138</v>
      </c>
      <c r="I6" s="1084"/>
      <c r="J6" s="1087"/>
      <c r="K6" s="1087"/>
      <c r="L6" s="1084" t="s">
        <v>135</v>
      </c>
      <c r="M6" s="1084"/>
      <c r="N6" s="1084" t="s">
        <v>136</v>
      </c>
      <c r="O6" s="1084"/>
      <c r="P6" s="1084" t="s">
        <v>137</v>
      </c>
      <c r="Q6" s="1084"/>
      <c r="R6" s="1084" t="s">
        <v>138</v>
      </c>
      <c r="S6" s="1084"/>
      <c r="T6" s="1087"/>
      <c r="U6" s="1087"/>
      <c r="V6" s="1084" t="s">
        <v>135</v>
      </c>
      <c r="W6" s="1084"/>
      <c r="X6" s="1084" t="s">
        <v>136</v>
      </c>
      <c r="Y6" s="1084"/>
      <c r="Z6" s="1084" t="s">
        <v>137</v>
      </c>
      <c r="AA6" s="1084"/>
      <c r="AB6" s="1084" t="s">
        <v>138</v>
      </c>
      <c r="AC6" s="1084"/>
      <c r="AD6" s="1087"/>
      <c r="AE6" s="1087"/>
      <c r="AF6" s="1088"/>
      <c r="AG6" s="1088"/>
    </row>
    <row r="7" spans="1:35">
      <c r="A7" s="1090"/>
      <c r="B7" s="706" t="s">
        <v>31</v>
      </c>
      <c r="C7" s="706" t="s">
        <v>32</v>
      </c>
      <c r="D7" s="706" t="s">
        <v>31</v>
      </c>
      <c r="E7" s="706" t="s">
        <v>32</v>
      </c>
      <c r="F7" s="706" t="s">
        <v>31</v>
      </c>
      <c r="G7" s="706" t="s">
        <v>32</v>
      </c>
      <c r="H7" s="706" t="s">
        <v>31</v>
      </c>
      <c r="I7" s="706" t="s">
        <v>32</v>
      </c>
      <c r="J7" s="706" t="s">
        <v>31</v>
      </c>
      <c r="K7" s="706" t="s">
        <v>32</v>
      </c>
      <c r="L7" s="706" t="s">
        <v>31</v>
      </c>
      <c r="M7" s="706" t="s">
        <v>32</v>
      </c>
      <c r="N7" s="706" t="s">
        <v>31</v>
      </c>
      <c r="O7" s="706" t="s">
        <v>32</v>
      </c>
      <c r="P7" s="706" t="s">
        <v>31</v>
      </c>
      <c r="Q7" s="706" t="s">
        <v>32</v>
      </c>
      <c r="R7" s="706" t="s">
        <v>31</v>
      </c>
      <c r="S7" s="706" t="s">
        <v>32</v>
      </c>
      <c r="T7" s="706" t="s">
        <v>31</v>
      </c>
      <c r="U7" s="706" t="s">
        <v>32</v>
      </c>
      <c r="V7" s="706" t="s">
        <v>31</v>
      </c>
      <c r="W7" s="706" t="s">
        <v>32</v>
      </c>
      <c r="X7" s="706" t="s">
        <v>31</v>
      </c>
      <c r="Y7" s="706" t="s">
        <v>32</v>
      </c>
      <c r="Z7" s="706" t="s">
        <v>31</v>
      </c>
      <c r="AA7" s="706" t="s">
        <v>32</v>
      </c>
      <c r="AB7" s="706" t="s">
        <v>31</v>
      </c>
      <c r="AC7" s="706" t="s">
        <v>32</v>
      </c>
      <c r="AD7" s="706" t="s">
        <v>31</v>
      </c>
      <c r="AE7" s="706" t="s">
        <v>32</v>
      </c>
      <c r="AF7" s="706" t="s">
        <v>31</v>
      </c>
      <c r="AG7" s="706" t="s">
        <v>32</v>
      </c>
    </row>
    <row r="8" spans="1:35">
      <c r="A8" s="1090"/>
      <c r="B8" s="707" t="s">
        <v>29</v>
      </c>
      <c r="C8" s="707" t="s">
        <v>30</v>
      </c>
      <c r="D8" s="707" t="s">
        <v>29</v>
      </c>
      <c r="E8" s="707" t="s">
        <v>30</v>
      </c>
      <c r="F8" s="707" t="s">
        <v>29</v>
      </c>
      <c r="G8" s="707" t="s">
        <v>30</v>
      </c>
      <c r="H8" s="707" t="s">
        <v>29</v>
      </c>
      <c r="I8" s="707" t="s">
        <v>30</v>
      </c>
      <c r="J8" s="707" t="s">
        <v>29</v>
      </c>
      <c r="K8" s="707" t="s">
        <v>30</v>
      </c>
      <c r="L8" s="707" t="s">
        <v>29</v>
      </c>
      <c r="M8" s="707" t="s">
        <v>30</v>
      </c>
      <c r="N8" s="707" t="s">
        <v>29</v>
      </c>
      <c r="O8" s="707" t="s">
        <v>30</v>
      </c>
      <c r="P8" s="707" t="s">
        <v>29</v>
      </c>
      <c r="Q8" s="707" t="s">
        <v>30</v>
      </c>
      <c r="R8" s="707" t="s">
        <v>29</v>
      </c>
      <c r="S8" s="707" t="s">
        <v>30</v>
      </c>
      <c r="T8" s="707" t="s">
        <v>29</v>
      </c>
      <c r="U8" s="707" t="s">
        <v>30</v>
      </c>
      <c r="V8" s="707" t="s">
        <v>29</v>
      </c>
      <c r="W8" s="707" t="s">
        <v>30</v>
      </c>
      <c r="X8" s="707" t="s">
        <v>29</v>
      </c>
      <c r="Y8" s="707" t="s">
        <v>30</v>
      </c>
      <c r="Z8" s="707" t="s">
        <v>29</v>
      </c>
      <c r="AA8" s="707" t="s">
        <v>30</v>
      </c>
      <c r="AB8" s="707" t="s">
        <v>29</v>
      </c>
      <c r="AC8" s="707" t="s">
        <v>30</v>
      </c>
      <c r="AD8" s="707" t="s">
        <v>29</v>
      </c>
      <c r="AE8" s="707" t="s">
        <v>30</v>
      </c>
      <c r="AF8" s="707" t="s">
        <v>29</v>
      </c>
      <c r="AG8" s="707" t="s">
        <v>30</v>
      </c>
    </row>
    <row r="9" spans="1:35" ht="18">
      <c r="A9" s="367" t="s">
        <v>437</v>
      </c>
      <c r="B9" s="368">
        <v>25881.43534</v>
      </c>
      <c r="C9" s="369">
        <v>4.9502768987943473E-2</v>
      </c>
      <c r="D9" s="368">
        <v>12941.100930000001</v>
      </c>
      <c r="E9" s="369">
        <v>4.3210897335351564E-2</v>
      </c>
      <c r="F9" s="368">
        <v>33590.439770000005</v>
      </c>
      <c r="G9" s="369">
        <v>8.5195807777834878E-2</v>
      </c>
      <c r="H9" s="368">
        <v>28501.992569999999</v>
      </c>
      <c r="I9" s="369">
        <v>7.3551333326932686E-2</v>
      </c>
      <c r="J9" s="368">
        <v>100914.96861000001</v>
      </c>
      <c r="K9" s="369">
        <v>6.291064822762818E-2</v>
      </c>
      <c r="L9" s="368">
        <v>226837.45771000002</v>
      </c>
      <c r="M9" s="369">
        <v>5.1605666953922283E-3</v>
      </c>
      <c r="N9" s="368">
        <v>314250.93713999999</v>
      </c>
      <c r="O9" s="369">
        <v>1.7867004361422224E-2</v>
      </c>
      <c r="P9" s="368">
        <v>784634.25850999996</v>
      </c>
      <c r="Q9" s="369">
        <v>3.8490955806686572E-2</v>
      </c>
      <c r="R9" s="368">
        <v>769682.57821000007</v>
      </c>
      <c r="S9" s="369">
        <v>2.1302310950662467E-2</v>
      </c>
      <c r="T9" s="368">
        <v>2095405.2315699998</v>
      </c>
      <c r="U9" s="369">
        <v>1.774856085816397E-2</v>
      </c>
      <c r="V9" s="368">
        <v>185195.80543000001</v>
      </c>
      <c r="W9" s="369">
        <v>4.9438025054780135E-2</v>
      </c>
      <c r="X9" s="368">
        <v>24641.42383</v>
      </c>
      <c r="Y9" s="369">
        <v>2.3765016738050697E-2</v>
      </c>
      <c r="Z9" s="368">
        <v>28417.645420000001</v>
      </c>
      <c r="AA9" s="369">
        <v>1.8100593154996649E-2</v>
      </c>
      <c r="AB9" s="368">
        <v>121805.21117</v>
      </c>
      <c r="AC9" s="369">
        <v>3.9571356417822237E-2</v>
      </c>
      <c r="AD9" s="368">
        <v>360060.08585000003</v>
      </c>
      <c r="AE9" s="369">
        <v>3.8178367730010071E-2</v>
      </c>
      <c r="AF9" s="368">
        <v>2556380.2860299996</v>
      </c>
      <c r="AG9" s="369">
        <v>1.9802215801791777E-2</v>
      </c>
    </row>
    <row r="10" spans="1:35" ht="18">
      <c r="A10" s="367" t="s">
        <v>438</v>
      </c>
      <c r="B10" s="370">
        <v>3719.85808</v>
      </c>
      <c r="C10" s="371">
        <v>7.1148787840827291E-3</v>
      </c>
      <c r="D10" s="370">
        <v>1055.1165800000001</v>
      </c>
      <c r="E10" s="371">
        <v>3.5230800271030152E-3</v>
      </c>
      <c r="F10" s="370">
        <v>3219.0410000000002</v>
      </c>
      <c r="G10" s="371">
        <v>8.1644896626183513E-3</v>
      </c>
      <c r="H10" s="370">
        <v>1636.9796799999999</v>
      </c>
      <c r="I10" s="371">
        <v>4.2243375720975281E-3</v>
      </c>
      <c r="J10" s="370">
        <v>9630.9953399999995</v>
      </c>
      <c r="K10" s="371">
        <v>6.003987002743085E-3</v>
      </c>
      <c r="L10" s="370">
        <v>321441.61973999999</v>
      </c>
      <c r="M10" s="371">
        <v>7.3128174424520933E-3</v>
      </c>
      <c r="N10" s="370">
        <v>43075.387649999997</v>
      </c>
      <c r="O10" s="371">
        <v>2.449087808669384E-3</v>
      </c>
      <c r="P10" s="370">
        <v>137252.73812999998</v>
      </c>
      <c r="Q10" s="371">
        <v>6.7330594100502494E-3</v>
      </c>
      <c r="R10" s="370">
        <v>144907.03778000001</v>
      </c>
      <c r="S10" s="371">
        <v>4.0105556045036744E-3</v>
      </c>
      <c r="T10" s="370">
        <v>646676.78330000001</v>
      </c>
      <c r="U10" s="369">
        <v>5.4775000420143492E-3</v>
      </c>
      <c r="V10" s="370">
        <v>4966.2642300000007</v>
      </c>
      <c r="W10" s="371">
        <v>1.3257443647890855E-3</v>
      </c>
      <c r="X10" s="370">
        <v>0.10106</v>
      </c>
      <c r="Y10" s="371">
        <v>9.7465658158252765E-8</v>
      </c>
      <c r="Z10" s="370">
        <v>248.18350000000001</v>
      </c>
      <c r="AA10" s="371">
        <v>1.5808025242378124E-4</v>
      </c>
      <c r="AB10" s="370">
        <v>861.87539000000004</v>
      </c>
      <c r="AC10" s="371">
        <v>2.800009779371375E-4</v>
      </c>
      <c r="AD10" s="370">
        <v>6076.4241800000009</v>
      </c>
      <c r="AE10" s="371">
        <v>6.4430345363026545E-4</v>
      </c>
      <c r="AF10" s="370">
        <v>662384.20282000001</v>
      </c>
      <c r="AG10" s="369">
        <v>5.1309560630000573E-3</v>
      </c>
    </row>
    <row r="11" spans="1:35" ht="27">
      <c r="A11" s="367" t="s">
        <v>439</v>
      </c>
      <c r="B11" s="370">
        <v>495989.14691000001</v>
      </c>
      <c r="C11" s="371">
        <v>0.94866593902024643</v>
      </c>
      <c r="D11" s="370">
        <v>285706.77506999997</v>
      </c>
      <c r="E11" s="371">
        <v>0.95398731470709197</v>
      </c>
      <c r="F11" s="370">
        <v>358252.44505000004</v>
      </c>
      <c r="G11" s="371">
        <v>0.90863968002224071</v>
      </c>
      <c r="H11" s="370">
        <v>357741.11424000002</v>
      </c>
      <c r="I11" s="371">
        <v>0.92317531392208008</v>
      </c>
      <c r="J11" s="370">
        <v>1497689.4812700001</v>
      </c>
      <c r="K11" s="371">
        <v>0.93366343376198879</v>
      </c>
      <c r="L11" s="370">
        <v>43714373.009449996</v>
      </c>
      <c r="M11" s="371">
        <v>0.99450478655481578</v>
      </c>
      <c r="N11" s="370">
        <v>17237860.427169997</v>
      </c>
      <c r="O11" s="371">
        <v>0.98007321867308761</v>
      </c>
      <c r="P11" s="370">
        <v>19522514.326080002</v>
      </c>
      <c r="Q11" s="371">
        <v>0.95769491073142321</v>
      </c>
      <c r="R11" s="370">
        <v>35250669.938980006</v>
      </c>
      <c r="S11" s="371">
        <v>0.97562391759689904</v>
      </c>
      <c r="T11" s="370">
        <v>115725417.70168</v>
      </c>
      <c r="U11" s="371">
        <v>0.98022071720025561</v>
      </c>
      <c r="V11" s="370">
        <v>3576258.72413</v>
      </c>
      <c r="W11" s="371">
        <v>0.95468235900592657</v>
      </c>
      <c r="X11" s="370">
        <v>1015112.56329</v>
      </c>
      <c r="Y11" s="371">
        <v>0.97900864917643837</v>
      </c>
      <c r="Z11" s="370">
        <v>1557209.2140200001</v>
      </c>
      <c r="AA11" s="371">
        <v>0.99186297892051478</v>
      </c>
      <c r="AB11" s="370">
        <v>2968903.82504</v>
      </c>
      <c r="AC11" s="371">
        <v>0.96451991094966549</v>
      </c>
      <c r="AD11" s="370">
        <v>9117484.3264799993</v>
      </c>
      <c r="AE11" s="371">
        <v>0.96675716934081435</v>
      </c>
      <c r="AF11" s="370">
        <v>126340591.50943001</v>
      </c>
      <c r="AG11" s="371">
        <v>0.97865864138743963</v>
      </c>
    </row>
    <row r="12" spans="1:35" ht="18.75">
      <c r="A12" s="367" t="s">
        <v>440</v>
      </c>
      <c r="B12" s="372">
        <v>364338.99145999999</v>
      </c>
      <c r="C12" s="373">
        <v>0.69686200516360886</v>
      </c>
      <c r="D12" s="372">
        <v>208700.11400999999</v>
      </c>
      <c r="E12" s="373">
        <v>0.6968587332053422</v>
      </c>
      <c r="F12" s="372">
        <v>242207.15281</v>
      </c>
      <c r="G12" s="373">
        <v>0.61431270845244546</v>
      </c>
      <c r="H12" s="372">
        <v>229717.37690999999</v>
      </c>
      <c r="I12" s="373">
        <v>0.59280133901515641</v>
      </c>
      <c r="J12" s="372">
        <v>1044963.6351899999</v>
      </c>
      <c r="K12" s="373">
        <v>0.6514329892739753</v>
      </c>
      <c r="L12" s="372">
        <v>34610258.26794</v>
      </c>
      <c r="M12" s="373">
        <v>0.78738559292441246</v>
      </c>
      <c r="N12" s="372">
        <v>13227227.57075</v>
      </c>
      <c r="O12" s="373">
        <v>0.75204527581353942</v>
      </c>
      <c r="P12" s="372">
        <v>14542965.78516</v>
      </c>
      <c r="Q12" s="373">
        <v>0.71341857338442261</v>
      </c>
      <c r="R12" s="372">
        <v>26153065.074669998</v>
      </c>
      <c r="S12" s="373">
        <v>0.72383179807601938</v>
      </c>
      <c r="T12" s="372">
        <v>88533516.69851999</v>
      </c>
      <c r="U12" s="373">
        <v>0.74989910564154527</v>
      </c>
      <c r="V12" s="372">
        <v>3283813.42245</v>
      </c>
      <c r="W12" s="373">
        <v>0.87661407815021697</v>
      </c>
      <c r="X12" s="372">
        <v>927860.23262000002</v>
      </c>
      <c r="Y12" s="373">
        <v>0.8948595710585574</v>
      </c>
      <c r="Z12" s="372">
        <v>1458499.6033800002</v>
      </c>
      <c r="AA12" s="373">
        <v>0.92898998306613945</v>
      </c>
      <c r="AB12" s="372">
        <v>2812833.11938</v>
      </c>
      <c r="AC12" s="373">
        <v>0.91381658339306926</v>
      </c>
      <c r="AD12" s="372">
        <v>8483006.3778300006</v>
      </c>
      <c r="AE12" s="373">
        <v>0.899481363462588</v>
      </c>
      <c r="AF12" s="372">
        <v>98061486.711539984</v>
      </c>
      <c r="AG12" s="373">
        <v>0.75960322973780892</v>
      </c>
    </row>
    <row r="13" spans="1:35" ht="19.5">
      <c r="A13" s="374" t="s">
        <v>441</v>
      </c>
      <c r="B13" s="372">
        <v>146372.55035</v>
      </c>
      <c r="C13" s="373">
        <v>0.27996308747813731</v>
      </c>
      <c r="D13" s="372">
        <v>81721.190019999995</v>
      </c>
      <c r="E13" s="373">
        <v>0.27287059819546405</v>
      </c>
      <c r="F13" s="372">
        <v>115110.71031000001</v>
      </c>
      <c r="G13" s="373">
        <v>0.29195658097633759</v>
      </c>
      <c r="H13" s="372">
        <v>74596.831999999995</v>
      </c>
      <c r="I13" s="373">
        <v>0.19250220636645118</v>
      </c>
      <c r="J13" s="372">
        <v>417801.28268</v>
      </c>
      <c r="K13" s="373">
        <v>0.26045838279266675</v>
      </c>
      <c r="L13" s="372">
        <v>5533551.7776999995</v>
      </c>
      <c r="M13" s="373">
        <v>0.12588865745328001</v>
      </c>
      <c r="N13" s="372">
        <v>3280712.2209200002</v>
      </c>
      <c r="O13" s="373">
        <v>0.18652768419155091</v>
      </c>
      <c r="P13" s="372">
        <v>3446931.2268400001</v>
      </c>
      <c r="Q13" s="373">
        <v>0.16909238423126469</v>
      </c>
      <c r="R13" s="372">
        <v>3330007.5750799999</v>
      </c>
      <c r="S13" s="373">
        <v>9.2163781330985572E-2</v>
      </c>
      <c r="T13" s="372">
        <v>15591202.80054</v>
      </c>
      <c r="U13" s="373">
        <v>0.13206104842547559</v>
      </c>
      <c r="V13" s="372">
        <v>0</v>
      </c>
      <c r="W13" s="373">
        <v>0</v>
      </c>
      <c r="X13" s="372">
        <v>0</v>
      </c>
      <c r="Y13" s="373">
        <v>0</v>
      </c>
      <c r="Z13" s="372">
        <v>0</v>
      </c>
      <c r="AA13" s="373">
        <v>0</v>
      </c>
      <c r="AB13" s="372">
        <v>0</v>
      </c>
      <c r="AC13" s="373">
        <v>0</v>
      </c>
      <c r="AD13" s="372">
        <v>0</v>
      </c>
      <c r="AE13" s="373">
        <v>0</v>
      </c>
      <c r="AF13" s="372">
        <v>16009004.083219999</v>
      </c>
      <c r="AG13" s="373">
        <v>0.12400883990542863</v>
      </c>
      <c r="AH13" s="135"/>
      <c r="AI13" s="77"/>
    </row>
    <row r="14" spans="1:35" ht="19.5">
      <c r="A14" s="374" t="s">
        <v>442</v>
      </c>
      <c r="B14" s="372">
        <v>151079.79008999999</v>
      </c>
      <c r="C14" s="373">
        <v>0.28896650627461923</v>
      </c>
      <c r="D14" s="372">
        <v>89571.515220000001</v>
      </c>
      <c r="E14" s="373">
        <v>0.29908317455208194</v>
      </c>
      <c r="F14" s="372">
        <v>113283.29078</v>
      </c>
      <c r="G14" s="373">
        <v>0.2873216764001138</v>
      </c>
      <c r="H14" s="372">
        <v>120787.55492</v>
      </c>
      <c r="I14" s="373">
        <v>0.31170051328331067</v>
      </c>
      <c r="J14" s="372">
        <v>474722.15101000003</v>
      </c>
      <c r="K14" s="373">
        <v>0.29594299695490045</v>
      </c>
      <c r="L14" s="372">
        <v>27144797.730080001</v>
      </c>
      <c r="M14" s="373">
        <v>0.61754588740849725</v>
      </c>
      <c r="N14" s="372">
        <v>8868669.1646400001</v>
      </c>
      <c r="O14" s="373">
        <v>0.50423572984936138</v>
      </c>
      <c r="P14" s="372">
        <v>10368465.589879999</v>
      </c>
      <c r="Q14" s="373">
        <v>0.5086346236794288</v>
      </c>
      <c r="R14" s="372">
        <v>21899533.6875</v>
      </c>
      <c r="S14" s="373">
        <v>0.60610788069357879</v>
      </c>
      <c r="T14" s="372">
        <v>68281466.172100008</v>
      </c>
      <c r="U14" s="373">
        <v>0.57835961253764578</v>
      </c>
      <c r="V14" s="372">
        <v>2741457.8840199998</v>
      </c>
      <c r="W14" s="373">
        <v>0.7318322531232142</v>
      </c>
      <c r="X14" s="372">
        <v>737774.19351000001</v>
      </c>
      <c r="Y14" s="373">
        <v>0.71153421079186907</v>
      </c>
      <c r="Z14" s="372">
        <v>1359530.60363</v>
      </c>
      <c r="AA14" s="373">
        <v>0.86595176955634068</v>
      </c>
      <c r="AB14" s="372">
        <v>2400132.47756</v>
      </c>
      <c r="AC14" s="373">
        <v>0.77974084037308999</v>
      </c>
      <c r="AD14" s="372">
        <v>7238895.1587199997</v>
      </c>
      <c r="AE14" s="373">
        <v>0.76756411551747605</v>
      </c>
      <c r="AF14" s="372">
        <v>75995083.481830016</v>
      </c>
      <c r="AG14" s="373">
        <v>0.58867260524818443</v>
      </c>
      <c r="AH14" s="135"/>
      <c r="AI14" s="77"/>
    </row>
    <row r="15" spans="1:35" ht="19.5">
      <c r="A15" s="374" t="s">
        <v>443</v>
      </c>
      <c r="B15" s="372">
        <v>0</v>
      </c>
      <c r="C15" s="373">
        <v>0</v>
      </c>
      <c r="D15" s="372">
        <v>0</v>
      </c>
      <c r="E15" s="373">
        <v>0</v>
      </c>
      <c r="F15" s="372">
        <v>1118.57582</v>
      </c>
      <c r="G15" s="373">
        <v>2.8370563528842428E-3</v>
      </c>
      <c r="H15" s="372">
        <v>0</v>
      </c>
      <c r="I15" s="373">
        <v>0</v>
      </c>
      <c r="J15" s="372">
        <v>1118.57582</v>
      </c>
      <c r="K15" s="373">
        <v>6.9732301260387575E-4</v>
      </c>
      <c r="L15" s="372">
        <v>0</v>
      </c>
      <c r="M15" s="373">
        <v>0</v>
      </c>
      <c r="N15" s="372">
        <v>0</v>
      </c>
      <c r="O15" s="373">
        <v>0</v>
      </c>
      <c r="P15" s="372">
        <v>0</v>
      </c>
      <c r="Q15" s="373">
        <v>0</v>
      </c>
      <c r="R15" s="372">
        <v>0</v>
      </c>
      <c r="S15" s="373">
        <v>0</v>
      </c>
      <c r="T15" s="372">
        <v>0</v>
      </c>
      <c r="U15" s="373">
        <v>0</v>
      </c>
      <c r="V15" s="372">
        <v>0</v>
      </c>
      <c r="W15" s="373">
        <v>0</v>
      </c>
      <c r="X15" s="372">
        <v>0</v>
      </c>
      <c r="Y15" s="373">
        <v>0</v>
      </c>
      <c r="Z15" s="372">
        <v>1261.6709900000001</v>
      </c>
      <c r="AA15" s="373">
        <v>8.036201785169521E-4</v>
      </c>
      <c r="AB15" s="372">
        <v>0</v>
      </c>
      <c r="AC15" s="373">
        <v>0</v>
      </c>
      <c r="AD15" s="372">
        <v>1261.6709900000001</v>
      </c>
      <c r="AE15" s="373">
        <v>1.3377916882065271E-4</v>
      </c>
      <c r="AF15" s="372">
        <v>2380.2468100000001</v>
      </c>
      <c r="AG15" s="373">
        <v>1.8437851852763557E-5</v>
      </c>
      <c r="AI15" s="77"/>
    </row>
    <row r="16" spans="1:35" ht="19.5">
      <c r="A16" s="374" t="s">
        <v>444</v>
      </c>
      <c r="B16" s="372">
        <v>8383.7117300000009</v>
      </c>
      <c r="C16" s="373">
        <v>1.6035314099843968E-2</v>
      </c>
      <c r="D16" s="372">
        <v>4314.5243499999997</v>
      </c>
      <c r="E16" s="373">
        <v>1.4406383950420548E-2</v>
      </c>
      <c r="F16" s="372">
        <v>1694.5740900000001</v>
      </c>
      <c r="G16" s="373">
        <v>4.2979672021406061E-3</v>
      </c>
      <c r="H16" s="372">
        <v>7082.6520700000001</v>
      </c>
      <c r="I16" s="373">
        <v>1.8277266123056173E-2</v>
      </c>
      <c r="J16" s="372">
        <v>21475.462240000001</v>
      </c>
      <c r="K16" s="373">
        <v>1.3387857808563731E-2</v>
      </c>
      <c r="L16" s="372">
        <v>418853.72826</v>
      </c>
      <c r="M16" s="373">
        <v>9.5289491520523812E-3</v>
      </c>
      <c r="N16" s="372">
        <v>407328.53816000005</v>
      </c>
      <c r="O16" s="373">
        <v>2.3159010547657326E-2</v>
      </c>
      <c r="P16" s="372">
        <v>405309.60944999999</v>
      </c>
      <c r="Q16" s="373">
        <v>1.988283597888113E-2</v>
      </c>
      <c r="R16" s="372">
        <v>477641.83989</v>
      </c>
      <c r="S16" s="373">
        <v>1.3219572957005666E-2</v>
      </c>
      <c r="T16" s="372">
        <v>1709133.7157600001</v>
      </c>
      <c r="U16" s="373">
        <v>1.4476752902911184E-2</v>
      </c>
      <c r="V16" s="372">
        <v>86833.842519999991</v>
      </c>
      <c r="W16" s="373">
        <v>2.3180296509087043E-2</v>
      </c>
      <c r="X16" s="372">
        <v>65070.386159999995</v>
      </c>
      <c r="Y16" s="373">
        <v>6.275606583906651E-2</v>
      </c>
      <c r="Z16" s="372">
        <v>72691.534010000003</v>
      </c>
      <c r="AA16" s="373">
        <v>4.6300805836700182E-2</v>
      </c>
      <c r="AB16" s="372">
        <v>165084.95313000001</v>
      </c>
      <c r="AC16" s="373">
        <v>5.3631822947289985E-2</v>
      </c>
      <c r="AD16" s="372">
        <v>389680.71582000004</v>
      </c>
      <c r="AE16" s="373">
        <v>4.1319141583683848E-2</v>
      </c>
      <c r="AF16" s="372">
        <v>2120289.8938199999</v>
      </c>
      <c r="AG16" s="373">
        <v>1.6424175334643104E-2</v>
      </c>
      <c r="AI16" s="77"/>
    </row>
    <row r="17" spans="1:35" ht="19.5">
      <c r="A17" s="375" t="s">
        <v>445</v>
      </c>
      <c r="B17" s="372">
        <v>0</v>
      </c>
      <c r="C17" s="373">
        <v>0</v>
      </c>
      <c r="D17" s="372">
        <v>3333.3257200000003</v>
      </c>
      <c r="E17" s="373">
        <v>1.1130119164614755E-2</v>
      </c>
      <c r="F17" s="372">
        <v>0</v>
      </c>
      <c r="G17" s="373">
        <v>0</v>
      </c>
      <c r="H17" s="372">
        <v>0</v>
      </c>
      <c r="I17" s="373">
        <v>0</v>
      </c>
      <c r="J17" s="372">
        <v>3333.3257200000003</v>
      </c>
      <c r="K17" s="373">
        <v>2.0780037360904006E-3</v>
      </c>
      <c r="L17" s="372">
        <v>6658.7032300000001</v>
      </c>
      <c r="M17" s="373">
        <v>1.5148592507666691E-4</v>
      </c>
      <c r="N17" s="372">
        <v>36035.054090000005</v>
      </c>
      <c r="O17" s="373">
        <v>2.0488036549697968E-3</v>
      </c>
      <c r="P17" s="372">
        <v>28723.235530000002</v>
      </c>
      <c r="Q17" s="373">
        <v>1.4090447586494073E-3</v>
      </c>
      <c r="R17" s="372">
        <v>18784.52982</v>
      </c>
      <c r="S17" s="373">
        <v>5.1989470285041808E-4</v>
      </c>
      <c r="T17" s="372">
        <v>90201.522670000006</v>
      </c>
      <c r="U17" s="373">
        <v>7.6402749715768765E-4</v>
      </c>
      <c r="V17" s="372">
        <v>0</v>
      </c>
      <c r="W17" s="373">
        <v>0</v>
      </c>
      <c r="X17" s="372">
        <v>0</v>
      </c>
      <c r="Y17" s="373">
        <v>0</v>
      </c>
      <c r="Z17" s="372">
        <v>0</v>
      </c>
      <c r="AA17" s="373">
        <v>0</v>
      </c>
      <c r="AB17" s="372">
        <v>0</v>
      </c>
      <c r="AC17" s="373">
        <v>0</v>
      </c>
      <c r="AD17" s="372">
        <v>0</v>
      </c>
      <c r="AE17" s="373">
        <v>0</v>
      </c>
      <c r="AF17" s="372">
        <v>93534.848389999999</v>
      </c>
      <c r="AG17" s="373">
        <v>7.2453901437453038E-4</v>
      </c>
      <c r="AH17" s="135"/>
      <c r="AI17" s="77"/>
    </row>
    <row r="18" spans="1:35" ht="19.5">
      <c r="A18" s="375" t="s">
        <v>446</v>
      </c>
      <c r="B18" s="372">
        <v>0</v>
      </c>
      <c r="C18" s="373">
        <v>0</v>
      </c>
      <c r="D18" s="372">
        <v>1326.1136000000001</v>
      </c>
      <c r="E18" s="373">
        <v>4.4279508315845789E-3</v>
      </c>
      <c r="F18" s="372">
        <v>0</v>
      </c>
      <c r="G18" s="373">
        <v>0</v>
      </c>
      <c r="H18" s="372">
        <v>9250.1154399999996</v>
      </c>
      <c r="I18" s="373">
        <v>2.3870552992711222E-2</v>
      </c>
      <c r="J18" s="372">
        <v>10576.22904</v>
      </c>
      <c r="K18" s="373">
        <v>6.5932480966389879E-3</v>
      </c>
      <c r="L18" s="372">
        <v>113766.63361</v>
      </c>
      <c r="M18" s="373">
        <v>2.5881982031611094E-3</v>
      </c>
      <c r="N18" s="372">
        <v>124211.8958</v>
      </c>
      <c r="O18" s="373">
        <v>7.0621730016048245E-3</v>
      </c>
      <c r="P18" s="372">
        <v>293536.12345999997</v>
      </c>
      <c r="Q18" s="373">
        <v>1.43996847361986E-2</v>
      </c>
      <c r="R18" s="372">
        <v>227259.04238</v>
      </c>
      <c r="S18" s="373">
        <v>6.28979130382198E-3</v>
      </c>
      <c r="T18" s="372">
        <v>758773.69524999999</v>
      </c>
      <c r="U18" s="373">
        <v>6.4269864868229882E-3</v>
      </c>
      <c r="V18" s="372">
        <v>25015.794750000001</v>
      </c>
      <c r="W18" s="373">
        <v>6.6779670562419685E-3</v>
      </c>
      <c r="X18" s="372">
        <v>20012.6358</v>
      </c>
      <c r="Y18" s="373">
        <v>1.9300858101409177E-2</v>
      </c>
      <c r="Z18" s="372">
        <v>25015.794750000001</v>
      </c>
      <c r="AA18" s="373">
        <v>1.5933787494581637E-2</v>
      </c>
      <c r="AB18" s="372">
        <v>22614.278449999998</v>
      </c>
      <c r="AC18" s="373">
        <v>7.3467929990932148E-3</v>
      </c>
      <c r="AD18" s="372">
        <v>92658.503750000003</v>
      </c>
      <c r="AE18" s="373">
        <v>9.8248891462902957E-3</v>
      </c>
      <c r="AF18" s="372">
        <v>862008.42804000003</v>
      </c>
      <c r="AG18" s="373">
        <v>6.6772838956289217E-3</v>
      </c>
    </row>
    <row r="19" spans="1:35" ht="19.5">
      <c r="A19" s="376" t="s">
        <v>447</v>
      </c>
      <c r="B19" s="372">
        <v>0</v>
      </c>
      <c r="C19" s="373">
        <v>0</v>
      </c>
      <c r="D19" s="372">
        <v>0</v>
      </c>
      <c r="E19" s="373">
        <v>0</v>
      </c>
      <c r="F19" s="372">
        <v>0</v>
      </c>
      <c r="G19" s="373">
        <v>0</v>
      </c>
      <c r="H19" s="372">
        <v>0</v>
      </c>
      <c r="I19" s="373">
        <v>0</v>
      </c>
      <c r="J19" s="372">
        <v>0</v>
      </c>
      <c r="K19" s="373">
        <v>0</v>
      </c>
      <c r="L19" s="372">
        <v>0</v>
      </c>
      <c r="M19" s="373">
        <v>0</v>
      </c>
      <c r="N19" s="372">
        <v>0</v>
      </c>
      <c r="O19" s="373">
        <v>0</v>
      </c>
      <c r="P19" s="372">
        <v>0</v>
      </c>
      <c r="Q19" s="373">
        <v>0</v>
      </c>
      <c r="R19" s="372">
        <v>199838.4</v>
      </c>
      <c r="S19" s="373">
        <v>5.5308770877770625E-3</v>
      </c>
      <c r="T19" s="372">
        <v>199838.4</v>
      </c>
      <c r="U19" s="373">
        <v>1.6926768869144283E-3</v>
      </c>
      <c r="V19" s="372">
        <v>49995.4</v>
      </c>
      <c r="W19" s="373">
        <v>1.3346273324521887E-2</v>
      </c>
      <c r="X19" s="372">
        <v>0</v>
      </c>
      <c r="Y19" s="373">
        <v>0</v>
      </c>
      <c r="Z19" s="372">
        <v>0</v>
      </c>
      <c r="AA19" s="373">
        <v>0</v>
      </c>
      <c r="AB19" s="372">
        <v>80000</v>
      </c>
      <c r="AC19" s="373">
        <v>2.5989926728237363E-2</v>
      </c>
      <c r="AD19" s="372">
        <v>129995.4</v>
      </c>
      <c r="AE19" s="373">
        <v>1.378384436223605E-2</v>
      </c>
      <c r="AF19" s="372">
        <v>329833.8</v>
      </c>
      <c r="AG19" s="373">
        <v>2.5549563662408789E-3</v>
      </c>
    </row>
    <row r="20" spans="1:35" ht="17.25" customHeight="1">
      <c r="A20" s="367" t="s">
        <v>448</v>
      </c>
      <c r="B20" s="372">
        <v>58502.939290000002</v>
      </c>
      <c r="C20" s="373">
        <v>0.1118970973110084</v>
      </c>
      <c r="D20" s="372">
        <v>28433.445100000001</v>
      </c>
      <c r="E20" s="373">
        <v>9.4940506511176331E-2</v>
      </c>
      <c r="F20" s="372">
        <v>11000.00181</v>
      </c>
      <c r="G20" s="373">
        <v>2.7899427520969182E-2</v>
      </c>
      <c r="H20" s="372">
        <v>18000.22248</v>
      </c>
      <c r="I20" s="373">
        <v>4.6450800249627139E-2</v>
      </c>
      <c r="J20" s="372">
        <v>115936.60868</v>
      </c>
      <c r="K20" s="373">
        <v>7.2275176872511199E-2</v>
      </c>
      <c r="L20" s="372">
        <v>1392629.6950600001</v>
      </c>
      <c r="M20" s="373">
        <v>3.1682414782345035E-2</v>
      </c>
      <c r="N20" s="372">
        <v>510270.69714</v>
      </c>
      <c r="O20" s="373">
        <v>2.9011874568395244E-2</v>
      </c>
      <c r="P20" s="372">
        <v>0</v>
      </c>
      <c r="Q20" s="373">
        <v>0</v>
      </c>
      <c r="R20" s="372">
        <v>0</v>
      </c>
      <c r="S20" s="373">
        <v>0</v>
      </c>
      <c r="T20" s="372">
        <v>1902900.3922000001</v>
      </c>
      <c r="U20" s="373">
        <v>1.6118000904617631E-2</v>
      </c>
      <c r="V20" s="372">
        <v>380510.50116000004</v>
      </c>
      <c r="W20" s="373">
        <v>0.10157728813715189</v>
      </c>
      <c r="X20" s="372">
        <v>105003.01715</v>
      </c>
      <c r="Y20" s="373">
        <v>0.10126843632621269</v>
      </c>
      <c r="Z20" s="372">
        <v>0</v>
      </c>
      <c r="AA20" s="373">
        <v>0</v>
      </c>
      <c r="AB20" s="372">
        <v>145001.41024</v>
      </c>
      <c r="AC20" s="373">
        <v>4.7107200345358584E-2</v>
      </c>
      <c r="AD20" s="372">
        <v>630514.92855000007</v>
      </c>
      <c r="AE20" s="373">
        <v>6.6855593684081019E-2</v>
      </c>
      <c r="AF20" s="372">
        <v>2649351.9294300005</v>
      </c>
      <c r="AG20" s="373">
        <v>2.0522392121455516E-2</v>
      </c>
    </row>
    <row r="21" spans="1:35" ht="19.5">
      <c r="A21" s="374" t="s">
        <v>449</v>
      </c>
      <c r="B21" s="372">
        <v>131650.15544999999</v>
      </c>
      <c r="C21" s="373">
        <v>0.25180393385663741</v>
      </c>
      <c r="D21" s="372">
        <v>77006.661059999999</v>
      </c>
      <c r="E21" s="373">
        <v>0.25712858150174978</v>
      </c>
      <c r="F21" s="372">
        <v>116045.29224</v>
      </c>
      <c r="G21" s="373">
        <v>0.29432697156979531</v>
      </c>
      <c r="H21" s="372">
        <v>128023.73733</v>
      </c>
      <c r="I21" s="373">
        <v>0.33037397490692366</v>
      </c>
      <c r="J21" s="372">
        <v>452725.84607999993</v>
      </c>
      <c r="K21" s="373">
        <v>0.28223044448801343</v>
      </c>
      <c r="L21" s="372">
        <v>9104114.7415100001</v>
      </c>
      <c r="M21" s="373">
        <v>0.2071191936304034</v>
      </c>
      <c r="N21" s="372">
        <v>4010632.8564200001</v>
      </c>
      <c r="O21" s="373">
        <v>0.22802794285954828</v>
      </c>
      <c r="P21" s="372">
        <v>4979548.5409200005</v>
      </c>
      <c r="Q21" s="373">
        <v>0.24427633734700047</v>
      </c>
      <c r="R21" s="372">
        <v>9097604.8643100001</v>
      </c>
      <c r="S21" s="373">
        <v>0.25179211952087949</v>
      </c>
      <c r="T21" s="372">
        <v>27191901.00316</v>
      </c>
      <c r="U21" s="373">
        <v>0.23032161155871034</v>
      </c>
      <c r="V21" s="372">
        <v>292445.30168000003</v>
      </c>
      <c r="W21" s="373">
        <v>7.8068280855709535E-2</v>
      </c>
      <c r="X21" s="372">
        <v>87252.330669999996</v>
      </c>
      <c r="Y21" s="373">
        <v>8.4149078117880999E-2</v>
      </c>
      <c r="Z21" s="372">
        <v>98709.610639999999</v>
      </c>
      <c r="AA21" s="373">
        <v>6.2872995854375335E-2</v>
      </c>
      <c r="AB21" s="372">
        <v>156070.70566000001</v>
      </c>
      <c r="AC21" s="373">
        <v>5.0703327556596248E-2</v>
      </c>
      <c r="AD21" s="372">
        <v>634477.94865000003</v>
      </c>
      <c r="AE21" s="373">
        <v>6.727580587822643E-2</v>
      </c>
      <c r="AF21" s="372">
        <v>28279104.79789</v>
      </c>
      <c r="AG21" s="373">
        <v>0.21905541164963094</v>
      </c>
    </row>
    <row r="22" spans="1:35" ht="19.5">
      <c r="A22" s="374" t="s">
        <v>450</v>
      </c>
      <c r="B22" s="372">
        <v>57273.565520000004</v>
      </c>
      <c r="C22" s="373">
        <v>0.10954570508964689</v>
      </c>
      <c r="D22" s="372">
        <v>41280.522799999999</v>
      </c>
      <c r="E22" s="373">
        <v>0.13783745620322888</v>
      </c>
      <c r="F22" s="372">
        <v>42912.847520000003</v>
      </c>
      <c r="G22" s="373">
        <v>0.10884033473651239</v>
      </c>
      <c r="H22" s="372">
        <v>46183.822209999998</v>
      </c>
      <c r="I22" s="373">
        <v>0.11918049916464163</v>
      </c>
      <c r="J22" s="372">
        <v>187650.75805</v>
      </c>
      <c r="K22" s="373">
        <v>0.11698196007922555</v>
      </c>
      <c r="L22" s="372">
        <v>3246780.0207199999</v>
      </c>
      <c r="M22" s="373">
        <v>7.3864453478460379E-2</v>
      </c>
      <c r="N22" s="372">
        <v>2016160.5515099999</v>
      </c>
      <c r="O22" s="373">
        <v>0.11463052328498971</v>
      </c>
      <c r="P22" s="372">
        <v>2394888.57913</v>
      </c>
      <c r="Q22" s="373">
        <v>0.11748346374307132</v>
      </c>
      <c r="R22" s="372">
        <v>2302665.1684599998</v>
      </c>
      <c r="S22" s="373">
        <v>6.3730284174901938E-2</v>
      </c>
      <c r="T22" s="372">
        <v>9960494.3198199999</v>
      </c>
      <c r="U22" s="373">
        <v>8.4367661657628171E-2</v>
      </c>
      <c r="V22" s="372">
        <v>0</v>
      </c>
      <c r="W22" s="373">
        <v>0</v>
      </c>
      <c r="X22" s="372">
        <v>0</v>
      </c>
      <c r="Y22" s="373">
        <v>0</v>
      </c>
      <c r="Z22" s="372">
        <v>0</v>
      </c>
      <c r="AA22" s="373">
        <v>0</v>
      </c>
      <c r="AB22" s="372">
        <v>0</v>
      </c>
      <c r="AC22" s="373">
        <v>0</v>
      </c>
      <c r="AD22" s="372">
        <v>0</v>
      </c>
      <c r="AE22" s="373">
        <v>0</v>
      </c>
      <c r="AF22" s="372">
        <v>10148145.07787</v>
      </c>
      <c r="AG22" s="373">
        <v>7.8609493242475431E-2</v>
      </c>
    </row>
    <row r="23" spans="1:35" ht="19.5">
      <c r="A23" s="374" t="s">
        <v>451</v>
      </c>
      <c r="B23" s="372">
        <v>11223.731460000001</v>
      </c>
      <c r="C23" s="373">
        <v>2.1467348249747172E-2</v>
      </c>
      <c r="D23" s="372">
        <v>11686.61816</v>
      </c>
      <c r="E23" s="373">
        <v>3.902212495217864E-2</v>
      </c>
      <c r="F23" s="372">
        <v>13355.999039999999</v>
      </c>
      <c r="G23" s="373">
        <v>3.3874969624810812E-2</v>
      </c>
      <c r="H23" s="372">
        <v>11269.55378</v>
      </c>
      <c r="I23" s="373">
        <v>2.9081851189275434E-2</v>
      </c>
      <c r="J23" s="372">
        <v>47535.902440000005</v>
      </c>
      <c r="K23" s="373">
        <v>2.9634002544686441E-2</v>
      </c>
      <c r="L23" s="372">
        <v>2557921.6355599998</v>
      </c>
      <c r="M23" s="373">
        <v>5.81928810839085E-2</v>
      </c>
      <c r="N23" s="372">
        <v>626641.91636000003</v>
      </c>
      <c r="O23" s="373">
        <v>3.5628259233054078E-2</v>
      </c>
      <c r="P23" s="372">
        <v>578880.76820000005</v>
      </c>
      <c r="Q23" s="373">
        <v>2.8397528943535165E-2</v>
      </c>
      <c r="R23" s="372">
        <v>1035637.92645</v>
      </c>
      <c r="S23" s="373">
        <v>2.8663090170033646E-2</v>
      </c>
      <c r="T23" s="372">
        <v>4799082.2465700004</v>
      </c>
      <c r="U23" s="373">
        <v>4.0649322638543983E-2</v>
      </c>
      <c r="V23" s="372">
        <v>256848.37866999998</v>
      </c>
      <c r="W23" s="373">
        <v>6.8565681336485301E-2</v>
      </c>
      <c r="X23" s="372">
        <v>50171.42583</v>
      </c>
      <c r="Y23" s="373">
        <v>4.8387008106658552E-2</v>
      </c>
      <c r="Z23" s="372">
        <v>70622.52579</v>
      </c>
      <c r="AA23" s="373">
        <v>4.4982952950894002E-2</v>
      </c>
      <c r="AB23" s="372">
        <v>94251.99390999999</v>
      </c>
      <c r="AC23" s="373">
        <v>3.0620030196389675E-2</v>
      </c>
      <c r="AD23" s="372">
        <v>471894.32419999992</v>
      </c>
      <c r="AE23" s="373">
        <v>5.0036523755420281E-2</v>
      </c>
      <c r="AF23" s="372">
        <v>5318512.4732100004</v>
      </c>
      <c r="AG23" s="373">
        <v>4.119822559834501E-2</v>
      </c>
    </row>
    <row r="24" spans="1:35" ht="19.5">
      <c r="A24" s="374" t="s">
        <v>443</v>
      </c>
      <c r="B24" s="372">
        <v>0</v>
      </c>
      <c r="C24" s="373">
        <v>0</v>
      </c>
      <c r="D24" s="372">
        <v>0</v>
      </c>
      <c r="E24" s="373">
        <v>0</v>
      </c>
      <c r="F24" s="372">
        <v>0</v>
      </c>
      <c r="G24" s="373">
        <v>0</v>
      </c>
      <c r="H24" s="372">
        <v>0</v>
      </c>
      <c r="I24" s="373">
        <v>0</v>
      </c>
      <c r="J24" s="372">
        <v>0</v>
      </c>
      <c r="K24" s="373">
        <v>0</v>
      </c>
      <c r="L24" s="372">
        <v>0</v>
      </c>
      <c r="M24" s="373">
        <v>0</v>
      </c>
      <c r="N24" s="372">
        <v>0</v>
      </c>
      <c r="O24" s="373">
        <v>0</v>
      </c>
      <c r="P24" s="372">
        <v>0</v>
      </c>
      <c r="Q24" s="373">
        <v>0</v>
      </c>
      <c r="R24" s="372">
        <v>0</v>
      </c>
      <c r="S24" s="373">
        <v>0</v>
      </c>
      <c r="T24" s="372">
        <v>0</v>
      </c>
      <c r="U24" s="373">
        <v>0</v>
      </c>
      <c r="V24" s="372">
        <v>0</v>
      </c>
      <c r="W24" s="373">
        <v>0</v>
      </c>
      <c r="X24" s="372">
        <v>0</v>
      </c>
      <c r="Y24" s="373">
        <v>0</v>
      </c>
      <c r="Z24" s="372">
        <v>0</v>
      </c>
      <c r="AA24" s="373">
        <v>0</v>
      </c>
      <c r="AB24" s="372">
        <v>0</v>
      </c>
      <c r="AC24" s="373">
        <v>0</v>
      </c>
      <c r="AD24" s="372">
        <v>0</v>
      </c>
      <c r="AE24" s="373">
        <v>0</v>
      </c>
      <c r="AF24" s="372">
        <v>0</v>
      </c>
      <c r="AG24" s="373">
        <v>0</v>
      </c>
    </row>
    <row r="25" spans="1:35" ht="19.5">
      <c r="A25" s="374" t="s">
        <v>452</v>
      </c>
      <c r="B25" s="372">
        <v>0</v>
      </c>
      <c r="C25" s="373">
        <v>0</v>
      </c>
      <c r="D25" s="372">
        <v>0</v>
      </c>
      <c r="E25" s="373">
        <v>0</v>
      </c>
      <c r="F25" s="372">
        <v>0</v>
      </c>
      <c r="G25" s="373">
        <v>0</v>
      </c>
      <c r="H25" s="372">
        <v>0</v>
      </c>
      <c r="I25" s="373">
        <v>0</v>
      </c>
      <c r="J25" s="372">
        <v>0</v>
      </c>
      <c r="K25" s="373">
        <v>0</v>
      </c>
      <c r="L25" s="372">
        <v>0</v>
      </c>
      <c r="M25" s="373">
        <v>0</v>
      </c>
      <c r="N25" s="372">
        <v>47955.073130000004</v>
      </c>
      <c r="O25" s="373">
        <v>2.7265264777374971E-3</v>
      </c>
      <c r="P25" s="372">
        <v>0</v>
      </c>
      <c r="Q25" s="373">
        <v>0</v>
      </c>
      <c r="R25" s="372">
        <v>0</v>
      </c>
      <c r="S25" s="373">
        <v>0</v>
      </c>
      <c r="T25" s="372">
        <v>47955.073130000004</v>
      </c>
      <c r="U25" s="373">
        <v>4.0619042134765968E-4</v>
      </c>
      <c r="V25" s="372">
        <v>0</v>
      </c>
      <c r="W25" s="373">
        <v>0</v>
      </c>
      <c r="X25" s="372">
        <v>18513.274359999999</v>
      </c>
      <c r="Y25" s="373">
        <v>1.785482357175644E-2</v>
      </c>
      <c r="Z25" s="372">
        <v>28087.084850000003</v>
      </c>
      <c r="AA25" s="373">
        <v>1.7890042903481344E-2</v>
      </c>
      <c r="AB25" s="372">
        <v>0</v>
      </c>
      <c r="AC25" s="373">
        <v>0</v>
      </c>
      <c r="AD25" s="372">
        <v>46600.359210000002</v>
      </c>
      <c r="AE25" s="373">
        <v>4.9411909850266495E-3</v>
      </c>
      <c r="AF25" s="372">
        <v>94555.432339999999</v>
      </c>
      <c r="AG25" s="373">
        <v>7.3244465491329781E-4</v>
      </c>
    </row>
    <row r="26" spans="1:35" ht="19.5">
      <c r="A26" s="375" t="s">
        <v>445</v>
      </c>
      <c r="B26" s="372">
        <v>3866.78271</v>
      </c>
      <c r="C26" s="373">
        <v>7.3958978203912873E-3</v>
      </c>
      <c r="D26" s="372">
        <v>2526.8307999999997</v>
      </c>
      <c r="E26" s="373">
        <v>8.4371976444050697E-3</v>
      </c>
      <c r="F26" s="372">
        <v>7033.7223800000002</v>
      </c>
      <c r="G26" s="373">
        <v>1.7839708677596013E-2</v>
      </c>
      <c r="H26" s="372">
        <v>0</v>
      </c>
      <c r="I26" s="373">
        <v>0</v>
      </c>
      <c r="J26" s="372">
        <v>13427.335889999998</v>
      </c>
      <c r="K26" s="373">
        <v>8.3706353620793834E-3</v>
      </c>
      <c r="L26" s="372">
        <v>164560.38319999998</v>
      </c>
      <c r="M26" s="373">
        <v>3.7437592604683168E-3</v>
      </c>
      <c r="N26" s="372">
        <v>372614.58508999995</v>
      </c>
      <c r="O26" s="373">
        <v>2.1185319215027885E-2</v>
      </c>
      <c r="P26" s="372">
        <v>560264.00320000004</v>
      </c>
      <c r="Q26" s="373">
        <v>2.7484266399736439E-2</v>
      </c>
      <c r="R26" s="372">
        <v>308818.40623999998</v>
      </c>
      <c r="S26" s="373">
        <v>8.5470892849254451E-3</v>
      </c>
      <c r="T26" s="372">
        <v>1406257.3777299998</v>
      </c>
      <c r="U26" s="373">
        <v>1.1911321149170848E-2</v>
      </c>
      <c r="V26" s="372">
        <v>0</v>
      </c>
      <c r="W26" s="373">
        <v>0</v>
      </c>
      <c r="X26" s="372">
        <v>0</v>
      </c>
      <c r="Y26" s="373">
        <v>0</v>
      </c>
      <c r="Z26" s="372">
        <v>0</v>
      </c>
      <c r="AA26" s="373">
        <v>0</v>
      </c>
      <c r="AB26" s="372">
        <v>0</v>
      </c>
      <c r="AC26" s="373">
        <v>0</v>
      </c>
      <c r="AD26" s="372">
        <v>0</v>
      </c>
      <c r="AE26" s="373">
        <v>0</v>
      </c>
      <c r="AF26" s="372">
        <v>1419684.7136199998</v>
      </c>
      <c r="AG26" s="373">
        <v>1.0997152193372172E-2</v>
      </c>
    </row>
    <row r="27" spans="1:35" ht="39">
      <c r="A27" s="375" t="s">
        <v>453</v>
      </c>
      <c r="B27" s="372">
        <v>59286.07576</v>
      </c>
      <c r="C27" s="373">
        <v>0.11339498269685205</v>
      </c>
      <c r="D27" s="372">
        <v>21512.689300000002</v>
      </c>
      <c r="E27" s="373">
        <v>7.1831802701937203E-2</v>
      </c>
      <c r="F27" s="372">
        <v>52742.723299999998</v>
      </c>
      <c r="G27" s="373">
        <v>0.13377195853087612</v>
      </c>
      <c r="H27" s="372">
        <v>70570.361340000003</v>
      </c>
      <c r="I27" s="373">
        <v>0.18211162455300661</v>
      </c>
      <c r="J27" s="372">
        <v>204111.84970000002</v>
      </c>
      <c r="K27" s="373">
        <v>0.12724384650202208</v>
      </c>
      <c r="L27" s="372">
        <v>3134852.7020300003</v>
      </c>
      <c r="M27" s="373">
        <v>7.131809980756619E-2</v>
      </c>
      <c r="N27" s="372">
        <v>947260.73033000005</v>
      </c>
      <c r="O27" s="373">
        <v>5.3857314648739101E-2</v>
      </c>
      <c r="P27" s="372">
        <v>1445515.1903900001</v>
      </c>
      <c r="Q27" s="373">
        <v>7.0911078260657553E-2</v>
      </c>
      <c r="R27" s="372">
        <v>5450483.3631600002</v>
      </c>
      <c r="S27" s="373">
        <v>0.15085165589101848</v>
      </c>
      <c r="T27" s="372">
        <v>10978111.985910002</v>
      </c>
      <c r="U27" s="373">
        <v>9.2987115692019701E-2</v>
      </c>
      <c r="V27" s="372">
        <v>35596.923009999999</v>
      </c>
      <c r="W27" s="373">
        <v>9.5025995192242162E-3</v>
      </c>
      <c r="X27" s="372">
        <v>18567.63048</v>
      </c>
      <c r="Y27" s="373">
        <v>1.7907246439466007E-2</v>
      </c>
      <c r="Z27" s="372">
        <v>0</v>
      </c>
      <c r="AA27" s="373">
        <v>0</v>
      </c>
      <c r="AB27" s="372">
        <v>61818.711750000002</v>
      </c>
      <c r="AC27" s="373">
        <v>2.0083297360206576E-2</v>
      </c>
      <c r="AD27" s="372">
        <v>115983.26524000001</v>
      </c>
      <c r="AE27" s="373">
        <v>1.2298091137779509E-2</v>
      </c>
      <c r="AF27" s="372">
        <v>11298207.100850003</v>
      </c>
      <c r="AG27" s="373">
        <v>8.7518095960525011E-2</v>
      </c>
    </row>
    <row r="28" spans="1:35" ht="19.5" customHeight="1">
      <c r="A28" s="376" t="s">
        <v>447</v>
      </c>
      <c r="B28" s="372">
        <v>0</v>
      </c>
      <c r="C28" s="373">
        <v>0</v>
      </c>
      <c r="D28" s="372">
        <v>0</v>
      </c>
      <c r="E28" s="373">
        <v>0</v>
      </c>
      <c r="F28" s="372">
        <v>0</v>
      </c>
      <c r="G28" s="373">
        <v>0</v>
      </c>
      <c r="H28" s="372">
        <v>0</v>
      </c>
      <c r="I28" s="373">
        <v>0</v>
      </c>
      <c r="J28" s="372">
        <v>0</v>
      </c>
      <c r="K28" s="373">
        <v>0</v>
      </c>
      <c r="L28" s="372">
        <v>0</v>
      </c>
      <c r="M28" s="373">
        <v>0</v>
      </c>
      <c r="N28" s="372">
        <v>0</v>
      </c>
      <c r="O28" s="373">
        <v>0</v>
      </c>
      <c r="P28" s="372">
        <v>0</v>
      </c>
      <c r="Q28" s="373">
        <v>0</v>
      </c>
      <c r="R28" s="372">
        <v>0</v>
      </c>
      <c r="S28" s="373">
        <v>0</v>
      </c>
      <c r="T28" s="372">
        <v>0</v>
      </c>
      <c r="U28" s="373">
        <v>0</v>
      </c>
      <c r="V28" s="372">
        <v>0</v>
      </c>
      <c r="W28" s="373">
        <v>0</v>
      </c>
      <c r="X28" s="372">
        <v>0</v>
      </c>
      <c r="Y28" s="373">
        <v>0</v>
      </c>
      <c r="Z28" s="372">
        <v>0</v>
      </c>
      <c r="AA28" s="373">
        <v>0</v>
      </c>
      <c r="AB28" s="372">
        <v>0</v>
      </c>
      <c r="AC28" s="373">
        <v>0</v>
      </c>
      <c r="AD28" s="372">
        <v>0</v>
      </c>
      <c r="AE28" s="373">
        <v>0</v>
      </c>
      <c r="AF28" s="372">
        <v>0</v>
      </c>
      <c r="AG28" s="373">
        <v>0</v>
      </c>
    </row>
    <row r="29" spans="1:35" ht="19.5">
      <c r="A29" s="374" t="s">
        <v>448</v>
      </c>
      <c r="B29" s="372">
        <v>0</v>
      </c>
      <c r="C29" s="373">
        <v>0</v>
      </c>
      <c r="D29" s="372">
        <v>0</v>
      </c>
      <c r="E29" s="373">
        <v>0</v>
      </c>
      <c r="F29" s="372">
        <v>0</v>
      </c>
      <c r="G29" s="373">
        <v>0</v>
      </c>
      <c r="H29" s="372">
        <v>0</v>
      </c>
      <c r="I29" s="373">
        <v>0</v>
      </c>
      <c r="J29" s="372">
        <v>0</v>
      </c>
      <c r="K29" s="373">
        <v>0</v>
      </c>
      <c r="L29" s="372">
        <v>0</v>
      </c>
      <c r="M29" s="373">
        <v>0</v>
      </c>
      <c r="N29" s="372">
        <v>0</v>
      </c>
      <c r="O29" s="373">
        <v>0</v>
      </c>
      <c r="P29" s="372">
        <v>0</v>
      </c>
      <c r="Q29" s="373">
        <v>0</v>
      </c>
      <c r="R29" s="372">
        <v>0</v>
      </c>
      <c r="S29" s="373">
        <v>0</v>
      </c>
      <c r="T29" s="372">
        <v>0</v>
      </c>
      <c r="U29" s="373">
        <v>0</v>
      </c>
      <c r="V29" s="372">
        <v>0</v>
      </c>
      <c r="W29" s="373">
        <v>0</v>
      </c>
      <c r="X29" s="372">
        <v>0</v>
      </c>
      <c r="Y29" s="373">
        <v>0</v>
      </c>
      <c r="Z29" s="372">
        <v>0</v>
      </c>
      <c r="AA29" s="373">
        <v>0</v>
      </c>
      <c r="AB29" s="372">
        <v>0</v>
      </c>
      <c r="AC29" s="373">
        <v>0</v>
      </c>
      <c r="AD29" s="372">
        <v>0</v>
      </c>
      <c r="AE29" s="373">
        <v>0</v>
      </c>
      <c r="AF29" s="372">
        <v>0</v>
      </c>
      <c r="AG29" s="373">
        <v>0</v>
      </c>
    </row>
    <row r="30" spans="1:35" ht="19.5">
      <c r="A30" s="374" t="s">
        <v>454</v>
      </c>
      <c r="B30" s="372">
        <v>0</v>
      </c>
      <c r="C30" s="373">
        <v>0</v>
      </c>
      <c r="D30" s="372">
        <v>0</v>
      </c>
      <c r="E30" s="373">
        <v>0</v>
      </c>
      <c r="F30" s="372">
        <v>0</v>
      </c>
      <c r="G30" s="373">
        <v>0</v>
      </c>
      <c r="H30" s="372">
        <v>0</v>
      </c>
      <c r="I30" s="373">
        <v>0</v>
      </c>
      <c r="J30" s="372">
        <v>0</v>
      </c>
      <c r="K30" s="373">
        <v>0</v>
      </c>
      <c r="L30" s="372">
        <v>1.6420000000000001E-2</v>
      </c>
      <c r="M30" s="373">
        <v>3.7355605195801326E-10</v>
      </c>
      <c r="N30" s="372">
        <v>0</v>
      </c>
      <c r="O30" s="373">
        <v>0</v>
      </c>
      <c r="P30" s="372">
        <v>0</v>
      </c>
      <c r="Q30" s="373">
        <v>0</v>
      </c>
      <c r="R30" s="372">
        <v>0</v>
      </c>
      <c r="S30" s="373">
        <v>0</v>
      </c>
      <c r="T30" s="372">
        <v>1.6420000000000001E-2</v>
      </c>
      <c r="U30" s="373">
        <v>1.3908114998486234E-10</v>
      </c>
      <c r="V30" s="372">
        <v>0</v>
      </c>
      <c r="W30" s="373">
        <v>0</v>
      </c>
      <c r="X30" s="372">
        <v>0</v>
      </c>
      <c r="Y30" s="373">
        <v>0</v>
      </c>
      <c r="Z30" s="372">
        <v>0</v>
      </c>
      <c r="AA30" s="373">
        <v>0</v>
      </c>
      <c r="AB30" s="372">
        <v>0</v>
      </c>
      <c r="AC30" s="373">
        <v>0</v>
      </c>
      <c r="AD30" s="372">
        <v>0</v>
      </c>
      <c r="AE30" s="373">
        <v>0</v>
      </c>
      <c r="AF30" s="372">
        <v>1.6420000000000001E-2</v>
      </c>
      <c r="AG30" s="373">
        <v>1.2719249371554777E-10</v>
      </c>
    </row>
    <row r="31" spans="1:35" ht="18">
      <c r="A31" s="367" t="s">
        <v>455</v>
      </c>
      <c r="B31" s="370">
        <v>525590.44033000001</v>
      </c>
      <c r="C31" s="371">
        <v>1.0052835867922725</v>
      </c>
      <c r="D31" s="370">
        <v>299702.99257999996</v>
      </c>
      <c r="E31" s="371">
        <v>1.0007212920695465</v>
      </c>
      <c r="F31" s="370">
        <v>395061.92582</v>
      </c>
      <c r="G31" s="371">
        <v>1.001999977462694</v>
      </c>
      <c r="H31" s="370">
        <v>387880.08649000002</v>
      </c>
      <c r="I31" s="371">
        <v>1.0009509848211102</v>
      </c>
      <c r="J31" s="370">
        <v>1608235.4452200001</v>
      </c>
      <c r="K31" s="371">
        <v>1.00257806899236</v>
      </c>
      <c r="L31" s="370">
        <v>44262652.103320003</v>
      </c>
      <c r="M31" s="371">
        <v>1.0069781710662162</v>
      </c>
      <c r="N31" s="370">
        <v>17595186.751959998</v>
      </c>
      <c r="O31" s="371">
        <v>1.0003893108431794</v>
      </c>
      <c r="P31" s="370">
        <v>20444401.322720002</v>
      </c>
      <c r="Q31" s="371">
        <v>1.0029189259481599</v>
      </c>
      <c r="R31" s="370">
        <v>36165259.554970004</v>
      </c>
      <c r="S31" s="371">
        <v>1.0009367841520651</v>
      </c>
      <c r="T31" s="370">
        <v>118467499.73297</v>
      </c>
      <c r="U31" s="371">
        <v>1.0034467782395151</v>
      </c>
      <c r="V31" s="370">
        <v>3766420.79379</v>
      </c>
      <c r="W31" s="371">
        <v>1.0054461284254959</v>
      </c>
      <c r="X31" s="370">
        <v>1039754.08818</v>
      </c>
      <c r="Y31" s="371">
        <v>1.0027737633801472</v>
      </c>
      <c r="Z31" s="370">
        <v>1585875.0429400001</v>
      </c>
      <c r="AA31" s="371">
        <v>1.0101216523279353</v>
      </c>
      <c r="AB31" s="370">
        <v>3091570.9115999998</v>
      </c>
      <c r="AC31" s="371">
        <v>1.0043712683454249</v>
      </c>
      <c r="AD31" s="370">
        <v>9483620.8365099989</v>
      </c>
      <c r="AE31" s="371">
        <v>1.0055798405244547</v>
      </c>
      <c r="AF31" s="370">
        <v>129559356.0147</v>
      </c>
      <c r="AG31" s="371">
        <v>1.0035918133794239</v>
      </c>
    </row>
    <row r="32" spans="1:35" ht="18">
      <c r="A32" s="367" t="s">
        <v>591</v>
      </c>
      <c r="B32" s="370">
        <v>2762.4072900000001</v>
      </c>
      <c r="C32" s="371">
        <v>5.2835867922725877E-3</v>
      </c>
      <c r="D32" s="370">
        <v>216.01757999999998</v>
      </c>
      <c r="E32" s="371">
        <v>7.2129206954659711E-4</v>
      </c>
      <c r="F32" s="370">
        <v>788.53789000000006</v>
      </c>
      <c r="G32" s="371">
        <v>1.9999774626939782E-3</v>
      </c>
      <c r="H32" s="370">
        <v>368.51762000000002</v>
      </c>
      <c r="I32" s="371">
        <v>9.5098482111027763E-4</v>
      </c>
      <c r="J32" s="370">
        <v>4135.48038</v>
      </c>
      <c r="K32" s="371">
        <v>2.578068992360143E-3</v>
      </c>
      <c r="L32" s="370">
        <v>306731.93033999996</v>
      </c>
      <c r="M32" s="371">
        <v>6.9781710662162443E-3</v>
      </c>
      <c r="N32" s="370">
        <v>6847.3312500000002</v>
      </c>
      <c r="O32" s="371">
        <v>3.893108431792812E-4</v>
      </c>
      <c r="P32" s="370">
        <v>59502.011549999996</v>
      </c>
      <c r="Q32" s="371">
        <v>2.918925948159852E-3</v>
      </c>
      <c r="R32" s="370">
        <v>33847.334360000001</v>
      </c>
      <c r="S32" s="371">
        <v>9.3678415206513508E-4</v>
      </c>
      <c r="T32" s="370">
        <v>406928.60749999993</v>
      </c>
      <c r="U32" s="371">
        <v>3.4467782395151444E-3</v>
      </c>
      <c r="V32" s="370">
        <v>20401.303230000001</v>
      </c>
      <c r="W32" s="371">
        <v>5.4461284254957703E-3</v>
      </c>
      <c r="X32" s="370">
        <v>2876.0543199999997</v>
      </c>
      <c r="Y32" s="371">
        <v>2.7737633801472998E-3</v>
      </c>
      <c r="Z32" s="370">
        <v>15890.83432</v>
      </c>
      <c r="AA32" s="371">
        <v>1.012165232793512E-2</v>
      </c>
      <c r="AB32" s="370">
        <v>13455.269470000001</v>
      </c>
      <c r="AC32" s="371">
        <v>4.3712683454248651E-3</v>
      </c>
      <c r="AD32" s="370">
        <v>52623.461340000002</v>
      </c>
      <c r="AE32" s="371">
        <v>5.5798405244547565E-3</v>
      </c>
      <c r="AF32" s="370">
        <v>463687.54921999993</v>
      </c>
      <c r="AG32" s="371">
        <v>3.5918133794240309E-3</v>
      </c>
    </row>
    <row r="33" spans="1:33" ht="22.5" customHeight="1">
      <c r="A33" s="949" t="s">
        <v>457</v>
      </c>
      <c r="B33" s="950">
        <v>522828.03304000001</v>
      </c>
      <c r="C33" s="951">
        <v>1</v>
      </c>
      <c r="D33" s="950">
        <v>299486.97499999998</v>
      </c>
      <c r="E33" s="951">
        <v>1</v>
      </c>
      <c r="F33" s="1041">
        <v>394273.38793000003</v>
      </c>
      <c r="G33" s="951">
        <v>1</v>
      </c>
      <c r="H33" s="950">
        <v>387511.56887000002</v>
      </c>
      <c r="I33" s="951">
        <v>1</v>
      </c>
      <c r="J33" s="950">
        <v>1604099.96484</v>
      </c>
      <c r="K33" s="951">
        <v>1</v>
      </c>
      <c r="L33" s="950">
        <v>43955920.172980003</v>
      </c>
      <c r="M33" s="951">
        <v>1</v>
      </c>
      <c r="N33" s="950">
        <v>17588339.420709997</v>
      </c>
      <c r="O33" s="951">
        <v>1</v>
      </c>
      <c r="P33" s="1041">
        <v>20384899.311169997</v>
      </c>
      <c r="Q33" s="951">
        <v>1</v>
      </c>
      <c r="R33" s="950">
        <v>36131412.22061</v>
      </c>
      <c r="S33" s="951">
        <v>1</v>
      </c>
      <c r="T33" s="950">
        <v>118060571.12546998</v>
      </c>
      <c r="U33" s="951">
        <v>1</v>
      </c>
      <c r="V33" s="950">
        <v>3746019.4905599998</v>
      </c>
      <c r="W33" s="951">
        <v>1</v>
      </c>
      <c r="X33" s="950">
        <v>1036878.03386</v>
      </c>
      <c r="Y33" s="951">
        <v>1</v>
      </c>
      <c r="Z33" s="1041">
        <v>1569984.2086199999</v>
      </c>
      <c r="AA33" s="951">
        <v>1</v>
      </c>
      <c r="AB33" s="950">
        <v>3078115.6421300001</v>
      </c>
      <c r="AC33" s="951">
        <v>1</v>
      </c>
      <c r="AD33" s="950">
        <v>9430997.3751699999</v>
      </c>
      <c r="AE33" s="951">
        <v>1</v>
      </c>
      <c r="AF33" s="950">
        <v>129095668.46547997</v>
      </c>
      <c r="AG33" s="951">
        <v>1</v>
      </c>
    </row>
    <row r="34" spans="1:33" ht="19.5">
      <c r="A34" s="376" t="s">
        <v>458</v>
      </c>
      <c r="B34" s="372">
        <v>2162.4567700000002</v>
      </c>
      <c r="C34" s="373">
        <v>4.136076555471456E-3</v>
      </c>
      <c r="D34" s="372">
        <v>0</v>
      </c>
      <c r="E34" s="373">
        <v>0</v>
      </c>
      <c r="F34" s="372">
        <v>41.774999999999999</v>
      </c>
      <c r="G34" s="373">
        <v>1.0595439935554769E-4</v>
      </c>
      <c r="H34" s="372">
        <v>158.03</v>
      </c>
      <c r="I34" s="373">
        <v>4.0780717969484656E-4</v>
      </c>
      <c r="J34" s="372">
        <v>2362.2617700000005</v>
      </c>
      <c r="K34" s="373">
        <v>1.4726399986148134E-3</v>
      </c>
      <c r="L34" s="372">
        <v>288774.61132999999</v>
      </c>
      <c r="M34" s="373">
        <v>6.5696409082913855E-3</v>
      </c>
      <c r="N34" s="372">
        <v>328.51299999999998</v>
      </c>
      <c r="O34" s="373">
        <v>1.8677886077930756E-5</v>
      </c>
      <c r="P34" s="372">
        <v>977.28</v>
      </c>
      <c r="Q34" s="373">
        <v>4.7941369985796056E-5</v>
      </c>
      <c r="R34" s="372">
        <v>19905.292000000001</v>
      </c>
      <c r="S34" s="373">
        <v>5.5091375555604957E-4</v>
      </c>
      <c r="T34" s="372">
        <v>309985.69633000001</v>
      </c>
      <c r="U34" s="369">
        <v>2.6256496421702019E-3</v>
      </c>
      <c r="V34" s="372">
        <v>7248.53791</v>
      </c>
      <c r="W34" s="373">
        <v>1.9349973827595868E-3</v>
      </c>
      <c r="X34" s="372">
        <v>203.06184999999999</v>
      </c>
      <c r="Y34" s="373">
        <v>1.9583966808907975E-4</v>
      </c>
      <c r="Z34" s="372">
        <v>59.057099999999998</v>
      </c>
      <c r="AA34" s="373">
        <v>3.761636561421888E-5</v>
      </c>
      <c r="AB34" s="372">
        <v>235.25</v>
      </c>
      <c r="AC34" s="373">
        <v>7.6426628285222991E-5</v>
      </c>
      <c r="AD34" s="372">
        <v>7745.9068600000001</v>
      </c>
      <c r="AE34" s="373">
        <v>8.2132425149364168E-4</v>
      </c>
      <c r="AF34" s="372">
        <v>320093.86495999998</v>
      </c>
      <c r="AG34" s="373">
        <v>2.4795089468520213E-3</v>
      </c>
    </row>
    <row r="35" spans="1:33" ht="28.5">
      <c r="A35" s="376" t="s">
        <v>459</v>
      </c>
      <c r="B35" s="372">
        <v>0</v>
      </c>
      <c r="C35" s="373">
        <v>0</v>
      </c>
      <c r="D35" s="372">
        <v>0</v>
      </c>
      <c r="E35" s="373">
        <v>0</v>
      </c>
      <c r="F35" s="372">
        <v>0</v>
      </c>
      <c r="G35" s="373">
        <v>0</v>
      </c>
      <c r="H35" s="372">
        <v>0</v>
      </c>
      <c r="I35" s="373">
        <v>0</v>
      </c>
      <c r="J35" s="372">
        <v>0</v>
      </c>
      <c r="K35" s="373">
        <v>0</v>
      </c>
      <c r="L35" s="372">
        <v>0</v>
      </c>
      <c r="M35" s="373">
        <v>0</v>
      </c>
      <c r="N35" s="372">
        <v>0</v>
      </c>
      <c r="O35" s="373">
        <v>0</v>
      </c>
      <c r="P35" s="372">
        <v>0</v>
      </c>
      <c r="Q35" s="373">
        <v>0</v>
      </c>
      <c r="R35" s="372">
        <v>0</v>
      </c>
      <c r="S35" s="373">
        <v>0</v>
      </c>
      <c r="T35" s="372">
        <v>0</v>
      </c>
      <c r="U35" s="369">
        <v>0</v>
      </c>
      <c r="V35" s="372">
        <v>0</v>
      </c>
      <c r="W35" s="373">
        <v>0</v>
      </c>
      <c r="X35" s="372">
        <v>0</v>
      </c>
      <c r="Y35" s="373">
        <v>0</v>
      </c>
      <c r="Z35" s="372">
        <v>0</v>
      </c>
      <c r="AA35" s="373">
        <v>0</v>
      </c>
      <c r="AB35" s="372">
        <v>0</v>
      </c>
      <c r="AC35" s="373">
        <v>0</v>
      </c>
      <c r="AD35" s="372">
        <v>0</v>
      </c>
      <c r="AE35" s="373">
        <v>0</v>
      </c>
      <c r="AF35" s="372">
        <v>0</v>
      </c>
      <c r="AG35" s="369">
        <v>0</v>
      </c>
    </row>
    <row r="36" spans="1:33" ht="12.75" customHeight="1">
      <c r="A36" s="23" t="s">
        <v>592</v>
      </c>
    </row>
    <row r="37" spans="1:33" ht="12.75" customHeight="1">
      <c r="A37" s="23"/>
    </row>
    <row r="38" spans="1:33" ht="12.75" customHeight="1">
      <c r="A38" s="623" t="s">
        <v>82</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838</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680</v>
      </c>
      <c r="J1" s="140" t="str">
        <f>Naslovnica!A20</f>
        <v>Lipanj 2022.</v>
      </c>
    </row>
    <row r="2" spans="1:17" ht="12.75" customHeight="1">
      <c r="A2" s="537" t="s">
        <v>966</v>
      </c>
      <c r="I2" s="528"/>
      <c r="J2" s="539" t="str">
        <f>Naslovnica!A24</f>
        <v>June 2022</v>
      </c>
    </row>
    <row r="3" spans="1:17" ht="12.75" customHeight="1"/>
    <row r="4" spans="1:17" ht="33.75">
      <c r="A4" s="900" t="s">
        <v>576</v>
      </c>
      <c r="B4" s="901" t="s">
        <v>33</v>
      </c>
      <c r="C4" s="901" t="s">
        <v>34</v>
      </c>
      <c r="D4" s="901" t="s">
        <v>35</v>
      </c>
      <c r="E4" s="901" t="s">
        <v>225</v>
      </c>
      <c r="F4" s="901" t="s">
        <v>226</v>
      </c>
      <c r="G4" s="901" t="s">
        <v>36</v>
      </c>
      <c r="H4" s="901" t="s">
        <v>37</v>
      </c>
      <c r="I4" s="901" t="s">
        <v>38</v>
      </c>
      <c r="J4" s="901" t="s">
        <v>435</v>
      </c>
    </row>
    <row r="5" spans="1:17" ht="21.75">
      <c r="A5" s="708" t="s">
        <v>577</v>
      </c>
      <c r="B5" s="709">
        <v>53594</v>
      </c>
      <c r="C5" s="709">
        <v>105676</v>
      </c>
      <c r="D5" s="709">
        <v>34670</v>
      </c>
      <c r="E5" s="709">
        <v>3847</v>
      </c>
      <c r="F5" s="709">
        <v>2082</v>
      </c>
      <c r="G5" s="709">
        <v>26712</v>
      </c>
      <c r="H5" s="709">
        <v>42166</v>
      </c>
      <c r="I5" s="709">
        <v>92765</v>
      </c>
      <c r="J5" s="709">
        <v>361512</v>
      </c>
      <c r="K5" s="53"/>
    </row>
    <row r="6" spans="1:17" ht="22.5">
      <c r="A6" s="744" t="s">
        <v>578</v>
      </c>
      <c r="B6" s="377">
        <v>0.14824957401137445</v>
      </c>
      <c r="C6" s="377">
        <v>0.29231671424461703</v>
      </c>
      <c r="D6" s="377">
        <v>9.5902763946978248E-2</v>
      </c>
      <c r="E6" s="377">
        <v>1.064141715904313E-2</v>
      </c>
      <c r="F6" s="377">
        <v>5.7591449246498045E-3</v>
      </c>
      <c r="G6" s="377">
        <v>7.3889663413662612E-2</v>
      </c>
      <c r="H6" s="377">
        <v>0.11663789860364247</v>
      </c>
      <c r="I6" s="377">
        <v>0.25660282369603221</v>
      </c>
      <c r="J6" s="377">
        <v>1</v>
      </c>
      <c r="K6" s="53"/>
    </row>
    <row r="7" spans="1:17" ht="21.75">
      <c r="A7" s="838" t="s">
        <v>953</v>
      </c>
      <c r="B7" s="839">
        <v>352</v>
      </c>
      <c r="C7" s="839">
        <v>449</v>
      </c>
      <c r="D7" s="839">
        <v>214</v>
      </c>
      <c r="E7" s="839">
        <v>64</v>
      </c>
      <c r="F7" s="839">
        <v>23</v>
      </c>
      <c r="G7" s="839">
        <v>356</v>
      </c>
      <c r="H7" s="839">
        <v>387</v>
      </c>
      <c r="I7" s="839">
        <v>379</v>
      </c>
      <c r="J7" s="839">
        <v>2224</v>
      </c>
      <c r="K7" s="53"/>
    </row>
    <row r="8" spans="1:17" ht="22.5">
      <c r="A8" s="79" t="s">
        <v>579</v>
      </c>
      <c r="B8" s="222">
        <v>115</v>
      </c>
      <c r="C8" s="222">
        <v>30</v>
      </c>
      <c r="D8" s="222">
        <v>17</v>
      </c>
      <c r="E8" s="222">
        <v>0</v>
      </c>
      <c r="F8" s="222">
        <v>1</v>
      </c>
      <c r="G8" s="222">
        <v>7</v>
      </c>
      <c r="H8" s="222">
        <v>63</v>
      </c>
      <c r="I8" s="222">
        <v>87</v>
      </c>
      <c r="J8" s="222">
        <v>320</v>
      </c>
      <c r="K8" s="53"/>
    </row>
    <row r="9" spans="1:17" ht="22.5">
      <c r="A9" s="744" t="s">
        <v>664</v>
      </c>
      <c r="B9" s="223">
        <v>12</v>
      </c>
      <c r="C9" s="223">
        <v>8</v>
      </c>
      <c r="D9" s="223">
        <v>4</v>
      </c>
      <c r="E9" s="223">
        <v>0</v>
      </c>
      <c r="F9" s="223">
        <v>0</v>
      </c>
      <c r="G9" s="223">
        <v>1</v>
      </c>
      <c r="H9" s="223">
        <v>5</v>
      </c>
      <c r="I9" s="223">
        <v>12</v>
      </c>
      <c r="J9" s="223">
        <v>42</v>
      </c>
    </row>
    <row r="10" spans="1:17" ht="22.5">
      <c r="A10" s="744" t="s">
        <v>840</v>
      </c>
      <c r="B10" s="223">
        <v>14</v>
      </c>
      <c r="C10" s="223">
        <v>67</v>
      </c>
      <c r="D10" s="223">
        <v>3</v>
      </c>
      <c r="E10" s="223">
        <v>1</v>
      </c>
      <c r="F10" s="223">
        <v>1</v>
      </c>
      <c r="G10" s="223">
        <v>19</v>
      </c>
      <c r="H10" s="223">
        <v>5</v>
      </c>
      <c r="I10" s="223">
        <v>1</v>
      </c>
      <c r="J10" s="223">
        <v>111</v>
      </c>
    </row>
    <row r="11" spans="1:17" ht="32.25">
      <c r="A11" s="838" t="s">
        <v>954</v>
      </c>
      <c r="B11" s="839">
        <v>141</v>
      </c>
      <c r="C11" s="839">
        <v>105</v>
      </c>
      <c r="D11" s="839">
        <v>24</v>
      </c>
      <c r="E11" s="839">
        <v>1</v>
      </c>
      <c r="F11" s="839">
        <v>2</v>
      </c>
      <c r="G11" s="839">
        <v>27</v>
      </c>
      <c r="H11" s="839">
        <v>73</v>
      </c>
      <c r="I11" s="839">
        <v>100</v>
      </c>
      <c r="J11" s="839">
        <v>473</v>
      </c>
      <c r="M11" s="266"/>
      <c r="N11" s="266"/>
      <c r="O11" s="266"/>
      <c r="P11" s="266"/>
      <c r="Q11" s="266"/>
    </row>
    <row r="12" spans="1:17" ht="21.75">
      <c r="A12" s="708" t="s">
        <v>580</v>
      </c>
      <c r="B12" s="709">
        <v>53805</v>
      </c>
      <c r="C12" s="709">
        <v>106020</v>
      </c>
      <c r="D12" s="709">
        <v>34860</v>
      </c>
      <c r="E12" s="709">
        <v>3910</v>
      </c>
      <c r="F12" s="709">
        <v>2103</v>
      </c>
      <c r="G12" s="709">
        <v>27041</v>
      </c>
      <c r="H12" s="709">
        <v>42480</v>
      </c>
      <c r="I12" s="709">
        <v>93044</v>
      </c>
      <c r="J12" s="709">
        <v>363263</v>
      </c>
      <c r="M12" s="266"/>
      <c r="N12" s="266"/>
      <c r="O12" s="266"/>
      <c r="P12" s="266"/>
      <c r="Q12" s="266"/>
    </row>
    <row r="13" spans="1:17" s="266" customFormat="1" ht="22.5">
      <c r="A13" s="899" t="s">
        <v>667</v>
      </c>
      <c r="B13" s="223">
        <v>211</v>
      </c>
      <c r="C13" s="223">
        <v>344</v>
      </c>
      <c r="D13" s="223">
        <v>190</v>
      </c>
      <c r="E13" s="223">
        <v>63</v>
      </c>
      <c r="F13" s="223">
        <v>21</v>
      </c>
      <c r="G13" s="223">
        <v>329</v>
      </c>
      <c r="H13" s="223">
        <v>314</v>
      </c>
      <c r="I13" s="223">
        <v>279</v>
      </c>
      <c r="J13" s="223">
        <v>1751</v>
      </c>
    </row>
    <row r="14" spans="1:17" s="266" customFormat="1" ht="22.5">
      <c r="A14" s="1007" t="s">
        <v>1427</v>
      </c>
      <c r="B14" s="1008">
        <v>3.937007874015741E-3</v>
      </c>
      <c r="C14" s="1008">
        <v>3.255232976267175E-3</v>
      </c>
      <c r="D14" s="1008">
        <v>5.4802422843958087E-3</v>
      </c>
      <c r="E14" s="1008">
        <v>1.6376397192617631E-2</v>
      </c>
      <c r="F14" s="1008">
        <v>1.008645533141217E-2</v>
      </c>
      <c r="G14" s="1008">
        <v>1.2316561844863738E-2</v>
      </c>
      <c r="H14" s="1008">
        <v>7.4467580515107379E-3</v>
      </c>
      <c r="I14" s="1008">
        <v>3.0075998490810552E-3</v>
      </c>
      <c r="J14" s="1008">
        <v>4.8435459957070215E-3</v>
      </c>
    </row>
    <row r="15" spans="1:17" ht="21.75" customHeight="1">
      <c r="A15" s="744" t="s">
        <v>581</v>
      </c>
      <c r="B15" s="377">
        <v>0.14811582792632336</v>
      </c>
      <c r="C15" s="377">
        <v>0.29185466177397645</v>
      </c>
      <c r="D15" s="377">
        <v>9.5963530554997345E-2</v>
      </c>
      <c r="E15" s="377">
        <v>1.0763551476478474E-2</v>
      </c>
      <c r="F15" s="377">
        <v>5.7891940549959671E-3</v>
      </c>
      <c r="G15" s="377">
        <v>7.4439180428504961E-2</v>
      </c>
      <c r="H15" s="377">
        <v>0.11694006821503979</v>
      </c>
      <c r="I15" s="377">
        <v>0.2561339855696837</v>
      </c>
      <c r="J15" s="377">
        <v>1</v>
      </c>
      <c r="M15" s="266"/>
      <c r="N15" s="266"/>
      <c r="O15" s="266"/>
      <c r="P15" s="266"/>
      <c r="Q15" s="266"/>
    </row>
    <row r="16" spans="1:17" ht="12.75" customHeight="1">
      <c r="A16" s="22" t="s">
        <v>976</v>
      </c>
      <c r="M16" s="266"/>
      <c r="N16" s="266"/>
      <c r="O16" s="266"/>
      <c r="P16" s="266"/>
      <c r="Q16" s="266"/>
    </row>
    <row r="17" spans="1:10" ht="12.75" customHeight="1">
      <c r="A17" s="29" t="s">
        <v>582</v>
      </c>
    </row>
    <row r="18" spans="1:10" ht="12.75" customHeight="1"/>
    <row r="19" spans="1:10" ht="12.75" customHeight="1"/>
    <row r="20" spans="1:10">
      <c r="A20" s="139" t="s">
        <v>682</v>
      </c>
      <c r="B20" s="266"/>
      <c r="C20" s="266"/>
      <c r="D20" s="266"/>
      <c r="E20" s="266"/>
      <c r="F20" s="266"/>
      <c r="G20" s="753"/>
      <c r="H20" s="753" t="s">
        <v>43</v>
      </c>
      <c r="I20" s="291"/>
      <c r="J20" s="710" t="s">
        <v>1524</v>
      </c>
    </row>
    <row r="21" spans="1:10">
      <c r="A21" s="537" t="s">
        <v>681</v>
      </c>
      <c r="B21" s="266"/>
      <c r="C21" s="266"/>
      <c r="D21" s="266"/>
      <c r="E21" s="266"/>
      <c r="F21" s="266"/>
      <c r="G21" s="551"/>
      <c r="H21" s="551" t="s">
        <v>44</v>
      </c>
      <c r="I21" s="711"/>
      <c r="J21" s="539" t="s">
        <v>1525</v>
      </c>
    </row>
    <row r="22" spans="1:10">
      <c r="A22" s="266"/>
      <c r="B22" s="266"/>
      <c r="C22" s="266"/>
      <c r="D22" s="266"/>
      <c r="E22" s="266"/>
      <c r="F22" s="266"/>
      <c r="G22" s="266"/>
      <c r="H22" s="266"/>
      <c r="I22" s="266"/>
      <c r="J22" s="266"/>
    </row>
    <row r="23" spans="1:10" ht="24" customHeight="1">
      <c r="A23" s="719"/>
      <c r="B23" s="720"/>
      <c r="C23" s="720" t="s">
        <v>1522</v>
      </c>
      <c r="D23" s="720"/>
      <c r="E23" s="1087" t="s">
        <v>654</v>
      </c>
      <c r="F23" s="1091"/>
      <c r="G23" s="1091"/>
      <c r="H23" s="1092"/>
      <c r="I23" s="1093"/>
      <c r="J23" s="1093"/>
    </row>
    <row r="24" spans="1:10" ht="24">
      <c r="A24" s="719"/>
      <c r="B24" s="721"/>
      <c r="C24" s="722" t="s">
        <v>1523</v>
      </c>
      <c r="D24" s="721"/>
      <c r="E24" s="1094" t="s">
        <v>560</v>
      </c>
      <c r="F24" s="1094"/>
      <c r="G24" s="723" t="s">
        <v>561</v>
      </c>
      <c r="H24" s="1095"/>
      <c r="I24" s="1095"/>
      <c r="J24" s="313"/>
    </row>
    <row r="25" spans="1:10" ht="21.75">
      <c r="A25" s="741" t="s">
        <v>562</v>
      </c>
      <c r="B25" s="741" t="s">
        <v>563</v>
      </c>
      <c r="C25" s="741" t="s">
        <v>564</v>
      </c>
      <c r="D25" s="741" t="s">
        <v>565</v>
      </c>
      <c r="E25" s="741" t="s">
        <v>563</v>
      </c>
      <c r="F25" s="741" t="s">
        <v>564</v>
      </c>
      <c r="G25" s="741" t="s">
        <v>565</v>
      </c>
      <c r="H25" s="314"/>
      <c r="I25" s="314"/>
      <c r="J25" s="314"/>
    </row>
    <row r="26" spans="1:10">
      <c r="A26" s="78" t="s">
        <v>6</v>
      </c>
      <c r="B26" s="378">
        <v>988</v>
      </c>
      <c r="C26" s="378">
        <v>958</v>
      </c>
      <c r="D26" s="378">
        <v>1946</v>
      </c>
      <c r="E26" s="378">
        <v>5</v>
      </c>
      <c r="F26" s="378">
        <v>-21</v>
      </c>
      <c r="G26" s="379">
        <v>-8.1549439347604613E-3</v>
      </c>
      <c r="H26" s="315"/>
      <c r="I26" s="315"/>
      <c r="J26" s="316"/>
    </row>
    <row r="27" spans="1:10">
      <c r="A27" s="78" t="s">
        <v>7</v>
      </c>
      <c r="B27" s="378">
        <v>5908</v>
      </c>
      <c r="C27" s="378">
        <v>3405</v>
      </c>
      <c r="D27" s="378">
        <v>9313</v>
      </c>
      <c r="E27" s="378">
        <v>-77</v>
      </c>
      <c r="F27" s="378">
        <v>-79</v>
      </c>
      <c r="G27" s="379">
        <v>-1.6474812546203421E-2</v>
      </c>
      <c r="H27" s="315"/>
      <c r="I27" s="315"/>
      <c r="J27" s="316"/>
    </row>
    <row r="28" spans="1:10">
      <c r="A28" s="78" t="s">
        <v>8</v>
      </c>
      <c r="B28" s="378">
        <v>11200</v>
      </c>
      <c r="C28" s="378">
        <v>7451</v>
      </c>
      <c r="D28" s="378">
        <v>18651</v>
      </c>
      <c r="E28" s="378">
        <v>115</v>
      </c>
      <c r="F28" s="378">
        <v>147</v>
      </c>
      <c r="G28" s="379">
        <v>1.4247648050464967E-2</v>
      </c>
      <c r="H28" s="315"/>
      <c r="I28" s="315"/>
      <c r="J28" s="316"/>
    </row>
    <row r="29" spans="1:10">
      <c r="A29" s="78" t="s">
        <v>9</v>
      </c>
      <c r="B29" s="378">
        <v>18610</v>
      </c>
      <c r="C29" s="378">
        <v>13302</v>
      </c>
      <c r="D29" s="378">
        <v>31912</v>
      </c>
      <c r="E29" s="378">
        <v>-113</v>
      </c>
      <c r="F29" s="378">
        <v>-23</v>
      </c>
      <c r="G29" s="379">
        <v>-4.2436345481777771E-3</v>
      </c>
      <c r="H29" s="315"/>
      <c r="I29" s="315"/>
      <c r="J29" s="316"/>
    </row>
    <row r="30" spans="1:10">
      <c r="A30" s="78" t="s">
        <v>10</v>
      </c>
      <c r="B30" s="378">
        <v>25273</v>
      </c>
      <c r="C30" s="378">
        <v>19666</v>
      </c>
      <c r="D30" s="378">
        <v>44939</v>
      </c>
      <c r="E30" s="378">
        <v>211</v>
      </c>
      <c r="F30" s="378">
        <v>21</v>
      </c>
      <c r="G30" s="379">
        <v>5.1893439506116579E-3</v>
      </c>
      <c r="H30" s="315"/>
      <c r="I30" s="315"/>
      <c r="J30" s="316"/>
    </row>
    <row r="31" spans="1:10">
      <c r="A31" s="78" t="s">
        <v>11</v>
      </c>
      <c r="B31" s="378">
        <v>28038</v>
      </c>
      <c r="C31" s="378">
        <v>24478</v>
      </c>
      <c r="D31" s="378">
        <v>52516</v>
      </c>
      <c r="E31" s="378">
        <v>429</v>
      </c>
      <c r="F31" s="378">
        <v>364</v>
      </c>
      <c r="G31" s="379">
        <v>1.5331670630087224E-2</v>
      </c>
      <c r="H31" s="315"/>
      <c r="I31" s="315"/>
      <c r="J31" s="316"/>
    </row>
    <row r="32" spans="1:10">
      <c r="A32" s="78" t="s">
        <v>12</v>
      </c>
      <c r="B32" s="378">
        <v>26151</v>
      </c>
      <c r="C32" s="378">
        <v>25388</v>
      </c>
      <c r="D32" s="378">
        <v>51539</v>
      </c>
      <c r="E32" s="378">
        <v>550</v>
      </c>
      <c r="F32" s="378">
        <v>389</v>
      </c>
      <c r="G32" s="379">
        <v>1.8557312252964531E-2</v>
      </c>
      <c r="H32" s="315"/>
      <c r="I32" s="315"/>
      <c r="J32" s="316"/>
    </row>
    <row r="33" spans="1:10">
      <c r="A33" s="78" t="s">
        <v>39</v>
      </c>
      <c r="B33" s="378">
        <v>41681</v>
      </c>
      <c r="C33" s="378">
        <v>45107</v>
      </c>
      <c r="D33" s="378">
        <v>86788</v>
      </c>
      <c r="E33" s="378">
        <v>935</v>
      </c>
      <c r="F33" s="378">
        <v>1102</v>
      </c>
      <c r="G33" s="379">
        <v>2.403511462991581E-2</v>
      </c>
      <c r="H33" s="315"/>
      <c r="I33" s="315"/>
      <c r="J33" s="316"/>
    </row>
    <row r="34" spans="1:10">
      <c r="A34" s="78" t="s">
        <v>40</v>
      </c>
      <c r="B34" s="378">
        <v>21451</v>
      </c>
      <c r="C34" s="378">
        <v>22923</v>
      </c>
      <c r="D34" s="378">
        <v>44374</v>
      </c>
      <c r="E34" s="378">
        <v>740</v>
      </c>
      <c r="F34" s="378">
        <v>891</v>
      </c>
      <c r="G34" s="379">
        <v>3.8158294925484837E-2</v>
      </c>
      <c r="H34" s="315"/>
      <c r="I34" s="315"/>
      <c r="J34" s="316"/>
    </row>
    <row r="35" spans="1:10">
      <c r="A35" s="78" t="s">
        <v>41</v>
      </c>
      <c r="B35" s="378">
        <v>6257</v>
      </c>
      <c r="C35" s="378">
        <v>8002</v>
      </c>
      <c r="D35" s="378">
        <v>14259</v>
      </c>
      <c r="E35" s="378">
        <v>285</v>
      </c>
      <c r="F35" s="378">
        <v>263</v>
      </c>
      <c r="G35" s="379">
        <v>3.9967908978192801E-2</v>
      </c>
      <c r="H35" s="315"/>
      <c r="I35" s="315"/>
      <c r="J35" s="316"/>
    </row>
    <row r="36" spans="1:10">
      <c r="A36" s="78" t="s">
        <v>42</v>
      </c>
      <c r="B36" s="378">
        <v>512</v>
      </c>
      <c r="C36" s="378">
        <v>721</v>
      </c>
      <c r="D36" s="378">
        <v>1233</v>
      </c>
      <c r="E36" s="378">
        <v>42</v>
      </c>
      <c r="F36" s="378">
        <v>43</v>
      </c>
      <c r="G36" s="379">
        <v>7.4041811846689898E-2</v>
      </c>
      <c r="H36" s="315"/>
      <c r="I36" s="315"/>
      <c r="J36" s="316"/>
    </row>
    <row r="37" spans="1:10" ht="24">
      <c r="A37" s="1042" t="s">
        <v>566</v>
      </c>
      <c r="B37" s="942">
        <v>186069</v>
      </c>
      <c r="C37" s="942">
        <v>171401</v>
      </c>
      <c r="D37" s="942">
        <v>357470</v>
      </c>
      <c r="E37" s="942">
        <v>3122</v>
      </c>
      <c r="F37" s="942">
        <v>3097</v>
      </c>
      <c r="G37" s="943">
        <v>1.7705287671778924E-2</v>
      </c>
      <c r="H37" s="317"/>
      <c r="I37" s="317"/>
      <c r="J37" s="318"/>
    </row>
    <row r="38" spans="1:10">
      <c r="A38" s="22" t="s">
        <v>976</v>
      </c>
      <c r="B38" s="266"/>
      <c r="C38" s="266"/>
      <c r="D38" s="266"/>
      <c r="E38" s="266"/>
      <c r="F38" s="266"/>
      <c r="G38" s="266"/>
      <c r="H38" s="266"/>
      <c r="I38" s="266"/>
      <c r="J38" s="266"/>
    </row>
    <row r="39" spans="1:10">
      <c r="A39" s="266"/>
      <c r="B39" s="266"/>
      <c r="C39" s="266"/>
      <c r="D39" s="266"/>
      <c r="E39" s="266"/>
      <c r="F39" s="266"/>
      <c r="G39" s="266"/>
      <c r="H39" s="266"/>
      <c r="I39" s="266"/>
      <c r="J39" s="266"/>
    </row>
    <row r="40" spans="1:10" ht="12.75" customHeight="1">
      <c r="A40" s="623" t="s">
        <v>82</v>
      </c>
    </row>
    <row r="66" spans="10:10">
      <c r="J66" s="28" t="s">
        <v>839</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683</v>
      </c>
      <c r="I1" s="140" t="str">
        <f>Naslovnica!A20</f>
        <v>Lipanj 2022.</v>
      </c>
    </row>
    <row r="2" spans="1:10">
      <c r="A2" s="564" t="s">
        <v>967</v>
      </c>
      <c r="I2" s="539" t="str">
        <f>Naslovnica!A24</f>
        <v>June 2022</v>
      </c>
    </row>
    <row r="3" spans="1:10" ht="12.75" customHeight="1"/>
    <row r="4" spans="1:10" ht="12.75" customHeight="1">
      <c r="F4" s="312"/>
      <c r="I4" s="14" t="s">
        <v>575</v>
      </c>
    </row>
    <row r="5" spans="1:10" s="266" customFormat="1" ht="22.15" customHeight="1">
      <c r="A5" s="1097" t="s">
        <v>1168</v>
      </c>
      <c r="B5" s="1101" t="s">
        <v>1146</v>
      </c>
      <c r="C5" s="1101"/>
      <c r="D5" s="1101"/>
      <c r="E5" s="1101"/>
      <c r="F5" s="1099" t="s">
        <v>1148</v>
      </c>
      <c r="G5" s="1096" t="s">
        <v>1145</v>
      </c>
      <c r="H5" s="1097" t="s">
        <v>1147</v>
      </c>
      <c r="I5" s="1097" t="s">
        <v>1149</v>
      </c>
      <c r="J5" s="919"/>
    </row>
    <row r="6" spans="1:10" s="266" customFormat="1" ht="72">
      <c r="A6" s="1097"/>
      <c r="B6" s="924" t="s">
        <v>1141</v>
      </c>
      <c r="C6" s="924" t="s">
        <v>1142</v>
      </c>
      <c r="D6" s="924" t="s">
        <v>1143</v>
      </c>
      <c r="E6" s="924" t="s">
        <v>1144</v>
      </c>
      <c r="F6" s="1099"/>
      <c r="G6" s="1096"/>
      <c r="H6" s="1097"/>
      <c r="I6" s="1097"/>
      <c r="J6" s="919"/>
    </row>
    <row r="7" spans="1:10" s="266" customFormat="1">
      <c r="A7" s="920" t="s">
        <v>1101</v>
      </c>
      <c r="B7" s="921">
        <v>0</v>
      </c>
      <c r="C7" s="921">
        <v>6842.1128399999998</v>
      </c>
      <c r="D7" s="921">
        <v>0</v>
      </c>
      <c r="E7" s="921">
        <v>3541.77241</v>
      </c>
      <c r="F7" s="922">
        <v>10383.885249999999</v>
      </c>
      <c r="G7" s="927">
        <v>9.6416489403933436E-2</v>
      </c>
      <c r="H7" s="922">
        <v>76435.586439999985</v>
      </c>
      <c r="I7" s="922">
        <v>1363845.3908200001</v>
      </c>
    </row>
    <row r="8" spans="1:10" s="266" customFormat="1">
      <c r="A8" s="920" t="s">
        <v>1102</v>
      </c>
      <c r="B8" s="921">
        <v>0</v>
      </c>
      <c r="C8" s="921">
        <v>12708.06566</v>
      </c>
      <c r="D8" s="921">
        <v>0</v>
      </c>
      <c r="E8" s="921">
        <v>439.43544000000003</v>
      </c>
      <c r="F8" s="922">
        <v>13147.501099999999</v>
      </c>
      <c r="G8" s="927">
        <v>6.1499911998657009E-2</v>
      </c>
      <c r="H8" s="922">
        <v>84622.881739999633</v>
      </c>
      <c r="I8" s="922">
        <v>2315241.1131300004</v>
      </c>
    </row>
    <row r="9" spans="1:10" s="266" customFormat="1">
      <c r="A9" s="920" t="s">
        <v>225</v>
      </c>
      <c r="B9" s="921">
        <v>0</v>
      </c>
      <c r="C9" s="921">
        <v>1337.7789499999999</v>
      </c>
      <c r="D9" s="921">
        <v>0</v>
      </c>
      <c r="E9" s="921">
        <v>0</v>
      </c>
      <c r="F9" s="922">
        <v>1337.7789499999999</v>
      </c>
      <c r="G9" s="927">
        <v>0.49104287428726989</v>
      </c>
      <c r="H9" s="922">
        <v>6231.1891899999973</v>
      </c>
      <c r="I9" s="922">
        <v>43344.597980000006</v>
      </c>
    </row>
    <row r="10" spans="1:10" s="266" customFormat="1">
      <c r="A10" s="920" t="s">
        <v>226</v>
      </c>
      <c r="B10" s="921">
        <v>0</v>
      </c>
      <c r="C10" s="921">
        <v>519.83027000000004</v>
      </c>
      <c r="D10" s="921">
        <v>0</v>
      </c>
      <c r="E10" s="921">
        <v>0</v>
      </c>
      <c r="F10" s="922">
        <v>519.83027000000004</v>
      </c>
      <c r="G10" s="927">
        <v>0.18794398477838303</v>
      </c>
      <c r="H10" s="922">
        <v>3173.5634000000064</v>
      </c>
      <c r="I10" s="922">
        <v>47282.566510000019</v>
      </c>
    </row>
    <row r="11" spans="1:10" s="266" customFormat="1">
      <c r="A11" s="920" t="s">
        <v>46</v>
      </c>
      <c r="B11" s="921">
        <v>0</v>
      </c>
      <c r="C11" s="921">
        <v>3341.6510800000001</v>
      </c>
      <c r="D11" s="921">
        <v>0</v>
      </c>
      <c r="E11" s="921">
        <v>0</v>
      </c>
      <c r="F11" s="922">
        <v>3341.6510800000001</v>
      </c>
      <c r="G11" s="927">
        <v>2.5534167511933381E-2</v>
      </c>
      <c r="H11" s="922">
        <v>22700.937340000062</v>
      </c>
      <c r="I11" s="922">
        <v>493204.90595999995</v>
      </c>
    </row>
    <row r="12" spans="1:10" s="266" customFormat="1">
      <c r="A12" s="920" t="s">
        <v>36</v>
      </c>
      <c r="B12" s="921">
        <v>0</v>
      </c>
      <c r="C12" s="921">
        <v>3020.26865</v>
      </c>
      <c r="D12" s="921">
        <v>0</v>
      </c>
      <c r="E12" s="921">
        <v>109.33489999999999</v>
      </c>
      <c r="F12" s="922">
        <v>3129.6035499999998</v>
      </c>
      <c r="G12" s="927">
        <v>-2.8564323466171437E-2</v>
      </c>
      <c r="H12" s="922">
        <v>21873.339429999935</v>
      </c>
      <c r="I12" s="922">
        <v>397424.43398999999</v>
      </c>
    </row>
    <row r="13" spans="1:10" s="266" customFormat="1">
      <c r="A13" s="920" t="s">
        <v>37</v>
      </c>
      <c r="B13" s="921">
        <v>0</v>
      </c>
      <c r="C13" s="921">
        <v>4366.3465999999999</v>
      </c>
      <c r="D13" s="921">
        <v>0</v>
      </c>
      <c r="E13" s="921">
        <v>785.84564</v>
      </c>
      <c r="F13" s="922">
        <v>5152.1922400000003</v>
      </c>
      <c r="G13" s="927">
        <v>8.247726974996028E-2</v>
      </c>
      <c r="H13" s="922">
        <v>32854.975440000067</v>
      </c>
      <c r="I13" s="922">
        <v>520961.93329000007</v>
      </c>
    </row>
    <row r="14" spans="1:10" s="266" customFormat="1">
      <c r="A14" s="923" t="s">
        <v>38</v>
      </c>
      <c r="B14" s="921">
        <v>0</v>
      </c>
      <c r="C14" s="921">
        <v>10986.02224</v>
      </c>
      <c r="D14" s="921">
        <v>0</v>
      </c>
      <c r="E14" s="921">
        <v>4.8918500000000007</v>
      </c>
      <c r="F14" s="922">
        <v>10990.91409</v>
      </c>
      <c r="G14" s="927">
        <v>-0.20141489707684113</v>
      </c>
      <c r="H14" s="922">
        <v>78762.960929999826</v>
      </c>
      <c r="I14" s="922">
        <v>2122007.3299700003</v>
      </c>
    </row>
    <row r="15" spans="1:10" s="266" customFormat="1" ht="20.45" customHeight="1">
      <c r="A15" s="925" t="s">
        <v>1103</v>
      </c>
      <c r="B15" s="926">
        <v>0</v>
      </c>
      <c r="C15" s="926">
        <v>43122.076290000005</v>
      </c>
      <c r="D15" s="926">
        <v>0</v>
      </c>
      <c r="E15" s="926">
        <v>4881.28024</v>
      </c>
      <c r="F15" s="926">
        <v>48003.356529999997</v>
      </c>
      <c r="G15" s="1006">
        <v>-3.9560754021077393E-3</v>
      </c>
      <c r="H15" s="926">
        <v>326655.43390999956</v>
      </c>
      <c r="I15" s="926">
        <v>7303312.2716500005</v>
      </c>
    </row>
    <row r="16" spans="1:10">
      <c r="A16" s="22" t="s">
        <v>976</v>
      </c>
      <c r="B16" s="18"/>
      <c r="C16" s="19"/>
      <c r="D16" s="19"/>
      <c r="E16" s="19"/>
      <c r="F16" s="19"/>
      <c r="G16" s="19"/>
    </row>
    <row r="17" spans="1:13" ht="10.15" customHeight="1">
      <c r="A17" s="973" t="s">
        <v>47</v>
      </c>
      <c r="B17" s="775"/>
      <c r="C17" s="775"/>
      <c r="D17" s="775"/>
      <c r="E17" s="775"/>
      <c r="F17" s="775"/>
      <c r="G17" s="30"/>
    </row>
    <row r="18" spans="1:13" ht="10.15" customHeight="1">
      <c r="A18" s="970" t="s">
        <v>979</v>
      </c>
      <c r="B18" s="971"/>
      <c r="C18" s="971"/>
      <c r="D18" s="971"/>
      <c r="E18" s="971"/>
      <c r="F18" s="971"/>
      <c r="G18" s="31"/>
    </row>
    <row r="19" spans="1:13" ht="10.15" customHeight="1">
      <c r="A19" s="969" t="s">
        <v>48</v>
      </c>
      <c r="B19" s="968"/>
      <c r="C19" s="968"/>
      <c r="D19" s="968"/>
      <c r="E19" s="968"/>
      <c r="F19" s="968"/>
      <c r="G19" s="32"/>
    </row>
    <row r="20" spans="1:13" ht="10.15" customHeight="1">
      <c r="A20" s="970" t="s">
        <v>49</v>
      </c>
      <c r="B20" s="972"/>
      <c r="C20" s="972"/>
      <c r="D20" s="972"/>
      <c r="E20" s="972"/>
      <c r="F20" s="972"/>
      <c r="G20" s="31"/>
    </row>
    <row r="21" spans="1:13" ht="12.75" customHeight="1"/>
    <row r="22" spans="1:13" ht="12.75" customHeight="1">
      <c r="A22" s="153" t="s">
        <v>684</v>
      </c>
      <c r="L22" s="140" t="str">
        <f>Naslovnica!A20</f>
        <v>Lipanj 2022.</v>
      </c>
    </row>
    <row r="23" spans="1:13" ht="12.75" customHeight="1">
      <c r="A23" s="564" t="s">
        <v>968</v>
      </c>
      <c r="L23" s="539" t="str">
        <f>Naslovnica!A24</f>
        <v>June 2022</v>
      </c>
    </row>
    <row r="24" spans="1:13" ht="12.75" customHeight="1"/>
    <row r="25" spans="1:13" ht="12.75" customHeight="1">
      <c r="L25" s="14" t="s">
        <v>327</v>
      </c>
    </row>
    <row r="26" spans="1:13" s="266" customFormat="1" ht="14.45" customHeight="1">
      <c r="A26" s="1097" t="s">
        <v>1168</v>
      </c>
      <c r="B26" s="1100" t="s">
        <v>1208</v>
      </c>
      <c r="C26" s="1100"/>
      <c r="D26" s="1100"/>
      <c r="E26" s="1100"/>
      <c r="F26" s="1098" t="s">
        <v>1151</v>
      </c>
      <c r="G26" s="1098"/>
      <c r="H26" s="1098"/>
      <c r="I26" s="1099" t="s">
        <v>1150</v>
      </c>
      <c r="J26" s="1096" t="s">
        <v>1145</v>
      </c>
      <c r="K26" s="1097" t="s">
        <v>1147</v>
      </c>
      <c r="L26" s="1097" t="s">
        <v>1149</v>
      </c>
    </row>
    <row r="27" spans="1:13" s="266" customFormat="1" ht="96">
      <c r="A27" s="1097"/>
      <c r="B27" s="924" t="s">
        <v>1153</v>
      </c>
      <c r="C27" s="924" t="s">
        <v>1154</v>
      </c>
      <c r="D27" s="924" t="s">
        <v>1155</v>
      </c>
      <c r="E27" s="924" t="s">
        <v>1156</v>
      </c>
      <c r="F27" s="924" t="s">
        <v>1152</v>
      </c>
      <c r="G27" s="924" t="s">
        <v>1157</v>
      </c>
      <c r="H27" s="924" t="s">
        <v>1104</v>
      </c>
      <c r="I27" s="1099"/>
      <c r="J27" s="1096"/>
      <c r="K27" s="1097"/>
      <c r="L27" s="1097"/>
      <c r="M27" s="919"/>
    </row>
    <row r="28" spans="1:13" s="266" customFormat="1">
      <c r="A28" s="916" t="s">
        <v>1101</v>
      </c>
      <c r="B28" s="928">
        <v>1643.6266900000001</v>
      </c>
      <c r="C28" s="928">
        <v>0</v>
      </c>
      <c r="D28" s="928">
        <v>3051.3250400000002</v>
      </c>
      <c r="E28" s="928">
        <v>1909.2388600000002</v>
      </c>
      <c r="F28" s="928">
        <v>240.29979</v>
      </c>
      <c r="G28" s="928">
        <v>389.42250999999999</v>
      </c>
      <c r="H28" s="928">
        <v>5.3086899999999995</v>
      </c>
      <c r="I28" s="929">
        <v>7239.2215800000013</v>
      </c>
      <c r="J28" s="930">
        <v>1.0343340976295412E-2</v>
      </c>
      <c r="K28" s="929">
        <v>52590.6179999999</v>
      </c>
      <c r="L28" s="929">
        <v>548577.09582999977</v>
      </c>
    </row>
    <row r="29" spans="1:13" s="266" customFormat="1">
      <c r="A29" s="916" t="s">
        <v>1102</v>
      </c>
      <c r="B29" s="928">
        <v>2784.2931800000001</v>
      </c>
      <c r="C29" s="928">
        <v>0</v>
      </c>
      <c r="D29" s="928">
        <v>0</v>
      </c>
      <c r="E29" s="928">
        <v>117.36788</v>
      </c>
      <c r="F29" s="928">
        <v>269.06067999999999</v>
      </c>
      <c r="G29" s="928">
        <v>2630.9354500000004</v>
      </c>
      <c r="H29" s="928">
        <v>0</v>
      </c>
      <c r="I29" s="929">
        <v>5801.6571899999999</v>
      </c>
      <c r="J29" s="930">
        <v>0.69001932681294353</v>
      </c>
      <c r="K29" s="929">
        <v>39916.010010000202</v>
      </c>
      <c r="L29" s="929">
        <v>596881.7564500001</v>
      </c>
    </row>
    <row r="30" spans="1:13" s="266" customFormat="1">
      <c r="A30" s="916" t="s">
        <v>225</v>
      </c>
      <c r="B30" s="928">
        <v>108.5716</v>
      </c>
      <c r="C30" s="928">
        <v>0</v>
      </c>
      <c r="D30" s="928">
        <v>6.9798900000000001</v>
      </c>
      <c r="E30" s="928">
        <v>102.53818</v>
      </c>
      <c r="F30" s="928">
        <v>0</v>
      </c>
      <c r="G30" s="928">
        <v>10.561540000000001</v>
      </c>
      <c r="H30" s="928">
        <v>0</v>
      </c>
      <c r="I30" s="929">
        <v>228.65121000000002</v>
      </c>
      <c r="J30" s="930">
        <v>2.4539948150321171</v>
      </c>
      <c r="K30" s="929">
        <v>530.38547999999946</v>
      </c>
      <c r="L30" s="929">
        <v>2663.4558199999997</v>
      </c>
    </row>
    <row r="31" spans="1:13" s="266" customFormat="1">
      <c r="A31" s="916" t="s">
        <v>226</v>
      </c>
      <c r="B31" s="928">
        <v>107.51687</v>
      </c>
      <c r="C31" s="928">
        <v>0</v>
      </c>
      <c r="D31" s="928">
        <v>46.44455</v>
      </c>
      <c r="E31" s="928">
        <v>97.165679999999995</v>
      </c>
      <c r="F31" s="928">
        <v>0</v>
      </c>
      <c r="G31" s="928">
        <v>0</v>
      </c>
      <c r="H31" s="928">
        <v>4.9984899999999994</v>
      </c>
      <c r="I31" s="929">
        <v>256.12558999999999</v>
      </c>
      <c r="J31" s="930">
        <v>1.5463007120280454</v>
      </c>
      <c r="K31" s="929">
        <v>1074.65841</v>
      </c>
      <c r="L31" s="929">
        <v>23196.25664</v>
      </c>
    </row>
    <row r="32" spans="1:13" s="266" customFormat="1">
      <c r="A32" s="916" t="s">
        <v>46</v>
      </c>
      <c r="B32" s="928">
        <v>185.12917999999999</v>
      </c>
      <c r="C32" s="928">
        <v>0</v>
      </c>
      <c r="D32" s="928">
        <v>453.05741999999998</v>
      </c>
      <c r="E32" s="928">
        <v>585.95381000000009</v>
      </c>
      <c r="F32" s="928">
        <v>93.083799999999997</v>
      </c>
      <c r="G32" s="928">
        <v>21.356819999999999</v>
      </c>
      <c r="H32" s="928">
        <v>0</v>
      </c>
      <c r="I32" s="929">
        <v>1338.5810299999998</v>
      </c>
      <c r="J32" s="930">
        <v>0.2418299816220284</v>
      </c>
      <c r="K32" s="929">
        <v>7586.0323800000187</v>
      </c>
      <c r="L32" s="929">
        <v>129501.00507000004</v>
      </c>
    </row>
    <row r="33" spans="1:12" s="266" customFormat="1">
      <c r="A33" s="916" t="s">
        <v>36</v>
      </c>
      <c r="B33" s="928">
        <v>194.82387</v>
      </c>
      <c r="C33" s="928">
        <v>0</v>
      </c>
      <c r="D33" s="928">
        <v>0</v>
      </c>
      <c r="E33" s="928">
        <v>365.16431</v>
      </c>
      <c r="F33" s="928">
        <v>36.696370000000002</v>
      </c>
      <c r="G33" s="928">
        <v>526.41680000000008</v>
      </c>
      <c r="H33" s="928">
        <v>4.9259599999999999</v>
      </c>
      <c r="I33" s="929">
        <v>1128.0273100000002</v>
      </c>
      <c r="J33" s="930">
        <v>1.6644527757493051</v>
      </c>
      <c r="K33" s="929">
        <v>6638.6902399999963</v>
      </c>
      <c r="L33" s="929">
        <v>106715.00358999999</v>
      </c>
    </row>
    <row r="34" spans="1:12" s="266" customFormat="1">
      <c r="A34" s="916" t="s">
        <v>37</v>
      </c>
      <c r="B34" s="928">
        <v>236.21507</v>
      </c>
      <c r="C34" s="928">
        <v>0</v>
      </c>
      <c r="D34" s="928">
        <v>711.23384999999996</v>
      </c>
      <c r="E34" s="928">
        <v>694.32789000000002</v>
      </c>
      <c r="F34" s="928">
        <v>90.005649999999989</v>
      </c>
      <c r="G34" s="928">
        <v>43.98874</v>
      </c>
      <c r="H34" s="928">
        <v>0</v>
      </c>
      <c r="I34" s="929">
        <v>1775.7711999999999</v>
      </c>
      <c r="J34" s="930">
        <v>-0.25753558207006066</v>
      </c>
      <c r="K34" s="929">
        <v>13100.338969999953</v>
      </c>
      <c r="L34" s="929">
        <v>165955.21087999997</v>
      </c>
    </row>
    <row r="35" spans="1:12" s="266" customFormat="1">
      <c r="A35" s="381" t="s">
        <v>38</v>
      </c>
      <c r="B35" s="928">
        <v>1604.8547699999999</v>
      </c>
      <c r="C35" s="928">
        <v>0</v>
      </c>
      <c r="D35" s="928">
        <v>1642.0107</v>
      </c>
      <c r="E35" s="928">
        <v>1681.85753</v>
      </c>
      <c r="F35" s="928">
        <v>415.78603000000004</v>
      </c>
      <c r="G35" s="928">
        <v>5.98529</v>
      </c>
      <c r="H35" s="928">
        <v>0</v>
      </c>
      <c r="I35" s="929">
        <v>5350.4943199999998</v>
      </c>
      <c r="J35" s="930">
        <v>-0.18516437706903321</v>
      </c>
      <c r="K35" s="929">
        <v>40927.584060000023</v>
      </c>
      <c r="L35" s="929">
        <v>719768.14269000012</v>
      </c>
    </row>
    <row r="36" spans="1:12" s="266" customFormat="1" ht="19.899999999999999" customHeight="1">
      <c r="A36" s="925" t="s">
        <v>1103</v>
      </c>
      <c r="B36" s="926">
        <v>6865.0312300000005</v>
      </c>
      <c r="C36" s="926">
        <v>0</v>
      </c>
      <c r="D36" s="926">
        <v>5911.0514499999999</v>
      </c>
      <c r="E36" s="926">
        <v>5553.6141400000006</v>
      </c>
      <c r="F36" s="926">
        <v>1144.9323199999999</v>
      </c>
      <c r="G36" s="926">
        <v>3628.6671500000002</v>
      </c>
      <c r="H36" s="926">
        <v>15.233139999999999</v>
      </c>
      <c r="I36" s="926">
        <v>23118.529430000002</v>
      </c>
      <c r="J36" s="1006">
        <v>8.9256548022289328E-2</v>
      </c>
      <c r="K36" s="926">
        <v>162364.31755000009</v>
      </c>
      <c r="L36" s="926">
        <v>2293257.9269699999</v>
      </c>
    </row>
    <row r="37" spans="1:12" ht="12.75" customHeight="1">
      <c r="A37" s="22" t="s">
        <v>976</v>
      </c>
      <c r="G37" s="135"/>
      <c r="H37" s="135"/>
    </row>
    <row r="38" spans="1:12" ht="12.75" customHeight="1">
      <c r="A38" s="17" t="s">
        <v>955</v>
      </c>
    </row>
    <row r="39" spans="1:12" ht="12.75" customHeight="1">
      <c r="A39" s="840" t="s">
        <v>978</v>
      </c>
      <c r="G39" s="77"/>
    </row>
    <row r="40" spans="1:12" ht="12.75" customHeight="1"/>
    <row r="41" spans="1:12" ht="12.75" customHeight="1">
      <c r="A41" s="623" t="s">
        <v>82</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841</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